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79" activeTab="0"/>
  </bookViews>
  <sheets>
    <sheet name="2015-2016" sheetId="1" r:id="rId1"/>
    <sheet name="03-1604-1605" sheetId="2" r:id="rId2"/>
    <sheet name="alaba levrek çipura ork. kaya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4">'0401-0406'!#REF!</definedName>
    <definedName name="_xlnm.Print_Area" localSheetId="5">'0407-0408'!$A$1:$P$28</definedName>
    <definedName name="_xlnm.Print_Area" localSheetId="6">'0409'!$A$1:$P$55</definedName>
    <definedName name="_xlnm.Print_Area" localSheetId="0">'2015-2016'!$A$1:$O$45</definedName>
  </definedNames>
  <calcPr fullCalcOnLoad="1"/>
</workbook>
</file>

<file path=xl/sharedStrings.xml><?xml version="1.0" encoding="utf-8"?>
<sst xmlns="http://schemas.openxmlformats.org/spreadsheetml/2006/main" count="12620" uniqueCount="874">
  <si>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</si>
  <si>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</si>
  <si>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</si>
  <si>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</si>
  <si>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</si>
  <si>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</si>
  <si>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</si>
  <si>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</si>
  <si>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</si>
  <si>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</si>
  <si>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</si>
  <si>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</si>
  <si>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</si>
  <si>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</si>
  <si>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</si>
  <si>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</si>
  <si>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</si>
  <si>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</si>
  <si>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</si>
  <si>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</si>
  <si>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</si>
  <si>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</si>
  <si>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</si>
  <si>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</si>
  <si>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</si>
  <si>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</si>
  <si>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</si>
  <si>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</si>
  <si>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</si>
  <si>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</si>
  <si>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</si>
  <si>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</si>
  <si>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</si>
  <si>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</si>
  <si>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</si>
  <si>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</si>
  <si>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</si>
  <si>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</si>
  <si>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</si>
  <si>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</si>
  <si>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</si>
  <si>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</si>
  <si>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</si>
  <si>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</si>
  <si>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</si>
  <si>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</si>
  <si>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</si>
  <si>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</si>
  <si>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</si>
  <si>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</si>
  <si>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</si>
  <si>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</si>
  <si>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</si>
  <si>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</si>
  <si>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</si>
  <si>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</si>
  <si>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</si>
  <si>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</si>
  <si>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</si>
  <si>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</si>
  <si>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</si>
  <si>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</si>
  <si>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</si>
  <si>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</si>
  <si>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</si>
  <si>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</si>
  <si>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</si>
  <si>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</si>
  <si>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</si>
  <si>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</si>
  <si>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</si>
  <si>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</si>
  <si>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</si>
  <si>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</si>
  <si>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</si>
  <si>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</si>
  <si>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</si>
  <si>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</si>
  <si>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</si>
  <si>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</si>
  <si>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</si>
  <si>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</si>
  <si>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</si>
  <si>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</si>
  <si>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</si>
  <si>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</si>
  <si>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</si>
  <si>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</si>
  <si>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</si>
  <si>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</si>
  <si>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</si>
  <si>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</si>
  <si>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</si>
  <si>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</si>
  <si>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</si>
  <si>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</si>
  <si>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</si>
  <si>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</si>
  <si>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</si>
  <si>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</si>
  <si>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</si>
  <si>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</si>
  <si>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</si>
  <si>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</si>
  <si>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</si>
  <si>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</si>
  <si>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</si>
  <si>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</si>
  <si>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</si>
  <si>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</si>
  <si>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</si>
  <si>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</si>
  <si>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</si>
  <si>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</si>
  <si>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</si>
  <si>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</si>
  <si>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</si>
  <si>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</si>
  <si>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</si>
  <si>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</si>
  <si>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</si>
  <si>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</si>
  <si>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</si>
  <si>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</si>
  <si>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</si>
  <si>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</si>
  <si>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</si>
  <si>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</si>
  <si>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</si>
  <si>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</si>
  <si>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</si>
  <si>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</si>
  <si>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</si>
  <si>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</si>
  <si>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</si>
  <si>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</si>
  <si>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</si>
  <si>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</si>
  <si>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</si>
  <si>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</si>
  <si>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</si>
  <si>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</si>
  <si>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</si>
  <si>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</si>
  <si>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</si>
  <si>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</si>
  <si>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</si>
  <si>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</si>
  <si>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</si>
  <si>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</si>
  <si>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</si>
  <si>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</si>
  <si>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</si>
  <si>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</si>
  <si>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</si>
  <si>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</si>
  <si>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</si>
  <si>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</si>
  <si>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</si>
  <si>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</si>
  <si>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</si>
  <si>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</si>
  <si>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</si>
  <si>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</si>
  <si>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</si>
  <si>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</si>
  <si>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</si>
  <si>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</si>
  <si>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</si>
  <si>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</si>
  <si>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</si>
  <si>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</si>
  <si>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</si>
  <si>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</si>
  <si>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</si>
  <si>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</si>
  <si>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</si>
  <si>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</si>
  <si>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</si>
  <si>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</si>
  <si>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</si>
  <si>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</si>
  <si>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</si>
  <si>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</si>
  <si>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</si>
  <si>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</si>
  <si>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</si>
  <si>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</si>
  <si>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</si>
  <si>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</si>
  <si>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</si>
  <si>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</si>
  <si>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</si>
  <si>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</si>
  <si>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</si>
  <si>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</si>
  <si>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</si>
  <si>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</si>
  <si>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</si>
  <si>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</si>
  <si>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</si>
  <si>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</si>
  <si>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</si>
  <si>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</si>
  <si>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</si>
  <si>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</si>
  <si>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</si>
  <si>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</si>
  <si>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</si>
  <si>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</si>
  <si>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</si>
  <si>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</si>
  <si>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</si>
  <si>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</si>
  <si>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</si>
  <si>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</si>
  <si>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</si>
  <si>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</si>
  <si>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</si>
  <si>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</si>
  <si>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</si>
  <si>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</si>
  <si>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</si>
  <si>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</si>
  <si>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</si>
  <si>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</si>
  <si>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</si>
  <si>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</si>
  <si>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</si>
  <si>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</si>
  <si>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</si>
  <si>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</si>
  <si>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</si>
  <si>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</si>
  <si>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</si>
  <si>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</si>
  <si>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</si>
  <si>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</si>
  <si>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</si>
  <si>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</si>
  <si>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</si>
  <si>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</si>
  <si>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</si>
  <si>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</si>
  <si>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</si>
  <si>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</si>
  <si>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</si>
  <si>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</si>
  <si>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</si>
  <si>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</si>
  <si>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</si>
  <si>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</si>
  <si>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</si>
  <si>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</si>
  <si>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</si>
  <si>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</si>
  <si>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</si>
  <si>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</si>
  <si>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</si>
  <si>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</si>
  <si>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</si>
  <si>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</si>
  <si>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</si>
  <si>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</si>
  <si>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</si>
  <si>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</si>
  <si>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</si>
  <si>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</si>
  <si>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</si>
  <si>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</si>
  <si>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</si>
  <si>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</si>
  <si>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</si>
  <si>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</si>
  <si>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</si>
  <si>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</si>
  <si>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</si>
  <si>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</si>
  <si>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</si>
  <si>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</si>
  <si>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</si>
  <si>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</si>
  <si>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</si>
  <si>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</si>
  <si>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</si>
  <si>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</si>
  <si>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</si>
  <si>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</si>
  <si>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</si>
  <si>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</si>
  <si>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</si>
  <si>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</si>
  <si>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</si>
  <si>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</si>
  <si>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</si>
  <si>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</si>
  <si>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</si>
  <si>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</si>
  <si>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</si>
  <si>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</si>
  <si>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</si>
  <si>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</si>
  <si>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</si>
  <si>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</si>
  <si>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</si>
  <si>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</si>
  <si>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</si>
  <si>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</si>
  <si>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</si>
  <si>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</si>
  <si>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</si>
  <si>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</si>
  <si>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</si>
  <si>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</si>
  <si>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</si>
  <si>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</si>
  <si>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</si>
  <si>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</si>
  <si>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</si>
  <si>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</si>
  <si>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</si>
  <si>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</si>
  <si>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</si>
  <si>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</si>
  <si>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</si>
  <si>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</si>
  <si>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</si>
  <si>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</si>
  <si>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</si>
  <si>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</si>
  <si>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</si>
  <si>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</si>
  <si>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</si>
  <si>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</si>
  <si>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</si>
  <si>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</si>
  <si>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</si>
  <si>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</si>
  <si>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</si>
  <si>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</si>
  <si>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</si>
  <si>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</si>
  <si>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</si>
  <si>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</si>
  <si>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</si>
  <si>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</si>
  <si>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</si>
  <si>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</si>
  <si>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</si>
  <si>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</si>
  <si>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</si>
  <si>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</si>
  <si>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</si>
  <si>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</si>
  <si>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</si>
  <si>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</si>
  <si>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</si>
  <si>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</si>
  <si>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</si>
  <si>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</si>
  <si>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</si>
  <si>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</si>
  <si>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</si>
  <si>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</si>
  <si>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</si>
  <si>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</si>
  <si>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</si>
  <si>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</si>
  <si>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</si>
  <si>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</si>
  <si>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</si>
  <si>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</si>
  <si>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</si>
  <si>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</si>
  <si>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</si>
  <si>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</si>
  <si>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</si>
  <si>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</si>
  <si>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</si>
  <si>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</si>
  <si>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</si>
  <si>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</si>
  <si>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</si>
  <si>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</si>
  <si>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</si>
  <si>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</si>
  <si>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</si>
  <si>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</si>
  <si>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</si>
  <si>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</si>
  <si>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</si>
  <si>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</si>
  <si>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</si>
  <si>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</si>
  <si>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</si>
  <si>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</si>
  <si>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</si>
  <si>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</si>
  <si>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</si>
  <si>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</si>
  <si>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</si>
  <si>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</si>
  <si>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</si>
  <si>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</si>
  <si>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</si>
  <si>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</si>
  <si>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</si>
  <si>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</si>
  <si>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</si>
  <si>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</si>
  <si>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</si>
  <si>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</si>
  <si>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</si>
  <si>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</si>
  <si>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</si>
  <si>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</si>
  <si>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</si>
  <si>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</si>
  <si>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</si>
  <si>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</si>
  <si>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</si>
  <si>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</si>
  <si>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</si>
  <si>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</si>
  <si>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</si>
  <si>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</si>
  <si>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</si>
  <si>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</si>
  <si>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</si>
  <si>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</si>
  <si>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</si>
  <si>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</si>
  <si>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</si>
  <si>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</si>
  <si>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</si>
  <si>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</si>
  <si>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</si>
  <si>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</si>
  <si>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</si>
  <si>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</si>
  <si>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</si>
  <si>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</si>
  <si>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</si>
  <si>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</si>
  <si>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</si>
  <si>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</si>
  <si>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</si>
  <si>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</si>
  <si>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</si>
  <si>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</si>
  <si>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</si>
  <si>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</si>
  <si>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</si>
  <si>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</si>
  <si>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</si>
  <si>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</si>
  <si>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</si>
  <si>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</si>
  <si>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</si>
  <si>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</si>
  <si>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</si>
  <si>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</si>
  <si>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</si>
  <si>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</si>
  <si>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</si>
  <si>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</si>
  <si>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</si>
  <si>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</si>
  <si>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</si>
  <si>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</si>
  <si>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</si>
  <si>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</si>
  <si>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</si>
  <si>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</si>
  <si>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</si>
  <si>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</si>
  <si>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</si>
  <si>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</si>
  <si>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</si>
  <si>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</si>
  <si>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</si>
  <si>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</si>
  <si>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</si>
  <si>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</si>
  <si>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</si>
  <si>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</si>
  <si>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</si>
  <si>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</si>
  <si>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</si>
  <si>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</si>
  <si>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</si>
  <si>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</si>
  <si>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</si>
  <si>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</si>
  <si>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</si>
  <si>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</si>
  <si>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</si>
  <si>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</si>
  <si>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</si>
  <si>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</si>
  <si>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</si>
  <si>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</si>
  <si>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</si>
  <si>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</si>
  <si>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</si>
  <si>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</si>
  <si>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</si>
  <si>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</si>
  <si>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</si>
  <si>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</si>
  <si>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</si>
  <si>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</si>
  <si>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</si>
  <si>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</si>
  <si>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</si>
  <si>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</si>
  <si>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</si>
  <si>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</si>
  <si>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</si>
  <si>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</si>
  <si>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</si>
  <si>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</si>
  <si>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</si>
  <si>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</si>
  <si>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</si>
  <si>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</si>
  <si>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</si>
  <si>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</si>
  <si>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</si>
  <si>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</si>
  <si>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</si>
  <si>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</si>
  <si>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</si>
  <si>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</si>
  <si>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</si>
  <si>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</si>
  <si>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</si>
  <si>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</si>
  <si>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</si>
  <si>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</si>
  <si>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</si>
  <si>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</si>
  <si>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</si>
  <si>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</si>
  <si>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</si>
  <si>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</si>
  <si>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</si>
  <si>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</si>
  <si>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</si>
  <si>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</si>
  <si>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</si>
  <si>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</si>
  <si>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</si>
  <si>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</si>
  <si>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</si>
  <si>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</si>
  <si>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</si>
  <si>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</si>
  <si>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</si>
  <si>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</si>
  <si>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</si>
  <si>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</si>
  <si>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</si>
  <si>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</si>
  <si>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</si>
  <si>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</si>
  <si>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</si>
  <si>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</si>
  <si>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</si>
  <si>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</si>
  <si>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</si>
  <si>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</si>
  <si>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</si>
  <si>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</si>
  <si>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</si>
  <si>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</si>
  <si>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</si>
  <si>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</si>
  <si>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</si>
  <si>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</si>
  <si>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</si>
  <si>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</si>
  <si>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</si>
  <si>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</si>
  <si>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</si>
  <si>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</si>
  <si>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</si>
  <si>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</si>
  <si>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</si>
  <si>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</si>
  <si>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</si>
  <si>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</si>
  <si>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</si>
  <si>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</si>
  <si>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</si>
  <si>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</si>
  <si>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</si>
  <si>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</si>
  <si>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</si>
  <si>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</si>
  <si>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</si>
  <si>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</si>
  <si>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</si>
  <si>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</si>
  <si>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</si>
  <si>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</si>
  <si>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</si>
  <si>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</si>
  <si>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</si>
  <si>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</si>
  <si>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</si>
  <si>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</si>
  <si>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</si>
  <si>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</si>
  <si>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</si>
  <si>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</si>
  <si>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</si>
  <si>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</si>
  <si>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</si>
  <si>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</si>
  <si>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</si>
  <si>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</si>
  <si>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</si>
  <si>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</si>
  <si>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</si>
  <si>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</si>
  <si>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</si>
  <si>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</si>
  <si>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DONDURULMUŞ DİĞER YASSI BALIK FİLETOLARI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</si>
  <si>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</si>
  <si>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</si>
  <si>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</si>
  <si>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020727100000</t>
  </si>
  <si>
    <t>HİNDİ ETİ - PARÇA HALİNDE. KEMİKSİZ - DONDURULMUŞ</t>
  </si>
  <si>
    <t>DİL BALIĞI (SOLEA SPP.)</t>
  </si>
  <si>
    <t>160420900019</t>
  </si>
  <si>
    <t>HAZIR KONSERVELER-DİĞER BALIKLARDAN.DİĞER</t>
  </si>
  <si>
    <t>040900000012004</t>
  </si>
  <si>
    <t>TABİİ BAL - SÜZME &gt; 10 KG.</t>
  </si>
  <si>
    <t>040390711000</t>
  </si>
  <si>
    <t>DİĞER SÜT ÜRÜNLERİ-TOZ-GRANÜL.DİĞ.KATI ŞEK.KATISÜT YAĞI =&lt; % 1.5. KATKILI. KAKAO İÇEREN</t>
  </si>
  <si>
    <t>040390719000</t>
  </si>
  <si>
    <t>DİĞER SÜT ÜRÜNLERİ-TOZ-GRANÜL.DİĞ.KATI ŞEK.KATISÜT YAĞI =&lt; % 1.5. KATKILI. DİĞER</t>
  </si>
  <si>
    <t>040690860000</t>
  </si>
  <si>
    <t>DİĞER PEYNİRLER - KATI YAĞ =&lt; % 40. %47 &lt; SU = &lt; % 52</t>
  </si>
  <si>
    <t>DİĞERLERİ (KAYA LEVREĞİ)</t>
  </si>
  <si>
    <t>040221110000</t>
  </si>
  <si>
    <t>SÜT. KREMA- TOZ.GRANÜL.DİĞER KATI. %1.5 &lt; KATI YAĞ =&lt; % 27. AMBALAJLI =&lt; 2.5KG</t>
  </si>
  <si>
    <t>040900000012002</t>
  </si>
  <si>
    <t>TABİİ BAL - SÜZME &gt;1 KG. =&lt; 5 KG.AMBALAJDA</t>
  </si>
  <si>
    <t>160431000000</t>
  </si>
  <si>
    <t>HAVYAR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</si>
  <si>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</si>
  <si>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</si>
  <si>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</si>
  <si>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</si>
  <si>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</si>
  <si>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</si>
  <si>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</si>
  <si>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</si>
  <si>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</si>
  <si>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</si>
  <si>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040221910000</t>
  </si>
  <si>
    <t>SÜT. KREMA- TOZ.GRANÜL.DİĞER KATI ŞEKİL.. KATI YAĞ &gt; %27.AMBALAJLI =&lt; 2.5KG</t>
  </si>
  <si>
    <t>Tutar (€)</t>
  </si>
  <si>
    <t>Tutar  Değiş.% ($)</t>
  </si>
  <si>
    <t>% Değ. ($)</t>
  </si>
  <si>
    <t>Tutar  Değiş.% (€)</t>
  </si>
  <si>
    <t>FOB € DEĞİŞİM %</t>
  </si>
  <si>
    <t>% Değ.(€)</t>
  </si>
  <si>
    <t>DİĞERLERİ, TÜTSÜLENMİŞ DİĞER BALIKLAR</t>
  </si>
  <si>
    <t>030819900000</t>
  </si>
  <si>
    <t>Diğerleri, deniz hıyarı</t>
  </si>
  <si>
    <t>2015 birim fiyat ($)</t>
  </si>
  <si>
    <t>2015 birim fiyat (€)</t>
  </si>
  <si>
    <t>2015 FOB$</t>
  </si>
  <si>
    <t>2015 FOB€</t>
  </si>
  <si>
    <t>2015 PAY ($)</t>
  </si>
  <si>
    <t>2015 PAY (€)</t>
  </si>
  <si>
    <t>2015 kg</t>
  </si>
  <si>
    <t>2015 $</t>
  </si>
  <si>
    <t>2015 Birim Fiyat ($)</t>
  </si>
  <si>
    <t>2015 Birim Fiyat (€)</t>
  </si>
  <si>
    <t>040299390000</t>
  </si>
  <si>
    <t>SÜT. KREMA - % 9.5 &lt; KATI YAĞ =&lt; % 45.DİĞER. TATLANDIRILMIŞ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</si>
  <si>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</si>
  <si>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</si>
  <si>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</si>
  <si>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</si>
  <si>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</si>
  <si>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</si>
  <si>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</si>
  <si>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020712100000</t>
  </si>
  <si>
    <t>HOROZ. TAVUK-YÜREK VB ALINMAMIŞ.BAŞSIZ.AYAKSIZ. % 70'LİK. DONDURULMUŞ</t>
  </si>
  <si>
    <t>030239800000</t>
  </si>
  <si>
    <t>DİĞER TON BALIKLARI, ORKİNOSLAR, DİĞERLERİ</t>
  </si>
  <si>
    <t>DUBAİ</t>
  </si>
  <si>
    <t>030499210000</t>
  </si>
  <si>
    <t>DİĞER TATLISU BALIKLARININ ETLERİ - DİĞER</t>
  </si>
  <si>
    <t>030614100000</t>
  </si>
  <si>
    <t>040150310000</t>
  </si>
  <si>
    <t>NET MUHTEVİYATI 2 IT.Yİ GEÇMEYEN HAZIR AMBALAJLARDA OLANLAR, (KATI YAĞ &gt;21, &lt;45), SÜT VE KREMA, KONSANTRE EDİLMEMİŞ</t>
  </si>
  <si>
    <t>040390919000</t>
  </si>
  <si>
    <t>DİĞER SÜT ÜRÜNLERİ-DİĞER ŞEKİLLERDE. KATI SÜT YAĞI =&lt; % 3. DİĞER</t>
  </si>
  <si>
    <t>040610300000</t>
  </si>
  <si>
    <t>MOZZARELLA</t>
  </si>
  <si>
    <t>SOMALI</t>
  </si>
  <si>
    <t>2016 kg</t>
  </si>
  <si>
    <t>2016 $</t>
  </si>
  <si>
    <t>2016 Birim Fiyat ($)</t>
  </si>
  <si>
    <t>2016 Birim Fiyat (€)</t>
  </si>
  <si>
    <t>2016 FOB$</t>
  </si>
  <si>
    <t>2016 FOB€</t>
  </si>
  <si>
    <t>2016 PAY ($)</t>
  </si>
  <si>
    <t>2016 PAY (€)</t>
  </si>
  <si>
    <t>2016 birim fiyat ($)</t>
  </si>
  <si>
    <t>2016 birim fiyat (€)</t>
  </si>
  <si>
    <t>MACARİSTAN</t>
  </si>
  <si>
    <t>ŞİLİ İSTAVRİTİ (TRACHURUS MURPHYİ)</t>
  </si>
  <si>
    <t>030499990000004</t>
  </si>
  <si>
    <t>DİĞER BALIK ETLERİ(KIYILMIŞ OLSUN OLMASIN)</t>
  </si>
  <si>
    <t>DİĞERLERİ, KARİDESLERİN DİĞERLERİ</t>
  </si>
  <si>
    <t>160412910000</t>
  </si>
  <si>
    <t>RİNGA BALIKLARINDAN DİĞER HAZIR KONSERVE ÜRÜNLER-HAVA ALMAYAN KAPLARDA.KIYILMAMI</t>
  </si>
  <si>
    <t>020713500000</t>
  </si>
  <si>
    <t>HOROZ. TAVUK ETİ - GÖĞÜS. GÖĞÜS PARÇALARI. TAZE / SOĞUTULMUŞ</t>
  </si>
  <si>
    <t>GAMBIYA</t>
  </si>
  <si>
    <t>020727800000</t>
  </si>
  <si>
    <t>HİNDİ ETİ - DİĞER KEMİKLİ PARÇALAR. DONDURULMUŞ</t>
  </si>
  <si>
    <t>040110900000</t>
  </si>
  <si>
    <t>SÜT. KREMA - KATI YAĞ =&lt;%1.  DİĞER</t>
  </si>
  <si>
    <t>040690230000</t>
  </si>
  <si>
    <t>EDAM</t>
  </si>
  <si>
    <t>040690990011</t>
  </si>
  <si>
    <t>CESTER. PARMEZAN. FELEMENK VE BENZERİ PEYNİRLER - KATI YAĞ &gt; % 40</t>
  </si>
  <si>
    <t>TAVUK (GALLUS DOMESTİCUS TÜRÜ) HARİCİNDE KALAN KÜMES HAYVANLARININ YUMURTALARI</t>
  </si>
  <si>
    <t>160419910000</t>
  </si>
  <si>
    <t>DİĞERLERİ-ÇİĞ FİLETOLAR (SADECE HAMUR VEYA EKMEK K IR.KAP.YAĞDA ÖN KIZ.YAPIL. OLSUN OLMASIN DON.)</t>
  </si>
  <si>
    <t>160420500012</t>
  </si>
  <si>
    <t>HAZIR KONSERVELER-USKUMRUDAN</t>
  </si>
  <si>
    <t>BARBADOS</t>
  </si>
  <si>
    <t>CAD</t>
  </si>
  <si>
    <t>020727400000</t>
  </si>
  <si>
    <t>HİNDİ ETİ - SIRT. BOYUN. KANAT. KUYRUK UÇLARI. DONDURULMUŞ</t>
  </si>
  <si>
    <t>GINE-BISSAU</t>
  </si>
  <si>
    <t xml:space="preserve">2015EUR </t>
  </si>
  <si>
    <t>2016EUR</t>
  </si>
  <si>
    <t>MOLDAVYA</t>
  </si>
  <si>
    <t>040291100000</t>
  </si>
  <si>
    <t>İÇERDİĞİ KATI YAĞ ORANI AĞIRLIK İTİBARİYLE % 8'İ GEÇMEYENLER</t>
  </si>
  <si>
    <t>040520100000</t>
  </si>
  <si>
    <t>SÜRÜLEREK YENİLEN SÜT ÜRÜNLERİ - % 39 =&lt; KATI YAĞ &lt; % 60</t>
  </si>
  <si>
    <t>040690320011</t>
  </si>
  <si>
    <t>2015EUR</t>
  </si>
  <si>
    <t>LİTVANYA</t>
  </si>
  <si>
    <t>BİRLİK ADI: SU ÜRÜNLERİ/EİB</t>
  </si>
  <si>
    <t>030211200000</t>
  </si>
  <si>
    <t>ONCORHYNCHUS MYKISS TÜRÜNDEN HER.AĞ.1.2 KG.DAN FAZ BAŞLI SOLUN.ANCAK İÇ.TEM.HER.AĞ.1.KG.DAN FAZLA OLA</t>
  </si>
  <si>
    <t>030459900000</t>
  </si>
  <si>
    <t>SIERRA LEONE</t>
  </si>
  <si>
    <t>LAOS (HALK CUM.)</t>
  </si>
  <si>
    <t>030214000000</t>
  </si>
  <si>
    <t>ATLANTİK SOMONLARI (SALMO SALAR) VE TUNA SOMONLARI</t>
  </si>
  <si>
    <t>030254110000</t>
  </si>
  <si>
    <t>SIĞ SU BERLAM BALIKLARI (MERLUCCİUS CAPENSİS) VE DERİNSU BERLAM</t>
  </si>
  <si>
    <t>030314200000</t>
  </si>
  <si>
    <t>ONCORHYNCHUS  MYKİSS  TÜRÜNDEN, HERBİRİNİN AĞIRLIĞI 1,2 KG.DAN FAZLA,</t>
  </si>
  <si>
    <t>SUDAN</t>
  </si>
  <si>
    <t>CIBUTI</t>
  </si>
  <si>
    <t>040310531000</t>
  </si>
  <si>
    <t>YOĞURT -TOZ. GRANÜL.DİĞER KATI. % 1.5&lt;KATI SÜT YAĞ =&lt; % 27. İLAVE KAKAO İÇEREN</t>
  </si>
  <si>
    <t>CEZAYİR</t>
  </si>
  <si>
    <t>160414280000</t>
  </si>
  <si>
    <t>ADANA YUMURT.SER.BÖL</t>
  </si>
  <si>
    <t>2016 EUR</t>
  </si>
  <si>
    <t>GTIP VE ÜLKELER BAZINDA İHRACAT DEĞERLERİ</t>
  </si>
  <si>
    <t>TAZE</t>
  </si>
  <si>
    <t xml:space="preserve">DONDURULMUŞ </t>
  </si>
  <si>
    <t>FÜME</t>
  </si>
  <si>
    <t xml:space="preserve">TAZE FİLETO </t>
  </si>
  <si>
    <t xml:space="preserve">DONDURULMUŞ FİLETO </t>
  </si>
  <si>
    <t>ALABALIK TOPLAM</t>
  </si>
  <si>
    <t>LEVREK TOPLAM</t>
  </si>
  <si>
    <t>ÇİPURA TOPLAM</t>
  </si>
  <si>
    <t>SURİNAM</t>
  </si>
  <si>
    <t>MALEZYA</t>
  </si>
  <si>
    <t>030485000000</t>
  </si>
  <si>
    <t>DİŞ BALIKLARI (DİSSOSTİCHUS SPP.)</t>
  </si>
  <si>
    <t>030539909000</t>
  </si>
  <si>
    <t>030619900000</t>
  </si>
  <si>
    <t>DİĞER KABUKLU HAYVANLAR. UN. EZME VE PELLETLERİ - DONDURULMUŞ</t>
  </si>
  <si>
    <t>TANZANYA(BİRLEŞ.CUM)</t>
  </si>
  <si>
    <t>040690920000</t>
  </si>
  <si>
    <t>YAĞSIZ MADDE ÜZERİNDEN HESAPLANDIĞINDA AĞIRLIK İTİBARİYLE SU ORANI % 62'Yİ GEÇEN FAKAT % 72'Yİ GEÇMEYENLER</t>
  </si>
  <si>
    <t>İSVEÇ</t>
  </si>
  <si>
    <t>160414410000</t>
  </si>
  <si>
    <t>BİTKİSEL YAĞLARLA HAZIRLANMIŞ VEYA KONSERVE EDİLMİŞ OLANLAR</t>
  </si>
  <si>
    <t>MAURİTİUS</t>
  </si>
  <si>
    <t>BANGLADEŞ</t>
  </si>
  <si>
    <t xml:space="preserve">TOPLAM </t>
  </si>
  <si>
    <t>040291990000</t>
  </si>
  <si>
    <t>KREMA- KATI YAĞ &gt; % 45. DİĞER</t>
  </si>
  <si>
    <t>030236900000</t>
  </si>
  <si>
    <t>USKUMRU BALIKLARI  (USKUMRU SCOMBER SCOMBRUS, AVUSTRALYA USKUMRUSU</t>
  </si>
  <si>
    <t>030319000000</t>
  </si>
  <si>
    <t>DİĞERLERİ, DONDURULMUŞ FİLETO</t>
  </si>
  <si>
    <t>TONGA</t>
  </si>
  <si>
    <t>040150910000</t>
  </si>
  <si>
    <t>NET MUHTEVİYATI 2 LT.Yİ GEÇMEYEN HAZIR AMBALAJLARDA OLANLAR (KATI YAĞ&gt;45), SÜT VE KREMA, KONSANTRE EDİLMEMİŞ</t>
  </si>
  <si>
    <t>040390911000</t>
  </si>
  <si>
    <t>DİĞER SÜT ÜRÜNLERİ-DİĞER ŞEKİLLERDE. KATI SÜT YAĞI =&lt; % 3. KAKAO İÇEREN</t>
  </si>
  <si>
    <t>BEYAZ RUSYA</t>
  </si>
  <si>
    <t>030729900000</t>
  </si>
  <si>
    <t>TARAK - DİĞER</t>
  </si>
  <si>
    <t>040390799000</t>
  </si>
  <si>
    <t>DİĞER SÜT ÜRÜNLERİ-TOZ-GRANÜL.DİĞER KATI ŞEKİL. KATI SÜT YAĞI &gt; % 27. KATKILI. DİĞER</t>
  </si>
  <si>
    <t>040690850000</t>
  </si>
  <si>
    <t>KEFALOGRAVİERA.KASSERİ - KATI YAĞ =&lt; % 40. %47&lt; SU = &lt; % 72</t>
  </si>
  <si>
    <r>
      <t xml:space="preserve">ÜLKE: </t>
    </r>
    <r>
      <rPr>
        <sz val="10"/>
        <rFont val="Arial"/>
        <family val="2"/>
      </rPr>
      <t>Bütün Ülkeler</t>
    </r>
  </si>
  <si>
    <r>
      <t xml:space="preserve">ÖZEL GTIP ARALIĞI İSMİ: </t>
    </r>
    <r>
      <rPr>
        <sz val="10"/>
        <rFont val="Arial"/>
        <family val="2"/>
      </rPr>
      <t>ALABALIK</t>
    </r>
  </si>
  <si>
    <r>
      <t xml:space="preserve">ÖZEL GTIP ARALIĞI İSMİ: </t>
    </r>
    <r>
      <rPr>
        <sz val="10"/>
        <rFont val="Arial"/>
        <family val="2"/>
      </rPr>
      <t>LEVREK</t>
    </r>
  </si>
  <si>
    <r>
      <t xml:space="preserve">ÖZEL GTIP ARALIĞI İSMİ: </t>
    </r>
    <r>
      <rPr>
        <sz val="10"/>
        <rFont val="Arial"/>
        <family val="2"/>
      </rPr>
      <t>ÇİPURA</t>
    </r>
  </si>
  <si>
    <r>
      <t xml:space="preserve">ÖZEL GTIP ARALIĞI İSMİ: </t>
    </r>
    <r>
      <rPr>
        <sz val="10"/>
        <rFont val="Arial"/>
        <family val="2"/>
      </rPr>
      <t>ORKİNOS</t>
    </r>
  </si>
  <si>
    <r>
      <t xml:space="preserve">ÖZEL GTIP ARALIĞI İSMİ: </t>
    </r>
    <r>
      <rPr>
        <sz val="10"/>
        <rFont val="Arial"/>
        <family val="2"/>
      </rPr>
      <t>DİĞERLERİ (KAYA LEVREĞİ)</t>
    </r>
  </si>
  <si>
    <t>01 Ocak -31 Aralık   2015 ve 01 Ocak - 31 Aralık  2016 tarihleri arasında kayda alınan maddelerin ihracat değerleri</t>
  </si>
  <si>
    <t>04.10</t>
  </si>
  <si>
    <t xml:space="preserve">Tarifenin başka yerinde belirtilmeyen veya yer almayan hayvansal menşeli yenilen ürünler 
</t>
  </si>
  <si>
    <t>030281150000</t>
  </si>
  <si>
    <t>MAHMUZLU CAMGÖZ (SQUALUS ACANTHİAS) VE KEDİ BALIĞI (SCYLİORHİNUS SPP.)</t>
  </si>
  <si>
    <t>030281400000</t>
  </si>
  <si>
    <t>PAMUK BALIĞI (PRİONACE GLAUCA)</t>
  </si>
  <si>
    <t>030359100000</t>
  </si>
  <si>
    <t>030399000000</t>
  </si>
  <si>
    <t>030563000000</t>
  </si>
  <si>
    <t>HAMSİ BALIKLARI - TUZLANMIŞ / SALAMURA EDİLMİŞ</t>
  </si>
  <si>
    <t>DİĞERLERİ, TUZLANMIŞ VE SALAMURA EDİLMİŞ DİĞER BALIKLAR</t>
  </si>
  <si>
    <t>KRAL YENGECİ (PARALİTHODES CAMCHATİCUS),TABAK YENGECİ (CHİONOE -CETES SPP.) VE MAVİ YENGEÇ (CALLİNECTES SOPİDUS) TÜRLERİ YENGEÇLER</t>
  </si>
  <si>
    <t>030616910000</t>
  </si>
  <si>
    <t>CRANGON CRANGON FAMİLYASINDAN OLANLAR</t>
  </si>
  <si>
    <t>030617910000</t>
  </si>
  <si>
    <t>PEMBE DERİNSU KARİDESİ</t>
  </si>
  <si>
    <t>030636900000</t>
  </si>
  <si>
    <t>KARİDESİN DİĞERLERİ</t>
  </si>
  <si>
    <t>030742100000</t>
  </si>
  <si>
    <t>MÜREKKEP BALIKLARI (SÜBYE -SEPİA OFFİCİNALİS,KÜÇÜK MÜREKKEP BALIĞI-'ROSİA MACROSOMA, DERİNSU SÜBYESİ -SEPİOLA SPP.)</t>
  </si>
  <si>
    <t>030742200000</t>
  </si>
  <si>
    <t>BÜLBÜLİYE KALAMARYA</t>
  </si>
  <si>
    <t>030743210000</t>
  </si>
  <si>
    <t>SEPİOLA RONDELETİ CİNSİ</t>
  </si>
  <si>
    <t>030743250000</t>
  </si>
  <si>
    <t>030743290000</t>
  </si>
  <si>
    <t>SEPİA OFFİCİNALİS, ROSİA MACROSOMA , BÜLBÜLİYE KALAMARYA (LOLİGO SPP.):</t>
  </si>
  <si>
    <t>030752000000</t>
  </si>
  <si>
    <t>DONDURULMUŞ</t>
  </si>
  <si>
    <t>030759000000</t>
  </si>
  <si>
    <t>030760000000</t>
  </si>
  <si>
    <t>SALYANGOZLAR (DENİZ SALYANGOZLARI HARİÇ)- ARCİDAE, ARCTİCİDAE, CARDİİDAE, DONACİDAE, HİATELLİDAE, MACTRİDAE, MESODESMATİDAE, MYİDAE, SEMELİDAE,SOLECURTİDAE, SOLENİDAE, TRİDACNİDAE AND VENERİDAE FAMİLY</t>
  </si>
  <si>
    <t>030779000000</t>
  </si>
  <si>
    <t>DİĞERLERİ-DENİZ KULAĞI (HALİOTİS SPP.) VE STROMBOİD KABUKLULAR (STROMBUS SPP.)</t>
  </si>
  <si>
    <t>030784000000</t>
  </si>
  <si>
    <t>DONDURULMUŞ STROMBOİD KABUKLULAR (STROMBUS SPP.)</t>
  </si>
  <si>
    <t>030812000000</t>
  </si>
  <si>
    <t>030822000000</t>
  </si>
  <si>
    <t>160432000000</t>
  </si>
  <si>
    <t>HAVYARYERİNEKULLANILANÜRÜNLER</t>
  </si>
  <si>
    <t>DİĞERLERİ, KARA KABUK MİDYESİ</t>
  </si>
  <si>
    <t xml:space="preserve">GSEK:2 YIL:2016 AY:1 OCAK - 31 ARALIK   GBDURUM:ONAY,GÜMRÜKONAY GTIPGRUP:0119 GTIPGRUPSINIF:MALGRUBU
BEYANKAYITKODU:DH
</t>
  </si>
  <si>
    <t>HAITI</t>
  </si>
  <si>
    <t xml:space="preserve">GSEK:2 YIL:2016 AY:OCAK -ARALIK  GBDURUM:ONAY,GÜMRÜKONAY GTIPGRUP:0119 GTIPGRUPSINIF:MALGRUBU
BEYANKAYITKODU:DH
</t>
  </si>
  <si>
    <t>YENI ZELANDA</t>
  </si>
  <si>
    <t xml:space="preserve">GSEK:2 YIL:2016 AY:OCAK -  ARALIK GBDURUM:ONAY,GÜMRÜKONAY GTIPGRUP:0119 GTIPGRUPSINIF:MALGRUBU
BEYANKAYITKODU:DH
</t>
  </si>
  <si>
    <t xml:space="preserve">GSEK:2 YIL:2016 AY:OCAK - ARALIK  GBDURUM:ONAY,GÜMRÜKONAY GTIPGRUP:0119 GTIPGRUPSINIF:MALGRUBU
BEYANKAYITKODU:DH
</t>
  </si>
  <si>
    <t>GSEK:2 YIL:2016 AY:OCAK -ARALIK  GBDURUM:ONAY,GÜMRÜKONAY GTIPGRUP:0119 GTIPGRUPSINIF:MALGRUBU
BEYANKAYITKODU:DH</t>
  </si>
  <si>
    <t>GSEK:2 YIL:2016 AY:OCAK -  ARALIK GBDURUM:ONAY,GÜMRÜKONAY GTIPGRUP:0119 GTIPGRUPSINIF:MALGRUBU
BEYANKAYITKODU:DH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</si>
</sst>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  <numFmt numFmtId="192" formatCode="#,##0_ ;\-#,##0\ "/>
    <numFmt numFmtId="193" formatCode="[$¥€-2]\ #,##0.00_);[Red]\([$€-2]\ #,##0.00\)"/>
  </numFmts>
  <fonts count="76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sz val="8"/>
      <color indexed="8"/>
      <name val="Arial"/>
      <family val="2"/>
    </font>
    <font>
      <sz val="9"/>
      <color indexed="8"/>
      <name val="serif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imes New Roman"/>
      <family val="1"/>
    </font>
    <font>
      <sz val="10"/>
      <color indexed="10"/>
      <name val="Tahoma"/>
      <family val="2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10"/>
      <color rgb="FF000000"/>
      <name val="Times New Roman"/>
      <family val="1"/>
    </font>
    <font>
      <sz val="10"/>
      <color rgb="FFFF0000"/>
      <name val="Tahoma"/>
      <family val="2"/>
    </font>
    <font>
      <b/>
      <sz val="10"/>
      <color rgb="FF000000"/>
      <name val="Times New Roman"/>
      <family val="1"/>
    </font>
    <font>
      <sz val="8"/>
      <color theme="1"/>
      <name val="serif"/>
      <family val="0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66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0" fillId="33" borderId="11" xfId="0" applyNumberFormat="1" applyFont="1" applyFill="1" applyBorder="1" applyAlignment="1" applyProtection="1">
      <alignment horizontal="left" vertical="top"/>
      <protection/>
    </xf>
    <xf numFmtId="0" fontId="10" fillId="33" borderId="0" xfId="0" applyNumberFormat="1" applyFont="1" applyFill="1" applyBorder="1" applyAlignment="1" applyProtection="1">
      <alignment horizontal="left" vertical="top"/>
      <protection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13" xfId="0" applyNumberFormat="1" applyFont="1" applyFill="1" applyBorder="1" applyAlignment="1" applyProtection="1">
      <alignment horizontal="right" vertical="top" wrapText="1"/>
      <protection/>
    </xf>
    <xf numFmtId="3" fontId="11" fillId="0" borderId="13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Alignment="1">
      <alignment/>
    </xf>
    <xf numFmtId="3" fontId="0" fillId="0" borderId="0" xfId="0" applyNumberFormat="1" applyAlignment="1">
      <alignment/>
    </xf>
    <xf numFmtId="0" fontId="17" fillId="0" borderId="0" xfId="0" applyFont="1" applyFill="1" applyAlignment="1">
      <alignment/>
    </xf>
    <xf numFmtId="3" fontId="67" fillId="0" borderId="14" xfId="0" applyNumberFormat="1" applyFont="1" applyBorder="1" applyAlignment="1">
      <alignment horizontal="center" wrapText="1"/>
    </xf>
    <xf numFmtId="3" fontId="68" fillId="0" borderId="14" xfId="0" applyNumberFormat="1" applyFont="1" applyBorder="1" applyAlignment="1">
      <alignment/>
    </xf>
    <xf numFmtId="4" fontId="68" fillId="0" borderId="14" xfId="0" applyNumberFormat="1" applyFont="1" applyBorder="1" applyAlignment="1">
      <alignment/>
    </xf>
    <xf numFmtId="4" fontId="68" fillId="0" borderId="15" xfId="0" applyNumberFormat="1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right" vertical="top" wrapText="1"/>
      <protection/>
    </xf>
    <xf numFmtId="0" fontId="10" fillId="33" borderId="11" xfId="0" applyNumberFormat="1" applyFont="1" applyFill="1" applyBorder="1" applyAlignment="1" applyProtection="1">
      <alignment horizontal="left" vertical="top"/>
      <protection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16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16" xfId="0" applyNumberFormat="1" applyFont="1" applyFill="1" applyBorder="1" applyAlignment="1" applyProtection="1">
      <alignment horizontal="right" vertical="top"/>
      <protection/>
    </xf>
    <xf numFmtId="0" fontId="11" fillId="0" borderId="12" xfId="0" applyNumberFormat="1" applyFont="1" applyFill="1" applyBorder="1" applyAlignment="1" applyProtection="1">
      <alignment horizontal="right" vertical="top" wrapText="1"/>
      <protection/>
    </xf>
    <xf numFmtId="3" fontId="11" fillId="0" borderId="13" xfId="0" applyNumberFormat="1" applyFont="1" applyFill="1" applyBorder="1" applyAlignment="1" applyProtection="1">
      <alignment horizontal="right" vertical="top" wrapText="1"/>
      <protection/>
    </xf>
    <xf numFmtId="4" fontId="11" fillId="0" borderId="13" xfId="0" applyNumberFormat="1" applyFont="1" applyFill="1" applyBorder="1" applyAlignment="1" applyProtection="1">
      <alignment horizontal="right" vertical="top" wrapText="1"/>
      <protection/>
    </xf>
    <xf numFmtId="4" fontId="11" fillId="0" borderId="17" xfId="0" applyNumberFormat="1" applyFont="1" applyFill="1" applyBorder="1" applyAlignment="1" applyProtection="1">
      <alignment horizontal="righ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righ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3" fontId="10" fillId="0" borderId="16" xfId="0" applyNumberFormat="1" applyFont="1" applyFill="1" applyBorder="1" applyAlignment="1" applyProtection="1">
      <alignment horizontal="right" vertical="top"/>
      <protection/>
    </xf>
    <xf numFmtId="3" fontId="11" fillId="0" borderId="17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16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3" fontId="10" fillId="0" borderId="16" xfId="0" applyNumberFormat="1" applyFont="1" applyFill="1" applyBorder="1" applyAlignment="1" applyProtection="1">
      <alignment horizontal="right" vertical="top"/>
      <protection/>
    </xf>
    <xf numFmtId="3" fontId="11" fillId="0" borderId="17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4" fontId="67" fillId="0" borderId="14" xfId="0" applyNumberFormat="1" applyFont="1" applyBorder="1" applyAlignment="1">
      <alignment horizontal="center" wrapText="1"/>
    </xf>
    <xf numFmtId="0" fontId="67" fillId="0" borderId="14" xfId="0" applyNumberFormat="1" applyFont="1" applyFill="1" applyBorder="1" applyAlignment="1" applyProtection="1">
      <alignment horizontal="left" vertical="top" wrapText="1"/>
      <protection/>
    </xf>
    <xf numFmtId="3" fontId="67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Fill="1" applyBorder="1" applyAlignment="1" applyProtection="1">
      <alignment horizontal="right" vertical="top" wrapText="1"/>
      <protection/>
    </xf>
    <xf numFmtId="49" fontId="16" fillId="0" borderId="14" xfId="0" applyNumberFormat="1" applyFont="1" applyFill="1" applyBorder="1" applyAlignment="1" applyProtection="1">
      <alignment horizontal="right" vertical="top" wrapText="1"/>
      <protection/>
    </xf>
    <xf numFmtId="181" fontId="8" fillId="34" borderId="18" xfId="0" applyNumberFormat="1" applyFont="1" applyFill="1" applyBorder="1" applyAlignment="1">
      <alignment horizontal="right" wrapText="1"/>
    </xf>
    <xf numFmtId="181" fontId="8" fillId="34" borderId="19" xfId="0" applyNumberFormat="1" applyFont="1" applyFill="1" applyBorder="1" applyAlignment="1">
      <alignment horizontal="right" wrapText="1"/>
    </xf>
    <xf numFmtId="189" fontId="8" fillId="34" borderId="20" xfId="0" applyNumberFormat="1" applyFont="1" applyFill="1" applyBorder="1" applyAlignment="1">
      <alignment horizontal="right" wrapText="1"/>
    </xf>
    <xf numFmtId="189" fontId="8" fillId="34" borderId="18" xfId="0" applyNumberFormat="1" applyFont="1" applyFill="1" applyBorder="1" applyAlignment="1">
      <alignment horizontal="right" wrapText="1"/>
    </xf>
    <xf numFmtId="189" fontId="8" fillId="34" borderId="21" xfId="0" applyNumberFormat="1" applyFont="1" applyFill="1" applyBorder="1" applyAlignment="1">
      <alignment horizontal="right" wrapText="1"/>
    </xf>
    <xf numFmtId="0" fontId="1" fillId="34" borderId="14" xfId="0" applyFont="1" applyFill="1" applyBorder="1" applyAlignment="1">
      <alignment wrapText="1"/>
    </xf>
    <xf numFmtId="181" fontId="8" fillId="34" borderId="14" xfId="64" applyNumberFormat="1" applyFont="1" applyFill="1" applyBorder="1" applyAlignment="1">
      <alignment horizontal="right" wrapText="1"/>
    </xf>
    <xf numFmtId="0" fontId="69" fillId="34" borderId="14" xfId="0" applyFont="1" applyFill="1" applyBorder="1" applyAlignment="1">
      <alignment wrapText="1"/>
    </xf>
    <xf numFmtId="181" fontId="70" fillId="34" borderId="14" xfId="0" applyNumberFormat="1" applyFont="1" applyFill="1" applyBorder="1" applyAlignment="1">
      <alignment horizontal="right" wrapText="1"/>
    </xf>
    <xf numFmtId="189" fontId="70" fillId="34" borderId="14" xfId="0" applyNumberFormat="1" applyFont="1" applyFill="1" applyBorder="1" applyAlignment="1">
      <alignment horizontal="right" wrapText="1"/>
    </xf>
    <xf numFmtId="181" fontId="8" fillId="34" borderId="22" xfId="64" applyNumberFormat="1" applyFont="1" applyFill="1" applyBorder="1" applyAlignment="1">
      <alignment horizontal="right" wrapText="1"/>
    </xf>
    <xf numFmtId="3" fontId="10" fillId="34" borderId="14" xfId="0" applyNumberFormat="1" applyFont="1" applyFill="1" applyBorder="1" applyAlignment="1" applyProtection="1">
      <alignment horizontal="right" vertical="top"/>
      <protection/>
    </xf>
    <xf numFmtId="0" fontId="10" fillId="34" borderId="14" xfId="0" applyNumberFormat="1" applyFont="1" applyFill="1" applyBorder="1" applyAlignment="1" applyProtection="1">
      <alignment horizontal="left" vertical="top"/>
      <protection/>
    </xf>
    <xf numFmtId="0" fontId="10" fillId="34" borderId="14" xfId="0" applyNumberFormat="1" applyFont="1" applyFill="1" applyBorder="1" applyAlignment="1" applyProtection="1">
      <alignment horizontal="left" vertical="top"/>
      <protection/>
    </xf>
    <xf numFmtId="3" fontId="10" fillId="34" borderId="14" xfId="0" applyNumberFormat="1" applyFont="1" applyFill="1" applyBorder="1" applyAlignment="1" applyProtection="1">
      <alignment horizontal="right" vertical="top"/>
      <protection/>
    </xf>
    <xf numFmtId="181" fontId="8" fillId="34" borderId="14" xfId="0" applyNumberFormat="1" applyFont="1" applyFill="1" applyBorder="1" applyAlignment="1">
      <alignment horizontal="right" wrapText="1"/>
    </xf>
    <xf numFmtId="189" fontId="8" fillId="34" borderId="14" xfId="0" applyNumberFormat="1" applyFont="1" applyFill="1" applyBorder="1" applyAlignment="1">
      <alignment horizontal="right" wrapText="1"/>
    </xf>
    <xf numFmtId="3" fontId="16" fillId="0" borderId="23" xfId="0" applyNumberFormat="1" applyFont="1" applyFill="1" applyBorder="1" applyAlignment="1" applyProtection="1">
      <alignment horizontal="right" vertical="top" wrapText="1"/>
      <protection/>
    </xf>
    <xf numFmtId="3" fontId="67" fillId="0" borderId="23" xfId="0" applyNumberFormat="1" applyFont="1" applyBorder="1" applyAlignment="1">
      <alignment horizontal="center" vertical="center" wrapText="1"/>
    </xf>
    <xf numFmtId="3" fontId="67" fillId="0" borderId="23" xfId="0" applyNumberFormat="1" applyFont="1" applyBorder="1" applyAlignment="1">
      <alignment horizontal="center" wrapText="1"/>
    </xf>
    <xf numFmtId="4" fontId="67" fillId="0" borderId="23" xfId="0" applyNumberFormat="1" applyFont="1" applyBorder="1" applyAlignment="1">
      <alignment horizontal="center" wrapText="1"/>
    </xf>
    <xf numFmtId="0" fontId="13" fillId="34" borderId="14" xfId="0" applyNumberFormat="1" applyFont="1" applyFill="1" applyBorder="1" applyAlignment="1" applyProtection="1">
      <alignment horizontal="left" vertical="top"/>
      <protection/>
    </xf>
    <xf numFmtId="0" fontId="14" fillId="34" borderId="14" xfId="0" applyNumberFormat="1" applyFont="1" applyFill="1" applyBorder="1" applyAlignment="1" applyProtection="1">
      <alignment horizontal="left" vertical="top"/>
      <protection/>
    </xf>
    <xf numFmtId="3" fontId="14" fillId="34" borderId="14" xfId="0" applyNumberFormat="1" applyFont="1" applyFill="1" applyBorder="1" applyAlignment="1" applyProtection="1">
      <alignment horizontal="right" vertical="top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67" fillId="34" borderId="14" xfId="0" applyNumberFormat="1" applyFont="1" applyFill="1" applyBorder="1" applyAlignment="1" applyProtection="1">
      <alignment horizontal="left" vertical="top" wrapText="1"/>
      <protection/>
    </xf>
    <xf numFmtId="3" fontId="16" fillId="34" borderId="14" xfId="0" applyNumberFormat="1" applyFont="1" applyFill="1" applyBorder="1" applyAlignment="1" applyProtection="1">
      <alignment horizontal="right" vertical="top" wrapText="1"/>
      <protection/>
    </xf>
    <xf numFmtId="3" fontId="67" fillId="34" borderId="14" xfId="0" applyNumberFormat="1" applyFont="1" applyFill="1" applyBorder="1" applyAlignment="1">
      <alignment horizontal="center" vertical="center" wrapText="1"/>
    </xf>
    <xf numFmtId="3" fontId="67" fillId="34" borderId="14" xfId="0" applyNumberFormat="1" applyFont="1" applyFill="1" applyBorder="1" applyAlignment="1">
      <alignment horizontal="center" wrapText="1"/>
    </xf>
    <xf numFmtId="4" fontId="67" fillId="34" borderId="14" xfId="0" applyNumberFormat="1" applyFont="1" applyFill="1" applyBorder="1" applyAlignment="1">
      <alignment horizontal="center" wrapText="1"/>
    </xf>
    <xf numFmtId="3" fontId="13" fillId="34" borderId="14" xfId="0" applyNumberFormat="1" applyFont="1" applyFill="1" applyBorder="1" applyAlignment="1" applyProtection="1">
      <alignment horizontal="right" vertical="top"/>
      <protection/>
    </xf>
    <xf numFmtId="181" fontId="23" fillId="34" borderId="14" xfId="64" applyNumberFormat="1" applyFont="1" applyFill="1" applyBorder="1" applyAlignment="1">
      <alignment horizontal="right" wrapText="1"/>
    </xf>
    <xf numFmtId="181" fontId="23" fillId="34" borderId="14" xfId="0" applyNumberFormat="1" applyFont="1" applyFill="1" applyBorder="1" applyAlignment="1">
      <alignment horizontal="right" wrapText="1"/>
    </xf>
    <xf numFmtId="189" fontId="23" fillId="34" borderId="14" xfId="0" applyNumberFormat="1" applyFont="1" applyFill="1" applyBorder="1" applyAlignment="1">
      <alignment horizontal="right" wrapText="1"/>
    </xf>
    <xf numFmtId="0" fontId="0" fillId="34" borderId="14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3" fontId="68" fillId="34" borderId="14" xfId="0" applyNumberFormat="1" applyFont="1" applyFill="1" applyBorder="1" applyAlignment="1">
      <alignment/>
    </xf>
    <xf numFmtId="4" fontId="68" fillId="34" borderId="14" xfId="0" applyNumberFormat="1" applyFont="1" applyFill="1" applyBorder="1" applyAlignment="1">
      <alignment/>
    </xf>
    <xf numFmtId="0" fontId="67" fillId="34" borderId="14" xfId="0" applyNumberFormat="1" applyFont="1" applyFill="1" applyBorder="1" applyAlignment="1" applyProtection="1">
      <alignment horizontal="left" vertical="top"/>
      <protection/>
    </xf>
    <xf numFmtId="3" fontId="67" fillId="34" borderId="14" xfId="0" applyNumberFormat="1" applyFont="1" applyFill="1" applyBorder="1" applyAlignment="1">
      <alignment/>
    </xf>
    <xf numFmtId="0" fontId="68" fillId="34" borderId="14" xfId="0" applyNumberFormat="1" applyFont="1" applyFill="1" applyBorder="1" applyAlignment="1" applyProtection="1">
      <alignment horizontal="left" vertical="top"/>
      <protection/>
    </xf>
    <xf numFmtId="0" fontId="67" fillId="34" borderId="14" xfId="0" applyFont="1" applyFill="1" applyBorder="1" applyAlignment="1">
      <alignment/>
    </xf>
    <xf numFmtId="0" fontId="68" fillId="34" borderId="14" xfId="0" applyFont="1" applyFill="1" applyBorder="1" applyAlignment="1">
      <alignment/>
    </xf>
    <xf numFmtId="0" fontId="19" fillId="0" borderId="14" xfId="0" applyNumberFormat="1" applyFont="1" applyFill="1" applyBorder="1" applyAlignment="1" applyProtection="1">
      <alignment horizontal="left" vertical="top"/>
      <protection/>
    </xf>
    <xf numFmtId="3" fontId="19" fillId="0" borderId="14" xfId="0" applyNumberFormat="1" applyFont="1" applyFill="1" applyBorder="1" applyAlignment="1" applyProtection="1">
      <alignment horizontal="right" vertical="top"/>
      <protection/>
    </xf>
    <xf numFmtId="3" fontId="16" fillId="0" borderId="0" xfId="0" applyNumberFormat="1" applyFont="1" applyFill="1" applyBorder="1" applyAlignment="1" applyProtection="1">
      <alignment horizontal="center" vertical="top" wrapText="1"/>
      <protection/>
    </xf>
    <xf numFmtId="3" fontId="18" fillId="0" borderId="0" xfId="0" applyNumberFormat="1" applyFont="1" applyFill="1" applyBorder="1" applyAlignment="1" applyProtection="1">
      <alignment horizontal="left" vertical="top" wrapText="1"/>
      <protection/>
    </xf>
    <xf numFmtId="3" fontId="19" fillId="0" borderId="0" xfId="0" applyNumberFormat="1" applyFont="1" applyFill="1" applyBorder="1" applyAlignment="1" applyProtection="1">
      <alignment horizontal="left" vertical="top" wrapText="1"/>
      <protection/>
    </xf>
    <xf numFmtId="3" fontId="20" fillId="0" borderId="0" xfId="0" applyNumberFormat="1" applyFont="1" applyFill="1" applyBorder="1" applyAlignment="1" applyProtection="1">
      <alignment horizontal="left" vertical="top" wrapText="1"/>
      <protection/>
    </xf>
    <xf numFmtId="0" fontId="68" fillId="34" borderId="0" xfId="0" applyFont="1" applyFill="1" applyBorder="1" applyAlignment="1">
      <alignment/>
    </xf>
    <xf numFmtId="0" fontId="68" fillId="34" borderId="0" xfId="0" applyFont="1" applyFill="1" applyAlignment="1">
      <alignment/>
    </xf>
    <xf numFmtId="3" fontId="8" fillId="34" borderId="14" xfId="64" applyNumberFormat="1" applyFont="1" applyFill="1" applyBorder="1" applyAlignment="1">
      <alignment wrapText="1"/>
    </xf>
    <xf numFmtId="3" fontId="71" fillId="34" borderId="14" xfId="0" applyNumberFormat="1" applyFont="1" applyFill="1" applyBorder="1" applyAlignment="1">
      <alignment horizontal="right" wrapText="1"/>
    </xf>
    <xf numFmtId="4" fontId="71" fillId="34" borderId="14" xfId="0" applyNumberFormat="1" applyFont="1" applyFill="1" applyBorder="1" applyAlignment="1">
      <alignment horizontal="right" wrapText="1"/>
    </xf>
    <xf numFmtId="0" fontId="3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7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left" wrapText="1"/>
    </xf>
    <xf numFmtId="3" fontId="10" fillId="34" borderId="14" xfId="0" applyNumberFormat="1" applyFont="1" applyFill="1" applyBorder="1" applyAlignment="1" applyProtection="1">
      <alignment horizontal="right" vertical="top"/>
      <protection/>
    </xf>
    <xf numFmtId="4" fontId="10" fillId="34" borderId="14" xfId="0" applyNumberFormat="1" applyFont="1" applyFill="1" applyBorder="1" applyAlignment="1" applyProtection="1">
      <alignment horizontal="right" vertical="top"/>
      <protection/>
    </xf>
    <xf numFmtId="192" fontId="8" fillId="34" borderId="14" xfId="0" applyNumberFormat="1" applyFont="1" applyFill="1" applyBorder="1" applyAlignment="1">
      <alignment horizontal="right" wrapText="1"/>
    </xf>
    <xf numFmtId="3" fontId="11" fillId="34" borderId="14" xfId="0" applyNumberFormat="1" applyFont="1" applyFill="1" applyBorder="1" applyAlignment="1" applyProtection="1">
      <alignment horizontal="right" vertical="top" wrapText="1"/>
      <protection/>
    </xf>
    <xf numFmtId="4" fontId="11" fillId="34" borderId="14" xfId="0" applyNumberFormat="1" applyFont="1" applyFill="1" applyBorder="1" applyAlignment="1" applyProtection="1">
      <alignment horizontal="right" vertical="top" wrapText="1"/>
      <protection/>
    </xf>
    <xf numFmtId="181" fontId="8" fillId="34" borderId="14" xfId="64" applyNumberFormat="1" applyFont="1" applyFill="1" applyBorder="1" applyAlignment="1">
      <alignment wrapText="1"/>
    </xf>
    <xf numFmtId="49" fontId="1" fillId="34" borderId="14" xfId="0" applyNumberFormat="1" applyFont="1" applyFill="1" applyBorder="1" applyAlignment="1">
      <alignment wrapText="1"/>
    </xf>
    <xf numFmtId="49" fontId="69" fillId="34" borderId="14" xfId="0" applyNumberFormat="1" applyFont="1" applyFill="1" applyBorder="1" applyAlignment="1">
      <alignment wrapText="1"/>
    </xf>
    <xf numFmtId="181" fontId="70" fillId="34" borderId="14" xfId="64" applyNumberFormat="1" applyFont="1" applyFill="1" applyBorder="1" applyAlignment="1">
      <alignment horizontal="right" wrapText="1"/>
    </xf>
    <xf numFmtId="0" fontId="72" fillId="34" borderId="14" xfId="0" applyFont="1" applyFill="1" applyBorder="1" applyAlignment="1">
      <alignment/>
    </xf>
    <xf numFmtId="3" fontId="70" fillId="34" borderId="14" xfId="0" applyNumberFormat="1" applyFont="1" applyFill="1" applyBorder="1" applyAlignment="1">
      <alignment horizontal="right" wrapText="1"/>
    </xf>
    <xf numFmtId="3" fontId="70" fillId="34" borderId="14" xfId="0" applyNumberFormat="1" applyFont="1" applyFill="1" applyBorder="1" applyAlignment="1">
      <alignment wrapText="1"/>
    </xf>
    <xf numFmtId="0" fontId="9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73" fillId="34" borderId="14" xfId="0" applyFont="1" applyFill="1" applyBorder="1" applyAlignment="1">
      <alignment/>
    </xf>
    <xf numFmtId="0" fontId="73" fillId="34" borderId="14" xfId="0" applyFont="1" applyFill="1" applyBorder="1" applyAlignment="1">
      <alignment horizontal="center"/>
    </xf>
    <xf numFmtId="0" fontId="73" fillId="34" borderId="14" xfId="0" applyFont="1" applyFill="1" applyBorder="1" applyAlignment="1">
      <alignment horizontal="center" wrapText="1"/>
    </xf>
    <xf numFmtId="0" fontId="71" fillId="34" borderId="14" xfId="0" applyFont="1" applyFill="1" applyBorder="1" applyAlignment="1">
      <alignment wrapText="1"/>
    </xf>
    <xf numFmtId="3" fontId="67" fillId="0" borderId="14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67" fillId="0" borderId="14" xfId="0" applyNumberFormat="1" applyFont="1" applyFill="1" applyBorder="1" applyAlignment="1">
      <alignment horizontal="right"/>
    </xf>
    <xf numFmtId="0" fontId="11" fillId="34" borderId="14" xfId="0" applyNumberFormat="1" applyFont="1" applyFill="1" applyBorder="1" applyAlignment="1" applyProtection="1">
      <alignment horizontal="left" vertical="top"/>
      <protection/>
    </xf>
    <xf numFmtId="3" fontId="67" fillId="34" borderId="0" xfId="0" applyNumberFormat="1" applyFont="1" applyFill="1" applyBorder="1" applyAlignment="1" applyProtection="1">
      <alignment horizontal="center" vertical="top" wrapText="1"/>
      <protection/>
    </xf>
    <xf numFmtId="3" fontId="68" fillId="34" borderId="0" xfId="0" applyNumberFormat="1" applyFont="1" applyFill="1" applyAlignment="1">
      <alignment/>
    </xf>
    <xf numFmtId="3" fontId="74" fillId="34" borderId="0" xfId="0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Border="1" applyAlignment="1" applyProtection="1">
      <alignment horizontal="left" vertical="top" wrapText="1"/>
      <protection/>
    </xf>
    <xf numFmtId="0" fontId="75" fillId="34" borderId="0" xfId="0" applyFont="1" applyFill="1" applyAlignment="1">
      <alignment/>
    </xf>
    <xf numFmtId="0" fontId="19" fillId="34" borderId="14" xfId="0" applyNumberFormat="1" applyFont="1" applyFill="1" applyBorder="1" applyAlignment="1" applyProtection="1">
      <alignment horizontal="left" vertical="top"/>
      <protection/>
    </xf>
    <xf numFmtId="3" fontId="19" fillId="34" borderId="14" xfId="0" applyNumberFormat="1" applyFont="1" applyFill="1" applyBorder="1" applyAlignment="1" applyProtection="1">
      <alignment horizontal="right" vertical="top"/>
      <protection/>
    </xf>
    <xf numFmtId="3" fontId="68" fillId="34" borderId="14" xfId="0" applyNumberFormat="1" applyFont="1" applyFill="1" applyBorder="1" applyAlignment="1">
      <alignment horizontal="center" vertical="center" wrapText="1"/>
    </xf>
    <xf numFmtId="3" fontId="68" fillId="34" borderId="14" xfId="0" applyNumberFormat="1" applyFont="1" applyFill="1" applyBorder="1" applyAlignment="1">
      <alignment horizontal="center" wrapText="1"/>
    </xf>
    <xf numFmtId="4" fontId="68" fillId="34" borderId="14" xfId="0" applyNumberFormat="1" applyFont="1" applyFill="1" applyBorder="1" applyAlignment="1">
      <alignment horizontal="center" wrapText="1"/>
    </xf>
    <xf numFmtId="0" fontId="16" fillId="34" borderId="14" xfId="0" applyNumberFormat="1" applyFont="1" applyFill="1" applyBorder="1" applyAlignment="1" applyProtection="1">
      <alignment horizontal="right" vertical="top"/>
      <protection/>
    </xf>
    <xf numFmtId="4" fontId="0" fillId="34" borderId="14" xfId="0" applyNumberFormat="1" applyFont="1" applyFill="1" applyBorder="1" applyAlignment="1">
      <alignment/>
    </xf>
    <xf numFmtId="3" fontId="21" fillId="34" borderId="14" xfId="0" applyNumberFormat="1" applyFont="1" applyFill="1" applyBorder="1" applyAlignment="1">
      <alignment/>
    </xf>
    <xf numFmtId="4" fontId="21" fillId="34" borderId="14" xfId="0" applyNumberFormat="1" applyFont="1" applyFill="1" applyBorder="1" applyAlignment="1">
      <alignment/>
    </xf>
    <xf numFmtId="0" fontId="21" fillId="34" borderId="14" xfId="0" applyNumberFormat="1" applyFont="1" applyFill="1" applyBorder="1" applyAlignment="1" applyProtection="1">
      <alignment horizontal="left" vertical="top" wrapText="1"/>
      <protection/>
    </xf>
    <xf numFmtId="3" fontId="21" fillId="34" borderId="14" xfId="0" applyNumberFormat="1" applyFont="1" applyFill="1" applyBorder="1" applyAlignment="1" applyProtection="1">
      <alignment horizontal="right" vertical="top" wrapText="1"/>
      <protection/>
    </xf>
    <xf numFmtId="49" fontId="21" fillId="34" borderId="14" xfId="0" applyNumberFormat="1" applyFont="1" applyFill="1" applyBorder="1" applyAlignment="1" applyProtection="1">
      <alignment horizontal="right" vertical="top" wrapText="1"/>
      <protection/>
    </xf>
    <xf numFmtId="3" fontId="21" fillId="34" borderId="14" xfId="0" applyNumberFormat="1" applyFont="1" applyFill="1" applyBorder="1" applyAlignment="1">
      <alignment horizontal="center" vertical="center" wrapText="1"/>
    </xf>
    <xf numFmtId="3" fontId="21" fillId="34" borderId="14" xfId="0" applyNumberFormat="1" applyFont="1" applyFill="1" applyBorder="1" applyAlignment="1">
      <alignment horizontal="center" wrapText="1"/>
    </xf>
    <xf numFmtId="4" fontId="21" fillId="34" borderId="14" xfId="0" applyNumberFormat="1" applyFont="1" applyFill="1" applyBorder="1" applyAlignment="1">
      <alignment horizontal="center" wrapText="1"/>
    </xf>
    <xf numFmtId="0" fontId="0" fillId="34" borderId="14" xfId="0" applyNumberFormat="1" applyFont="1" applyFill="1" applyBorder="1" applyAlignment="1" applyProtection="1">
      <alignment horizontal="left" vertical="top"/>
      <protection/>
    </xf>
    <xf numFmtId="3" fontId="0" fillId="34" borderId="14" xfId="0" applyNumberFormat="1" applyFont="1" applyFill="1" applyBorder="1" applyAlignment="1" applyProtection="1">
      <alignment horizontal="right" vertical="top"/>
      <protection/>
    </xf>
    <xf numFmtId="4" fontId="0" fillId="34" borderId="14" xfId="0" applyNumberFormat="1" applyFont="1" applyFill="1" applyBorder="1" applyAlignment="1" applyProtection="1">
      <alignment horizontal="right" vertical="top"/>
      <protection/>
    </xf>
    <xf numFmtId="0" fontId="0" fillId="34" borderId="14" xfId="0" applyNumberFormat="1" applyFont="1" applyFill="1" applyBorder="1" applyAlignment="1" applyProtection="1">
      <alignment horizontal="right" vertical="top"/>
      <protection/>
    </xf>
    <xf numFmtId="0" fontId="17" fillId="34" borderId="14" xfId="0" applyFont="1" applyFill="1" applyBorder="1" applyAlignment="1">
      <alignment/>
    </xf>
    <xf numFmtId="3" fontId="17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 wrapText="1"/>
    </xf>
    <xf numFmtId="4" fontId="17" fillId="34" borderId="14" xfId="0" applyNumberFormat="1" applyFont="1" applyFill="1" applyBorder="1" applyAlignment="1">
      <alignment/>
    </xf>
    <xf numFmtId="0" fontId="21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7" fillId="34" borderId="24" xfId="0" applyNumberFormat="1" applyFont="1" applyFill="1" applyBorder="1" applyAlignment="1" applyProtection="1">
      <alignment horizontal="center" vertical="top" wrapText="1"/>
      <protection/>
    </xf>
    <xf numFmtId="0" fontId="67" fillId="34" borderId="25" xfId="0" applyNumberFormat="1" applyFont="1" applyFill="1" applyBorder="1" applyAlignment="1" applyProtection="1">
      <alignment horizontal="center" vertical="top" wrapText="1"/>
      <protection/>
    </xf>
    <xf numFmtId="3" fontId="67" fillId="34" borderId="25" xfId="0" applyNumberFormat="1" applyFont="1" applyFill="1" applyBorder="1" applyAlignment="1" applyProtection="1">
      <alignment horizontal="center" vertical="top" wrapText="1"/>
      <protection/>
    </xf>
    <xf numFmtId="3" fontId="67" fillId="34" borderId="26" xfId="0" applyNumberFormat="1" applyFont="1" applyFill="1" applyBorder="1" applyAlignment="1" applyProtection="1">
      <alignment horizontal="center" vertical="top" wrapText="1"/>
      <protection/>
    </xf>
    <xf numFmtId="0" fontId="18" fillId="34" borderId="11" xfId="0" applyNumberFormat="1" applyFont="1" applyFill="1" applyBorder="1" applyAlignment="1" applyProtection="1">
      <alignment horizontal="left" vertical="top" wrapText="1"/>
      <protection/>
    </xf>
    <xf numFmtId="0" fontId="74" fillId="34" borderId="0" xfId="0" applyNumberFormat="1" applyFont="1" applyFill="1" applyBorder="1" applyAlignment="1" applyProtection="1">
      <alignment horizontal="left" vertical="top" wrapText="1"/>
      <protection/>
    </xf>
    <xf numFmtId="0" fontId="74" fillId="34" borderId="16" xfId="0" applyNumberFormat="1" applyFont="1" applyFill="1" applyBorder="1" applyAlignment="1" applyProtection="1">
      <alignment horizontal="left" vertical="top" wrapText="1"/>
      <protection/>
    </xf>
    <xf numFmtId="0" fontId="67" fillId="34" borderId="11" xfId="0" applyNumberFormat="1" applyFont="1" applyFill="1" applyBorder="1" applyAlignment="1" applyProtection="1">
      <alignment horizontal="left" vertical="top" wrapText="1"/>
      <protection/>
    </xf>
    <xf numFmtId="0" fontId="67" fillId="34" borderId="0" xfId="0" applyNumberFormat="1" applyFont="1" applyFill="1" applyBorder="1" applyAlignment="1" applyProtection="1">
      <alignment horizontal="left" vertical="top" wrapText="1"/>
      <protection/>
    </xf>
    <xf numFmtId="0" fontId="67" fillId="34" borderId="16" xfId="0" applyNumberFormat="1" applyFont="1" applyFill="1" applyBorder="1" applyAlignment="1" applyProtection="1">
      <alignment horizontal="left" vertical="top" wrapText="1"/>
      <protection/>
    </xf>
    <xf numFmtId="2" fontId="21" fillId="34" borderId="14" xfId="56" applyNumberFormat="1" applyFont="1" applyFill="1" applyBorder="1" applyAlignment="1">
      <alignment wrapText="1"/>
      <protection/>
    </xf>
    <xf numFmtId="0" fontId="21" fillId="34" borderId="14" xfId="0" applyFont="1" applyFill="1" applyBorder="1" applyAlignment="1">
      <alignment wrapText="1"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27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6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6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49" fontId="1" fillId="34" borderId="14" xfId="0" applyNumberFormat="1" applyFont="1" applyFill="1" applyBorder="1" applyAlignment="1">
      <alignment horizontal="left" vertical="center" wrapText="1"/>
    </xf>
    <xf numFmtId="3" fontId="10" fillId="34" borderId="14" xfId="0" applyNumberFormat="1" applyFont="1" applyFill="1" applyBorder="1" applyAlignment="1" applyProtection="1">
      <alignment horizontal="right" vertical="center"/>
      <protection/>
    </xf>
    <xf numFmtId="181" fontId="8" fillId="34" borderId="23" xfId="64" applyNumberFormat="1" applyFont="1" applyFill="1" applyBorder="1" applyAlignment="1">
      <alignment horizontal="right" wrapText="1"/>
    </xf>
    <xf numFmtId="181" fontId="8" fillId="34" borderId="23" xfId="0" applyNumberFormat="1" applyFont="1" applyFill="1" applyBorder="1" applyAlignment="1">
      <alignment horizontal="right" wrapText="1"/>
    </xf>
    <xf numFmtId="189" fontId="8" fillId="34" borderId="23" xfId="0" applyNumberFormat="1" applyFont="1" applyFill="1" applyBorder="1" applyAlignment="1">
      <alignment horizontal="right" wrapText="1"/>
    </xf>
    <xf numFmtId="181" fontId="8" fillId="34" borderId="0" xfId="64" applyNumberFormat="1" applyFont="1" applyFill="1" applyBorder="1" applyAlignment="1">
      <alignment horizontal="right" wrapText="1"/>
    </xf>
    <xf numFmtId="181" fontId="8" fillId="34" borderId="0" xfId="0" applyNumberFormat="1" applyFont="1" applyFill="1" applyBorder="1" applyAlignment="1">
      <alignment horizontal="right" wrapText="1"/>
    </xf>
    <xf numFmtId="189" fontId="8" fillId="34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a Başlık 2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Hyperlink" xfId="47"/>
    <cellStyle name="Hyperlink 2" xfId="48"/>
    <cellStyle name="İşaretli Hücre" xfId="49"/>
    <cellStyle name="İyi" xfId="50"/>
    <cellStyle name="Followed Hyperlink" xfId="51"/>
    <cellStyle name="Hyperlink" xfId="52"/>
    <cellStyle name="Kötü" xfId="53"/>
    <cellStyle name="Normal 2" xfId="54"/>
    <cellStyle name="Normal 3" xfId="55"/>
    <cellStyle name="Normal 4" xfId="56"/>
    <cellStyle name="Not" xfId="57"/>
    <cellStyle name="Not 2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45"/>
  <sheetViews>
    <sheetView tabSelected="1" view="pageBreakPreview" zoomScale="75" zoomScaleSheetLayoutView="75" workbookViewId="0" topLeftCell="A22">
      <selection activeCell="B30" sqref="B30"/>
    </sheetView>
  </sheetViews>
  <sheetFormatPr defaultColWidth="9.140625" defaultRowHeight="12.75"/>
  <cols>
    <col min="1" max="1" width="10.28125" style="113" customWidth="1"/>
    <col min="2" max="2" width="55.28125" style="113" customWidth="1"/>
    <col min="3" max="3" width="14.57421875" style="113" bestFit="1" customWidth="1"/>
    <col min="4" max="5" width="17.421875" style="113" bestFit="1" customWidth="1"/>
    <col min="6" max="6" width="17.00390625" style="113" customWidth="1"/>
    <col min="7" max="7" width="17.421875" style="113" bestFit="1" customWidth="1"/>
    <col min="8" max="8" width="17.140625" style="113" customWidth="1"/>
    <col min="9" max="9" width="12.140625" style="135" bestFit="1" customWidth="1"/>
    <col min="10" max="10" width="11.28125" style="135" customWidth="1"/>
    <col min="11" max="11" width="11.57421875" style="135" customWidth="1"/>
    <col min="12" max="12" width="9.7109375" style="135" customWidth="1"/>
    <col min="13" max="13" width="12.140625" style="113" bestFit="1" customWidth="1"/>
    <col min="14" max="14" width="9.421875" style="135" customWidth="1"/>
    <col min="15" max="15" width="11.28125" style="113" customWidth="1"/>
    <col min="16" max="16384" width="9.140625" style="113" customWidth="1"/>
  </cols>
  <sheetData>
    <row r="1" spans="1:14" ht="15">
      <c r="A1" s="174" t="s">
        <v>89</v>
      </c>
      <c r="B1" s="174"/>
      <c r="C1" s="174"/>
      <c r="D1" s="174"/>
      <c r="E1" s="174"/>
      <c r="F1" s="174"/>
      <c r="G1" s="174"/>
      <c r="H1" s="174"/>
      <c r="I1" s="174"/>
      <c r="J1" s="174"/>
      <c r="K1" s="113"/>
      <c r="L1" s="114"/>
      <c r="N1" s="114"/>
    </row>
    <row r="2" spans="1:14" ht="15">
      <c r="A2" s="175" t="s">
        <v>824</v>
      </c>
      <c r="B2" s="174"/>
      <c r="C2" s="174"/>
      <c r="D2" s="174"/>
      <c r="E2" s="174"/>
      <c r="F2" s="174"/>
      <c r="G2" s="174"/>
      <c r="H2" s="174"/>
      <c r="I2" s="174"/>
      <c r="J2" s="174"/>
      <c r="K2" s="113"/>
      <c r="L2" s="114"/>
      <c r="N2" s="114"/>
    </row>
    <row r="3" spans="1:14" ht="15">
      <c r="A3" s="114"/>
      <c r="B3" s="114"/>
      <c r="C3" s="174">
        <v>2015</v>
      </c>
      <c r="D3" s="174"/>
      <c r="E3" s="114"/>
      <c r="F3" s="174">
        <v>2016</v>
      </c>
      <c r="G3" s="174"/>
      <c r="H3" s="114"/>
      <c r="I3" s="115"/>
      <c r="J3" s="116"/>
      <c r="K3" s="116"/>
      <c r="L3" s="116"/>
      <c r="N3" s="116"/>
    </row>
    <row r="4" spans="1:15" ht="40.5" customHeight="1">
      <c r="A4" s="117" t="s">
        <v>75</v>
      </c>
      <c r="B4" s="118" t="s">
        <v>0</v>
      </c>
      <c r="C4" s="119" t="s">
        <v>1</v>
      </c>
      <c r="D4" s="119" t="s">
        <v>2</v>
      </c>
      <c r="E4" s="119" t="s">
        <v>664</v>
      </c>
      <c r="F4" s="119" t="s">
        <v>1</v>
      </c>
      <c r="G4" s="119" t="s">
        <v>2</v>
      </c>
      <c r="H4" s="119" t="s">
        <v>664</v>
      </c>
      <c r="I4" s="120" t="s">
        <v>81</v>
      </c>
      <c r="J4" s="120" t="s">
        <v>665</v>
      </c>
      <c r="K4" s="120" t="s">
        <v>667</v>
      </c>
      <c r="L4" s="120" t="s">
        <v>673</v>
      </c>
      <c r="M4" s="120" t="s">
        <v>715</v>
      </c>
      <c r="N4" s="120" t="s">
        <v>674</v>
      </c>
      <c r="O4" s="120" t="s">
        <v>716</v>
      </c>
    </row>
    <row r="5" spans="1:15" ht="15">
      <c r="A5" s="121" t="s">
        <v>23</v>
      </c>
      <c r="B5" s="62" t="s">
        <v>12</v>
      </c>
      <c r="C5" s="122">
        <v>431139</v>
      </c>
      <c r="D5" s="123">
        <v>4411140.2</v>
      </c>
      <c r="E5" s="123">
        <v>3977378.03</v>
      </c>
      <c r="F5" s="122">
        <v>180631</v>
      </c>
      <c r="G5" s="123">
        <v>1271669.4</v>
      </c>
      <c r="H5" s="123">
        <v>1146214.24</v>
      </c>
      <c r="I5" s="63">
        <f aca="true" t="shared" si="0" ref="I5:K7">(F5-C5)*100/C5</f>
        <v>-58.10376699857819</v>
      </c>
      <c r="J5" s="72">
        <f t="shared" si="0"/>
        <v>-71.17141277894545</v>
      </c>
      <c r="K5" s="72">
        <f t="shared" si="0"/>
        <v>-71.18166210617903</v>
      </c>
      <c r="L5" s="73">
        <f>D5/C5</f>
        <v>10.231364362769316</v>
      </c>
      <c r="M5" s="73">
        <f>G5/F5</f>
        <v>7.04015036178729</v>
      </c>
      <c r="N5" s="73">
        <f>E5/C5</f>
        <v>9.225280083685307</v>
      </c>
      <c r="O5" s="73">
        <f>H5/F5</f>
        <v>6.345611993511634</v>
      </c>
    </row>
    <row r="6" spans="1:15" ht="15" customHeight="1">
      <c r="A6" s="121" t="s">
        <v>11</v>
      </c>
      <c r="B6" s="62" t="s">
        <v>78</v>
      </c>
      <c r="C6" s="122">
        <v>73885825.29</v>
      </c>
      <c r="D6" s="123">
        <v>75452081.54</v>
      </c>
      <c r="E6" s="123">
        <v>68030684.71</v>
      </c>
      <c r="F6" s="122">
        <v>67126440.53</v>
      </c>
      <c r="G6" s="123">
        <v>57796554.68</v>
      </c>
      <c r="H6" s="123">
        <v>52249827.99</v>
      </c>
      <c r="I6" s="63">
        <f t="shared" si="0"/>
        <v>-9.14841883875505</v>
      </c>
      <c r="J6" s="72">
        <f t="shared" si="0"/>
        <v>-23.399655118381517</v>
      </c>
      <c r="K6" s="124">
        <f t="shared" si="0"/>
        <v>-23.19667483470194</v>
      </c>
      <c r="L6" s="73">
        <f>D6/C6</f>
        <v>1.021198331937858</v>
      </c>
      <c r="M6" s="73">
        <f>G6/F6</f>
        <v>0.8610102699273872</v>
      </c>
      <c r="N6" s="73">
        <f>E6/C6</f>
        <v>0.920754210201771</v>
      </c>
      <c r="O6" s="73">
        <f>H6/F6</f>
        <v>0.7783792433720453</v>
      </c>
    </row>
    <row r="7" spans="1:15" ht="30">
      <c r="A7" s="121" t="s">
        <v>19</v>
      </c>
      <c r="B7" s="62" t="s">
        <v>37</v>
      </c>
      <c r="C7" s="122">
        <v>74412225.915</v>
      </c>
      <c r="D7" s="123">
        <v>486327029.51</v>
      </c>
      <c r="E7" s="123">
        <v>438013679.27</v>
      </c>
      <c r="F7" s="122">
        <v>92413988.42</v>
      </c>
      <c r="G7" s="123">
        <v>578219099.2</v>
      </c>
      <c r="H7" s="123">
        <v>522811121.2</v>
      </c>
      <c r="I7" s="63">
        <f t="shared" si="0"/>
        <v>24.191941960670743</v>
      </c>
      <c r="J7" s="72">
        <f t="shared" si="0"/>
        <v>18.895118739870604</v>
      </c>
      <c r="K7" s="124">
        <f t="shared" si="0"/>
        <v>19.3595419374401</v>
      </c>
      <c r="L7" s="73">
        <f aca="true" t="shared" si="1" ref="L7:L13">D7/C7</f>
        <v>6.535579651461095</v>
      </c>
      <c r="M7" s="73">
        <f aca="true" t="shared" si="2" ref="M7:M13">G7/F7</f>
        <v>6.256835237671263</v>
      </c>
      <c r="N7" s="73">
        <f aca="true" t="shared" si="3" ref="N7:N13">E7/C7</f>
        <v>5.886313356226389</v>
      </c>
      <c r="O7" s="73">
        <f aca="true" t="shared" si="4" ref="O7:O13">H7/F7</f>
        <v>5.657272563802198</v>
      </c>
    </row>
    <row r="8" spans="1:15" ht="30">
      <c r="A8" s="121" t="s">
        <v>4</v>
      </c>
      <c r="B8" s="62" t="s">
        <v>13</v>
      </c>
      <c r="C8" s="122">
        <v>122912797.566</v>
      </c>
      <c r="D8" s="123">
        <v>173420947.35</v>
      </c>
      <c r="E8" s="123">
        <v>156190358.08</v>
      </c>
      <c r="F8" s="122">
        <v>131185662.72</v>
      </c>
      <c r="G8" s="123">
        <v>152965602.25</v>
      </c>
      <c r="H8" s="123">
        <v>138704384.05</v>
      </c>
      <c r="I8" s="63">
        <f aca="true" t="shared" si="5" ref="I8:I13">(F8-C8)*100/C8</f>
        <v>6.730678430419543</v>
      </c>
      <c r="J8" s="72">
        <f aca="true" t="shared" si="6" ref="J8:J13">(G8-D8)*100/D8</f>
        <v>-11.795198568899984</v>
      </c>
      <c r="K8" s="124">
        <f aca="true" t="shared" si="7" ref="K8:K13">(H8-E8)*100/E8</f>
        <v>-11.1952967167434</v>
      </c>
      <c r="L8" s="73">
        <f t="shared" si="1"/>
        <v>1.4109266958705324</v>
      </c>
      <c r="M8" s="73">
        <f t="shared" si="2"/>
        <v>1.1660237794162511</v>
      </c>
      <c r="N8" s="73">
        <f t="shared" si="3"/>
        <v>1.2707412179446254</v>
      </c>
      <c r="O8" s="73">
        <f t="shared" si="4"/>
        <v>1.0573135903276856</v>
      </c>
    </row>
    <row r="9" spans="1:15" ht="30">
      <c r="A9" s="121" t="s">
        <v>8</v>
      </c>
      <c r="B9" s="62" t="s">
        <v>17</v>
      </c>
      <c r="C9" s="122">
        <v>1319709.54</v>
      </c>
      <c r="D9" s="123">
        <v>1648666.77</v>
      </c>
      <c r="E9" s="123">
        <v>1481373.34</v>
      </c>
      <c r="F9" s="122">
        <v>2317194.54</v>
      </c>
      <c r="G9" s="123">
        <v>1890513.13</v>
      </c>
      <c r="H9" s="123">
        <v>1715593.02</v>
      </c>
      <c r="I9" s="63">
        <f t="shared" si="5"/>
        <v>75.58367729917296</v>
      </c>
      <c r="J9" s="72">
        <f t="shared" si="6"/>
        <v>14.669208138403848</v>
      </c>
      <c r="K9" s="124">
        <f t="shared" si="7"/>
        <v>15.810982530575306</v>
      </c>
      <c r="L9" s="73">
        <f t="shared" si="1"/>
        <v>1.2492648723294066</v>
      </c>
      <c r="M9" s="73">
        <f t="shared" si="2"/>
        <v>0.8158629313877116</v>
      </c>
      <c r="N9" s="73">
        <f t="shared" si="3"/>
        <v>1.1224995312226054</v>
      </c>
      <c r="O9" s="73">
        <f t="shared" si="4"/>
        <v>0.7403750485274317</v>
      </c>
    </row>
    <row r="10" spans="1:15" ht="30" customHeight="1">
      <c r="A10" s="121" t="s">
        <v>20</v>
      </c>
      <c r="B10" s="62" t="s">
        <v>21</v>
      </c>
      <c r="C10" s="122">
        <v>3450.09</v>
      </c>
      <c r="D10" s="123">
        <v>24481.24</v>
      </c>
      <c r="E10" s="123">
        <v>22536.8</v>
      </c>
      <c r="F10" s="122">
        <v>271577.29</v>
      </c>
      <c r="G10" s="123">
        <v>152140.1</v>
      </c>
      <c r="H10" s="123">
        <v>136991.21</v>
      </c>
      <c r="I10" s="63">
        <f t="shared" si="5"/>
        <v>7771.600161155215</v>
      </c>
      <c r="J10" s="72">
        <f t="shared" si="6"/>
        <v>521.4558576281266</v>
      </c>
      <c r="K10" s="124">
        <f t="shared" si="7"/>
        <v>507.855640552341</v>
      </c>
      <c r="L10" s="73">
        <f t="shared" si="1"/>
        <v>7.095826485685881</v>
      </c>
      <c r="M10" s="73">
        <f t="shared" si="2"/>
        <v>0.5602092133697925</v>
      </c>
      <c r="N10" s="73">
        <f t="shared" si="3"/>
        <v>6.532235390960815</v>
      </c>
      <c r="O10" s="73">
        <f t="shared" si="4"/>
        <v>0.5044280764418851</v>
      </c>
    </row>
    <row r="11" spans="1:15" ht="30" customHeight="1">
      <c r="A11" s="121" t="s">
        <v>9</v>
      </c>
      <c r="B11" s="62" t="s">
        <v>22</v>
      </c>
      <c r="C11" s="122">
        <v>4376317.34</v>
      </c>
      <c r="D11" s="123">
        <v>11756730.2</v>
      </c>
      <c r="E11" s="123">
        <v>10575412.61</v>
      </c>
      <c r="F11" s="122">
        <v>4589527.71</v>
      </c>
      <c r="G11" s="123">
        <v>11512015.28</v>
      </c>
      <c r="H11" s="123">
        <v>10393950.62</v>
      </c>
      <c r="I11" s="63">
        <f t="shared" si="5"/>
        <v>4.871912922109988</v>
      </c>
      <c r="J11" s="72">
        <f t="shared" si="6"/>
        <v>-2.081487929356412</v>
      </c>
      <c r="K11" s="124">
        <f t="shared" si="7"/>
        <v>-1.7158856745543116</v>
      </c>
      <c r="L11" s="73">
        <f t="shared" si="1"/>
        <v>2.6864437120549396</v>
      </c>
      <c r="M11" s="73">
        <f t="shared" si="2"/>
        <v>2.50832242605634</v>
      </c>
      <c r="N11" s="73">
        <f t="shared" si="3"/>
        <v>2.4165095417874793</v>
      </c>
      <c r="O11" s="73">
        <f t="shared" si="4"/>
        <v>2.264710287586432</v>
      </c>
    </row>
    <row r="12" spans="1:15" ht="30" customHeight="1">
      <c r="A12" s="121" t="s">
        <v>111</v>
      </c>
      <c r="B12" s="62" t="s">
        <v>112</v>
      </c>
      <c r="C12" s="122">
        <v>115775</v>
      </c>
      <c r="D12" s="123">
        <v>178178.1</v>
      </c>
      <c r="E12" s="123">
        <v>151685.09</v>
      </c>
      <c r="F12" s="122">
        <v>47775</v>
      </c>
      <c r="G12" s="123">
        <v>33380.01</v>
      </c>
      <c r="H12" s="123">
        <v>30016.75</v>
      </c>
      <c r="I12" s="63">
        <f t="shared" si="5"/>
        <v>-58.73461455409199</v>
      </c>
      <c r="J12" s="72">
        <f t="shared" si="6"/>
        <v>-81.26592998802883</v>
      </c>
      <c r="K12" s="124">
        <f t="shared" si="7"/>
        <v>-80.21114006656818</v>
      </c>
      <c r="L12" s="73">
        <f t="shared" si="1"/>
        <v>1.5390032390412438</v>
      </c>
      <c r="M12" s="73">
        <f t="shared" si="2"/>
        <v>0.6986919937205652</v>
      </c>
      <c r="N12" s="73">
        <f t="shared" si="3"/>
        <v>1.310171366875405</v>
      </c>
      <c r="O12" s="73">
        <f t="shared" si="4"/>
        <v>0.6282940868655155</v>
      </c>
    </row>
    <row r="13" spans="1:15" ht="25.5">
      <c r="A13" s="117" t="s">
        <v>3</v>
      </c>
      <c r="B13" s="62"/>
      <c r="C13" s="125">
        <v>277457239.741</v>
      </c>
      <c r="D13" s="126">
        <v>753219254.91</v>
      </c>
      <c r="E13" s="126">
        <v>678443107.93</v>
      </c>
      <c r="F13" s="125">
        <v>298132797.21</v>
      </c>
      <c r="G13" s="126">
        <v>803840974.05</v>
      </c>
      <c r="H13" s="126">
        <v>727188099.08</v>
      </c>
      <c r="I13" s="63">
        <f t="shared" si="5"/>
        <v>7.451799595606207</v>
      </c>
      <c r="J13" s="72">
        <f t="shared" si="6"/>
        <v>6.7207149591586886</v>
      </c>
      <c r="K13" s="124">
        <f t="shared" si="7"/>
        <v>7.184831061034153</v>
      </c>
      <c r="L13" s="73">
        <f t="shared" si="1"/>
        <v>2.7147219355786607</v>
      </c>
      <c r="M13" s="73">
        <f t="shared" si="2"/>
        <v>2.6962514073343873</v>
      </c>
      <c r="N13" s="73">
        <f t="shared" si="3"/>
        <v>2.445216814538021</v>
      </c>
      <c r="O13" s="73">
        <f t="shared" si="4"/>
        <v>2.4391415700828794</v>
      </c>
    </row>
    <row r="14" spans="1:14" ht="15">
      <c r="A14" s="117"/>
      <c r="B14" s="62"/>
      <c r="C14" s="110"/>
      <c r="D14" s="110"/>
      <c r="E14" s="110"/>
      <c r="F14" s="110"/>
      <c r="G14" s="110"/>
      <c r="H14" s="110"/>
      <c r="I14" s="127"/>
      <c r="J14" s="72"/>
      <c r="K14" s="72"/>
      <c r="L14" s="72"/>
      <c r="N14" s="72"/>
    </row>
    <row r="15" spans="1:15" ht="15">
      <c r="A15" s="128" t="s">
        <v>40</v>
      </c>
      <c r="B15" s="62" t="s">
        <v>41</v>
      </c>
      <c r="C15" s="122">
        <v>73812903.86</v>
      </c>
      <c r="D15" s="123">
        <v>75120732.39</v>
      </c>
      <c r="E15" s="123">
        <v>67738132.11</v>
      </c>
      <c r="F15" s="122">
        <v>67121771.44</v>
      </c>
      <c r="G15" s="123">
        <v>57765729.66</v>
      </c>
      <c r="H15" s="123">
        <v>52222170.64</v>
      </c>
      <c r="I15" s="63">
        <f>(F15-C15)*100/C15</f>
        <v>-9.064990089931957</v>
      </c>
      <c r="J15" s="72">
        <f>(G15-D15)*100/D15</f>
        <v>-23.10281353474968</v>
      </c>
      <c r="K15" s="72">
        <f>(H15-E15)*100/E15</f>
        <v>-22.905800598108637</v>
      </c>
      <c r="L15" s="73">
        <f>D15/C15</f>
        <v>1.0177181557913038</v>
      </c>
      <c r="M15" s="73">
        <f>G15/F15</f>
        <v>0.8606109228156569</v>
      </c>
      <c r="N15" s="73">
        <f>E15/C15</f>
        <v>0.9177004096530067</v>
      </c>
      <c r="O15" s="73">
        <f>H15/F15</f>
        <v>0.7780213412079162</v>
      </c>
    </row>
    <row r="16" spans="1:15" ht="15">
      <c r="A16" s="128"/>
      <c r="B16" s="62"/>
      <c r="C16" s="110"/>
      <c r="D16" s="110"/>
      <c r="E16" s="110"/>
      <c r="F16" s="110"/>
      <c r="G16" s="110"/>
      <c r="H16" s="110"/>
      <c r="I16" s="63"/>
      <c r="J16" s="63"/>
      <c r="K16" s="63"/>
      <c r="L16" s="63"/>
      <c r="M16" s="63"/>
      <c r="N16" s="63"/>
      <c r="O16" s="63"/>
    </row>
    <row r="17" spans="1:15" s="131" customFormat="1" ht="15">
      <c r="A17" s="129" t="s">
        <v>24</v>
      </c>
      <c r="B17" s="64" t="s">
        <v>31</v>
      </c>
      <c r="C17" s="122">
        <v>93879.5</v>
      </c>
      <c r="D17" s="123">
        <v>3883139.22</v>
      </c>
      <c r="E17" s="123">
        <v>3551055</v>
      </c>
      <c r="F17" s="122">
        <v>72416.94</v>
      </c>
      <c r="G17" s="123">
        <v>4635061.49</v>
      </c>
      <c r="H17" s="123">
        <v>4124923.91</v>
      </c>
      <c r="I17" s="130">
        <f aca="true" t="shared" si="8" ref="I17:K21">(F17-C17)*100/C17</f>
        <v>-22.861817542701015</v>
      </c>
      <c r="J17" s="65">
        <f t="shared" si="8"/>
        <v>19.363773158769206</v>
      </c>
      <c r="K17" s="65">
        <f t="shared" si="8"/>
        <v>16.160518775406185</v>
      </c>
      <c r="L17" s="66">
        <f>D17/C17</f>
        <v>41.363015567828974</v>
      </c>
      <c r="M17" s="66">
        <f aca="true" t="shared" si="9" ref="M17:M24">G17/F17</f>
        <v>64.00521052118468</v>
      </c>
      <c r="N17" s="66">
        <f>E17/C17</f>
        <v>37.825670140978595</v>
      </c>
      <c r="O17" s="66">
        <f aca="true" t="shared" si="10" ref="O17:O24">H17/F17</f>
        <v>56.960759595752045</v>
      </c>
    </row>
    <row r="18" spans="1:15" s="131" customFormat="1" ht="15">
      <c r="A18" s="129" t="s">
        <v>25</v>
      </c>
      <c r="B18" s="64" t="s">
        <v>32</v>
      </c>
      <c r="C18" s="122">
        <v>50431118.29</v>
      </c>
      <c r="D18" s="123">
        <v>275114833.87</v>
      </c>
      <c r="E18" s="123">
        <v>247555378.98</v>
      </c>
      <c r="F18" s="122">
        <v>66005014.53</v>
      </c>
      <c r="G18" s="123">
        <v>329352534.39</v>
      </c>
      <c r="H18" s="123">
        <v>297661678.32</v>
      </c>
      <c r="I18" s="130">
        <f t="shared" si="8"/>
        <v>30.8815207119612</v>
      </c>
      <c r="J18" s="65">
        <f t="shared" si="8"/>
        <v>19.71456782502281</v>
      </c>
      <c r="K18" s="65">
        <f t="shared" si="8"/>
        <v>20.240440561805805</v>
      </c>
      <c r="L18" s="66">
        <f>D18/C18</f>
        <v>5.455259435017379</v>
      </c>
      <c r="M18" s="66">
        <f t="shared" si="9"/>
        <v>4.989810800515856</v>
      </c>
      <c r="N18" s="66">
        <f>E18/C18</f>
        <v>4.9087822632933324</v>
      </c>
      <c r="O18" s="66">
        <f t="shared" si="10"/>
        <v>4.509682793641527</v>
      </c>
    </row>
    <row r="19" spans="1:15" ht="15">
      <c r="A19" s="129" t="s">
        <v>26</v>
      </c>
      <c r="B19" s="64" t="s">
        <v>33</v>
      </c>
      <c r="C19" s="122">
        <v>6264355.08</v>
      </c>
      <c r="D19" s="123">
        <v>23536066.5</v>
      </c>
      <c r="E19" s="123">
        <v>21249305.73</v>
      </c>
      <c r="F19" s="122">
        <v>5114282.88</v>
      </c>
      <c r="G19" s="123">
        <v>19694070.6</v>
      </c>
      <c r="H19" s="123">
        <v>17739298.41</v>
      </c>
      <c r="I19" s="130">
        <f t="shared" si="8"/>
        <v>-18.35898804127176</v>
      </c>
      <c r="J19" s="65">
        <f t="shared" si="8"/>
        <v>-16.323865757262364</v>
      </c>
      <c r="K19" s="65">
        <f t="shared" si="8"/>
        <v>-16.51822118143151</v>
      </c>
      <c r="L19" s="66">
        <f>D19/C19</f>
        <v>3.757141190023347</v>
      </c>
      <c r="M19" s="66">
        <f t="shared" si="9"/>
        <v>3.8507980614478647</v>
      </c>
      <c r="N19" s="66">
        <f>E19/C19</f>
        <v>3.3920979029177256</v>
      </c>
      <c r="O19" s="66">
        <f t="shared" si="10"/>
        <v>3.4685798236487067</v>
      </c>
    </row>
    <row r="20" spans="1:15" ht="30">
      <c r="A20" s="128" t="s">
        <v>27</v>
      </c>
      <c r="B20" s="62" t="s">
        <v>34</v>
      </c>
      <c r="C20" s="122">
        <v>12995017.42</v>
      </c>
      <c r="D20" s="123">
        <v>144086592.16</v>
      </c>
      <c r="E20" s="123">
        <v>129794996.4</v>
      </c>
      <c r="F20" s="122">
        <v>15656835.81</v>
      </c>
      <c r="G20" s="123">
        <v>173866504.43</v>
      </c>
      <c r="H20" s="123">
        <v>157375510.95</v>
      </c>
      <c r="I20" s="130">
        <f t="shared" si="8"/>
        <v>20.483376851063895</v>
      </c>
      <c r="J20" s="65">
        <f t="shared" si="8"/>
        <v>20.66806621183122</v>
      </c>
      <c r="K20" s="65">
        <f t="shared" si="8"/>
        <v>21.249289506509804</v>
      </c>
      <c r="L20" s="66">
        <f>D20/C20</f>
        <v>11.087833706035925</v>
      </c>
      <c r="M20" s="66">
        <f t="shared" si="9"/>
        <v>11.104830282434953</v>
      </c>
      <c r="N20" s="66">
        <f>E20/C20</f>
        <v>9.988058669335743</v>
      </c>
      <c r="O20" s="66">
        <f t="shared" si="10"/>
        <v>10.051552744104557</v>
      </c>
    </row>
    <row r="21" spans="1:15" ht="15">
      <c r="A21" s="128" t="s">
        <v>28</v>
      </c>
      <c r="B21" s="62" t="s">
        <v>35</v>
      </c>
      <c r="C21" s="122">
        <v>3825091.425</v>
      </c>
      <c r="D21" s="123">
        <v>33880432.82</v>
      </c>
      <c r="E21" s="123">
        <v>30587410.06</v>
      </c>
      <c r="F21" s="122">
        <v>4302999.36</v>
      </c>
      <c r="G21" s="123">
        <v>38455111.91</v>
      </c>
      <c r="H21" s="123">
        <v>34799692.89</v>
      </c>
      <c r="I21" s="130">
        <f t="shared" si="8"/>
        <v>12.494026466308593</v>
      </c>
      <c r="J21" s="65">
        <f t="shared" si="8"/>
        <v>13.502422222007482</v>
      </c>
      <c r="K21" s="65">
        <f t="shared" si="8"/>
        <v>13.771296169689505</v>
      </c>
      <c r="L21" s="66">
        <f>D21/C21</f>
        <v>8.857417785772272</v>
      </c>
      <c r="M21" s="66">
        <f t="shared" si="9"/>
        <v>8.936815623881476</v>
      </c>
      <c r="N21" s="66">
        <f>E21/C21</f>
        <v>7.996517379973474</v>
      </c>
      <c r="O21" s="66">
        <f t="shared" si="10"/>
        <v>8.087310728765713</v>
      </c>
    </row>
    <row r="22" spans="1:15" ht="15" customHeight="1">
      <c r="A22" s="128" t="s">
        <v>29</v>
      </c>
      <c r="B22" s="62" t="s">
        <v>77</v>
      </c>
      <c r="C22" s="122">
        <v>33107.2</v>
      </c>
      <c r="D22" s="123">
        <v>171221.83</v>
      </c>
      <c r="E22" s="123">
        <v>155467.85</v>
      </c>
      <c r="F22" s="122">
        <v>69095</v>
      </c>
      <c r="G22" s="123">
        <v>593172.44</v>
      </c>
      <c r="H22" s="123">
        <v>532333.26</v>
      </c>
      <c r="I22" s="130"/>
      <c r="J22" s="65"/>
      <c r="K22" s="65"/>
      <c r="L22" s="66"/>
      <c r="M22" s="66">
        <f t="shared" si="9"/>
        <v>8.584882263550183</v>
      </c>
      <c r="N22" s="66"/>
      <c r="O22" s="66">
        <f t="shared" si="10"/>
        <v>7.704367320356032</v>
      </c>
    </row>
    <row r="23" spans="1:15" ht="15" customHeight="1">
      <c r="A23" s="128" t="s">
        <v>30</v>
      </c>
      <c r="B23" s="62" t="s">
        <v>36</v>
      </c>
      <c r="C23" s="122">
        <v>699499</v>
      </c>
      <c r="D23" s="123">
        <v>3547181.11</v>
      </c>
      <c r="E23" s="123">
        <v>3207165.95</v>
      </c>
      <c r="F23" s="122">
        <v>980106.2</v>
      </c>
      <c r="G23" s="123">
        <v>5485591.94</v>
      </c>
      <c r="H23" s="123">
        <v>5025218.72</v>
      </c>
      <c r="I23" s="130">
        <f aca="true" t="shared" si="11" ref="I23:K24">(F23-C23)*100/C23</f>
        <v>40.115454060692</v>
      </c>
      <c r="J23" s="65">
        <f t="shared" si="11"/>
        <v>54.646514228871744</v>
      </c>
      <c r="K23" s="65">
        <f t="shared" si="11"/>
        <v>56.68720603622021</v>
      </c>
      <c r="L23" s="66">
        <f>D23/C23</f>
        <v>5.071030995040736</v>
      </c>
      <c r="M23" s="66">
        <f t="shared" si="9"/>
        <v>5.596936270783718</v>
      </c>
      <c r="N23" s="66">
        <f>E23/C23</f>
        <v>4.5849471550352465</v>
      </c>
      <c r="O23" s="66">
        <f t="shared" si="10"/>
        <v>5.127218581006834</v>
      </c>
    </row>
    <row r="24" spans="1:15" ht="30">
      <c r="A24" s="128" t="s">
        <v>653</v>
      </c>
      <c r="B24" s="62" t="s">
        <v>654</v>
      </c>
      <c r="C24" s="122">
        <v>70158</v>
      </c>
      <c r="D24" s="123">
        <v>2107562</v>
      </c>
      <c r="E24" s="123">
        <v>1912899.3</v>
      </c>
      <c r="F24" s="122">
        <v>213237.7</v>
      </c>
      <c r="G24" s="123">
        <v>6137052</v>
      </c>
      <c r="H24" s="123">
        <v>5552464.74</v>
      </c>
      <c r="I24" s="130">
        <f t="shared" si="11"/>
        <v>203.9392514039739</v>
      </c>
      <c r="J24" s="65">
        <f t="shared" si="11"/>
        <v>191.1920028924416</v>
      </c>
      <c r="K24" s="65">
        <f t="shared" si="11"/>
        <v>190.26435108215057</v>
      </c>
      <c r="L24" s="66">
        <f>D24/C24</f>
        <v>30.04022349553864</v>
      </c>
      <c r="M24" s="66">
        <f t="shared" si="9"/>
        <v>28.780332933622898</v>
      </c>
      <c r="N24" s="66">
        <f>E24/C24</f>
        <v>27.265590524245276</v>
      </c>
      <c r="O24" s="66">
        <f t="shared" si="10"/>
        <v>26.038851197513385</v>
      </c>
    </row>
    <row r="25" spans="1:15" ht="15">
      <c r="A25" s="128"/>
      <c r="B25" s="62"/>
      <c r="C25" s="110">
        <v>74412225.915</v>
      </c>
      <c r="D25" s="110">
        <v>486327029.51</v>
      </c>
      <c r="E25" s="110">
        <v>438013679.27</v>
      </c>
      <c r="F25" s="110">
        <v>92413988.42</v>
      </c>
      <c r="G25" s="110">
        <v>578219099.2</v>
      </c>
      <c r="H25" s="110">
        <v>522811121.2</v>
      </c>
      <c r="I25" s="63"/>
      <c r="J25" s="63"/>
      <c r="K25" s="63"/>
      <c r="L25" s="63"/>
      <c r="M25" s="63"/>
      <c r="N25" s="63"/>
      <c r="O25" s="63"/>
    </row>
    <row r="26" spans="1:15" ht="30">
      <c r="A26" s="121" t="s">
        <v>96</v>
      </c>
      <c r="B26" s="62" t="s">
        <v>97</v>
      </c>
      <c r="C26" s="122">
        <v>5990864.636</v>
      </c>
      <c r="D26" s="123">
        <v>11635541.48</v>
      </c>
      <c r="E26" s="123">
        <v>10486779.74</v>
      </c>
      <c r="F26" s="122">
        <v>7542215.27</v>
      </c>
      <c r="G26" s="123">
        <v>12415633.780000001</v>
      </c>
      <c r="H26" s="123">
        <v>11196031.799999999</v>
      </c>
      <c r="I26" s="63">
        <f aca="true" t="shared" si="12" ref="I26:J30">(F26-C26)*100/C26</f>
        <v>25.895271021109412</v>
      </c>
      <c r="J26" s="72">
        <f t="shared" si="12"/>
        <v>6.704391895649026</v>
      </c>
      <c r="K26" s="72">
        <f>(H26-E26)*100/E26</f>
        <v>6.7632970042717675</v>
      </c>
      <c r="L26" s="73">
        <f>D26/C26</f>
        <v>1.94221405205524</v>
      </c>
      <c r="M26" s="73">
        <f>G26/F26</f>
        <v>1.6461521364133647</v>
      </c>
      <c r="N26" s="73">
        <f>E26/C26</f>
        <v>1.7504618076301333</v>
      </c>
      <c r="O26" s="73">
        <f>H26/F26</f>
        <v>1.4844487195338298</v>
      </c>
    </row>
    <row r="27" spans="1:15" ht="15">
      <c r="A27" s="121" t="s">
        <v>5</v>
      </c>
      <c r="B27" s="62" t="s">
        <v>14</v>
      </c>
      <c r="C27" s="68">
        <v>13340189.16</v>
      </c>
      <c r="D27" s="68">
        <v>44327323.38</v>
      </c>
      <c r="E27" s="68">
        <v>39951910.8</v>
      </c>
      <c r="F27" s="68">
        <v>11798006.58</v>
      </c>
      <c r="G27" s="68">
        <v>36960689.33</v>
      </c>
      <c r="H27" s="68">
        <v>33460825.69</v>
      </c>
      <c r="I27" s="63">
        <f t="shared" si="12"/>
        <v>-11.560425129683843</v>
      </c>
      <c r="J27" s="72">
        <f t="shared" si="12"/>
        <v>-16.61872066321006</v>
      </c>
      <c r="K27" s="72">
        <f>(H27-E27)*100/E27</f>
        <v>-16.247245701199343</v>
      </c>
      <c r="L27" s="73">
        <f>D27/C27</f>
        <v>3.322840692013096</v>
      </c>
      <c r="M27" s="73">
        <f>G27/F27</f>
        <v>3.132791042230458</v>
      </c>
      <c r="N27" s="73">
        <f>E27/C27</f>
        <v>2.9948533953172216</v>
      </c>
      <c r="O27" s="73">
        <f>H27/F27</f>
        <v>2.8361423146451576</v>
      </c>
    </row>
    <row r="28" spans="1:15" ht="15">
      <c r="A28" s="121" t="s">
        <v>6</v>
      </c>
      <c r="B28" s="62" t="s">
        <v>15</v>
      </c>
      <c r="C28" s="68">
        <v>102098502.5</v>
      </c>
      <c r="D28" s="68">
        <v>110622833.58</v>
      </c>
      <c r="E28" s="68">
        <v>99583872.33</v>
      </c>
      <c r="F28" s="68">
        <v>110331478.3</v>
      </c>
      <c r="G28" s="68">
        <v>96472178.9</v>
      </c>
      <c r="H28" s="68">
        <v>87559716.31</v>
      </c>
      <c r="I28" s="63">
        <f t="shared" si="12"/>
        <v>8.063757644241646</v>
      </c>
      <c r="J28" s="72">
        <f t="shared" si="12"/>
        <v>-12.79180276083468</v>
      </c>
      <c r="K28" s="72">
        <f>(H28-E28)*100/E28</f>
        <v>-12.074400943311858</v>
      </c>
      <c r="L28" s="73">
        <f>D28/C28</f>
        <v>1.0834912449377012</v>
      </c>
      <c r="M28" s="73">
        <f>G28/F28</f>
        <v>0.8743849025360155</v>
      </c>
      <c r="N28" s="73">
        <f>E28/C28</f>
        <v>0.975370547966656</v>
      </c>
      <c r="O28" s="73">
        <f>H28/F28</f>
        <v>0.793605937844123</v>
      </c>
    </row>
    <row r="29" spans="1:15" ht="15">
      <c r="A29" s="121" t="s">
        <v>7</v>
      </c>
      <c r="B29" s="62" t="s">
        <v>16</v>
      </c>
      <c r="C29" s="68">
        <v>1483241.27</v>
      </c>
      <c r="D29" s="68">
        <v>6835248.91</v>
      </c>
      <c r="E29" s="68">
        <v>6167795.21</v>
      </c>
      <c r="F29" s="68">
        <v>1512448.27</v>
      </c>
      <c r="G29" s="68">
        <v>7114374.25</v>
      </c>
      <c r="H29" s="68">
        <v>6485362.67</v>
      </c>
      <c r="I29" s="63">
        <f t="shared" si="12"/>
        <v>1.9691334505545413</v>
      </c>
      <c r="J29" s="72">
        <f t="shared" si="12"/>
        <v>4.083616319979777</v>
      </c>
      <c r="K29" s="72">
        <f>(H29-E29)*100/E29</f>
        <v>5.148800327953819</v>
      </c>
      <c r="L29" s="73">
        <f>D29/C29</f>
        <v>4.608318989128451</v>
      </c>
      <c r="M29" s="73">
        <f>G29/F29</f>
        <v>4.703879392846937</v>
      </c>
      <c r="N29" s="73">
        <f>E29/C29</f>
        <v>4.158322273489599</v>
      </c>
      <c r="O29" s="73">
        <f>H29/F29</f>
        <v>4.287989743940135</v>
      </c>
    </row>
    <row r="30" spans="1:15" ht="45">
      <c r="A30" s="219" t="s">
        <v>825</v>
      </c>
      <c r="B30" s="62" t="s">
        <v>826</v>
      </c>
      <c r="C30" s="68"/>
      <c r="D30" s="220"/>
      <c r="E30" s="220"/>
      <c r="F30" s="220">
        <v>1514.3</v>
      </c>
      <c r="G30" s="220">
        <v>2725.99</v>
      </c>
      <c r="H30" s="220">
        <v>2447.58</v>
      </c>
      <c r="I30" s="63"/>
      <c r="J30" s="72"/>
      <c r="K30" s="72"/>
      <c r="L30" s="73"/>
      <c r="M30" s="73">
        <f>G30/F30</f>
        <v>1.8001650927821435</v>
      </c>
      <c r="N30" s="73"/>
      <c r="O30" s="73">
        <f>H30/F30</f>
        <v>1.6163111668757841</v>
      </c>
    </row>
    <row r="31" spans="1:15" ht="15">
      <c r="A31" s="121"/>
      <c r="B31" s="62"/>
      <c r="C31" s="110">
        <v>122912797.566</v>
      </c>
      <c r="D31" s="110">
        <v>173420947.35</v>
      </c>
      <c r="E31" s="110">
        <v>156190358.08</v>
      </c>
      <c r="F31" s="110">
        <v>131185662.72</v>
      </c>
      <c r="G31" s="110">
        <v>152965602.25</v>
      </c>
      <c r="H31" s="110">
        <v>138704384.05</v>
      </c>
      <c r="I31" s="63">
        <f>(F31-C31)*100/C31</f>
        <v>6.730678430419543</v>
      </c>
      <c r="J31" s="63">
        <f>(G31-D31)*100/D31</f>
        <v>-11.795198568899984</v>
      </c>
      <c r="K31" s="63">
        <f>(H31-E31)*100/E31</f>
        <v>-11.1952967167434</v>
      </c>
      <c r="L31" s="63"/>
      <c r="M31" s="63"/>
      <c r="N31" s="63"/>
      <c r="O31" s="63"/>
    </row>
    <row r="32" spans="1:15" ht="15" customHeight="1">
      <c r="A32" s="121" t="s">
        <v>10</v>
      </c>
      <c r="B32" s="62" t="s">
        <v>76</v>
      </c>
      <c r="C32" s="68">
        <v>2537067.24</v>
      </c>
      <c r="D32" s="68">
        <v>4318574.28</v>
      </c>
      <c r="E32" s="68">
        <v>3899794.51</v>
      </c>
      <c r="F32" s="68">
        <v>2889781.24</v>
      </c>
      <c r="G32" s="68">
        <v>4419672.28</v>
      </c>
      <c r="H32" s="68">
        <v>3990169.41</v>
      </c>
      <c r="I32" s="63">
        <f>(F32-C32)*100/C32</f>
        <v>13.902430114544382</v>
      </c>
      <c r="J32" s="72">
        <f>(G32-D32)*100/D32</f>
        <v>2.3410040778550645</v>
      </c>
      <c r="K32" s="72">
        <f>(H32-E32)*100/E32</f>
        <v>2.317427232851825</v>
      </c>
      <c r="L32" s="73">
        <f>D32/C32</f>
        <v>1.7021914957208624</v>
      </c>
      <c r="M32" s="73">
        <f>G32/F32</f>
        <v>1.5294141365524263</v>
      </c>
      <c r="N32" s="73">
        <f>E32/C32</f>
        <v>1.537126982097644</v>
      </c>
      <c r="O32" s="73">
        <f>H32/F32</f>
        <v>1.3807859760346426</v>
      </c>
    </row>
    <row r="33" spans="1:15" ht="15" customHeight="1">
      <c r="A33" s="121" t="s">
        <v>73</v>
      </c>
      <c r="B33" s="62" t="s">
        <v>74</v>
      </c>
      <c r="C33" s="68">
        <v>1389473.53</v>
      </c>
      <c r="D33" s="68">
        <v>3331775.12</v>
      </c>
      <c r="E33" s="68">
        <v>2999300.38</v>
      </c>
      <c r="F33" s="68">
        <v>1185385.53</v>
      </c>
      <c r="G33" s="68">
        <v>2669219.33</v>
      </c>
      <c r="H33" s="68">
        <v>2415455.81</v>
      </c>
      <c r="I33" s="63">
        <f>(F33-C33)*100/C33</f>
        <v>-14.688153145313967</v>
      </c>
      <c r="J33" s="72">
        <f>(G33-D33)*100/D33</f>
        <v>-19.88596967492812</v>
      </c>
      <c r="K33" s="72">
        <f>(H33-E33)*100/E33</f>
        <v>-19.46602527353395</v>
      </c>
      <c r="L33" s="73">
        <f>D33/C33</f>
        <v>2.3978687237028544</v>
      </c>
      <c r="M33" s="73">
        <f>G33/F33</f>
        <v>2.251773167840171</v>
      </c>
      <c r="N33" s="73">
        <f>E33/C33</f>
        <v>2.1585876342674912</v>
      </c>
      <c r="O33" s="73">
        <f>H33/F33</f>
        <v>2.037696385580141</v>
      </c>
    </row>
    <row r="34" spans="1:15" ht="15" customHeight="1">
      <c r="A34" s="121" t="s">
        <v>72</v>
      </c>
      <c r="B34" s="62" t="s">
        <v>18</v>
      </c>
      <c r="C34" s="68">
        <v>449576.57</v>
      </c>
      <c r="D34" s="68">
        <v>4105689.31</v>
      </c>
      <c r="E34" s="68">
        <v>3675665.19</v>
      </c>
      <c r="F34" s="68">
        <v>514360.94</v>
      </c>
      <c r="G34" s="68">
        <v>4423123.67</v>
      </c>
      <c r="H34" s="68">
        <v>3988325.4</v>
      </c>
      <c r="I34" s="63">
        <f>(F34-C34)*100/C34</f>
        <v>14.410085917066363</v>
      </c>
      <c r="J34" s="72">
        <f>(G34-D34)*100/D34</f>
        <v>7.731572850065458</v>
      </c>
      <c r="K34" s="72">
        <f>(H34-E34)*100/E34</f>
        <v>8.5062211555781</v>
      </c>
      <c r="L34" s="73">
        <f>D34/C34</f>
        <v>9.132347155012994</v>
      </c>
      <c r="M34" s="73">
        <f>G34/F34</f>
        <v>8.599260414291956</v>
      </c>
      <c r="N34" s="73">
        <f>E34/C34</f>
        <v>8.17583796682287</v>
      </c>
      <c r="O34" s="73">
        <f>H34/F34</f>
        <v>7.753942980195969</v>
      </c>
    </row>
    <row r="35" spans="1:15" ht="15" customHeight="1">
      <c r="A35" s="121" t="s">
        <v>38</v>
      </c>
      <c r="B35" s="62" t="s">
        <v>39</v>
      </c>
      <c r="C35" s="132">
        <v>200</v>
      </c>
      <c r="D35" s="132">
        <v>691.49</v>
      </c>
      <c r="E35" s="132">
        <v>652.53</v>
      </c>
      <c r="F35" s="133"/>
      <c r="G35" s="133"/>
      <c r="H35" s="133"/>
      <c r="I35" s="63"/>
      <c r="J35" s="72"/>
      <c r="K35" s="72"/>
      <c r="L35" s="73">
        <f>D35/C35</f>
        <v>3.45745</v>
      </c>
      <c r="M35" s="73"/>
      <c r="N35" s="73">
        <f>E35/C35</f>
        <v>3.26265</v>
      </c>
      <c r="O35" s="73"/>
    </row>
    <row r="36" spans="1:15" ht="15">
      <c r="A36" s="121"/>
      <c r="B36" s="62"/>
      <c r="C36" s="110">
        <v>4376317.34</v>
      </c>
      <c r="D36" s="110">
        <v>11756730.2</v>
      </c>
      <c r="E36" s="110">
        <v>10575412.61</v>
      </c>
      <c r="F36" s="110">
        <v>4589527.71</v>
      </c>
      <c r="G36" s="110">
        <v>11512015.28</v>
      </c>
      <c r="H36" s="110">
        <v>10393950.62</v>
      </c>
      <c r="I36" s="63"/>
      <c r="J36" s="63"/>
      <c r="K36" s="63"/>
      <c r="L36" s="63"/>
      <c r="M36" s="63"/>
      <c r="N36" s="63"/>
      <c r="O36" s="63"/>
    </row>
    <row r="37" spans="2:8" ht="15.75">
      <c r="B37" s="134"/>
      <c r="C37" s="94" t="s">
        <v>124</v>
      </c>
      <c r="D37" s="94" t="s">
        <v>124</v>
      </c>
      <c r="E37" s="94"/>
      <c r="F37" s="94" t="s">
        <v>124</v>
      </c>
      <c r="G37" s="94" t="s">
        <v>124</v>
      </c>
      <c r="H37" s="94"/>
    </row>
    <row r="38" spans="2:14" ht="12.75">
      <c r="B38" s="136" t="s">
        <v>115</v>
      </c>
      <c r="C38" s="137" t="s">
        <v>675</v>
      </c>
      <c r="D38" s="137" t="s">
        <v>676</v>
      </c>
      <c r="E38" s="137" t="s">
        <v>711</v>
      </c>
      <c r="F38" s="137" t="s">
        <v>712</v>
      </c>
      <c r="G38" s="137" t="s">
        <v>677</v>
      </c>
      <c r="H38" s="137" t="s">
        <v>678</v>
      </c>
      <c r="I38" s="137" t="s">
        <v>713</v>
      </c>
      <c r="J38" s="137" t="s">
        <v>714</v>
      </c>
      <c r="K38" s="137" t="s">
        <v>666</v>
      </c>
      <c r="L38" s="137" t="s">
        <v>669</v>
      </c>
      <c r="M38" s="138"/>
      <c r="N38" s="113"/>
    </row>
    <row r="39" spans="2:14" ht="14.25">
      <c r="B39" s="139" t="s">
        <v>116</v>
      </c>
      <c r="C39" s="111">
        <f>D7+D34+D35</f>
        <v>490433410.31</v>
      </c>
      <c r="D39" s="111">
        <f>E7+E34+E35</f>
        <v>441689996.98999995</v>
      </c>
      <c r="E39" s="111">
        <f>G7+G34+G35</f>
        <v>582642222.87</v>
      </c>
      <c r="F39" s="111">
        <f>H7+H34+H35</f>
        <v>526799446.59999996</v>
      </c>
      <c r="G39" s="112">
        <f aca="true" t="shared" si="13" ref="G39:J45">C39*100/C$45</f>
        <v>65.11164008527643</v>
      </c>
      <c r="H39" s="112">
        <f t="shared" si="13"/>
        <v>65.1034687842348</v>
      </c>
      <c r="I39" s="112">
        <f t="shared" si="13"/>
        <v>72.48227468854542</v>
      </c>
      <c r="J39" s="112">
        <f t="shared" si="13"/>
        <v>72.44335368888446</v>
      </c>
      <c r="K39" s="72">
        <f aca="true" t="shared" si="14" ref="K39:L45">(E39-C39)*100/C39</f>
        <v>18.80149488627118</v>
      </c>
      <c r="L39" s="72">
        <f t="shared" si="14"/>
        <v>19.26904620661512</v>
      </c>
      <c r="M39" s="111"/>
      <c r="N39" s="113"/>
    </row>
    <row r="40" spans="2:14" ht="14.25">
      <c r="B40" s="139" t="s">
        <v>352</v>
      </c>
      <c r="C40" s="111">
        <f>D28</f>
        <v>110622833.58</v>
      </c>
      <c r="D40" s="111">
        <f>E28</f>
        <v>99583872.33</v>
      </c>
      <c r="E40" s="111">
        <f>G28</f>
        <v>96472178.9</v>
      </c>
      <c r="F40" s="111">
        <f>H28</f>
        <v>87559716.31</v>
      </c>
      <c r="G40" s="112">
        <f t="shared" si="13"/>
        <v>14.686670960531673</v>
      </c>
      <c r="H40" s="112">
        <f t="shared" si="13"/>
        <v>14.678293753155026</v>
      </c>
      <c r="I40" s="112">
        <f t="shared" si="13"/>
        <v>12.001401025123572</v>
      </c>
      <c r="J40" s="112">
        <f t="shared" si="13"/>
        <v>12.040862112674276</v>
      </c>
      <c r="K40" s="72">
        <f t="shared" si="14"/>
        <v>-12.79180276083468</v>
      </c>
      <c r="L40" s="72">
        <f t="shared" si="14"/>
        <v>-12.074400943311858</v>
      </c>
      <c r="M40" s="111"/>
      <c r="N40" s="113"/>
    </row>
    <row r="41" spans="2:14" ht="14.25">
      <c r="B41" s="139" t="s">
        <v>351</v>
      </c>
      <c r="C41" s="111">
        <f>D15</f>
        <v>75120732.39</v>
      </c>
      <c r="D41" s="111">
        <f>E15</f>
        <v>67738132.11</v>
      </c>
      <c r="E41" s="111">
        <f>G15</f>
        <v>57765729.66</v>
      </c>
      <c r="F41" s="111">
        <f>H15</f>
        <v>52222170.64</v>
      </c>
      <c r="G41" s="112">
        <f t="shared" si="13"/>
        <v>9.973288906292758</v>
      </c>
      <c r="H41" s="112">
        <f t="shared" si="13"/>
        <v>9.9843496555925</v>
      </c>
      <c r="I41" s="112">
        <f t="shared" si="13"/>
        <v>7.186213632400244</v>
      </c>
      <c r="J41" s="112">
        <f t="shared" si="13"/>
        <v>7.1813841158936365</v>
      </c>
      <c r="K41" s="72">
        <f t="shared" si="14"/>
        <v>-23.10281353474968</v>
      </c>
      <c r="L41" s="72">
        <f t="shared" si="14"/>
        <v>-22.905800598108637</v>
      </c>
      <c r="M41" s="111"/>
      <c r="N41" s="113"/>
    </row>
    <row r="42" spans="2:14" ht="14.25">
      <c r="B42" s="139" t="s">
        <v>117</v>
      </c>
      <c r="C42" s="111">
        <f>D26+D27</f>
        <v>55962864.86</v>
      </c>
      <c r="D42" s="111">
        <f>E26+E27</f>
        <v>50438690.54</v>
      </c>
      <c r="E42" s="111">
        <f>G26+G27</f>
        <v>49376323.11</v>
      </c>
      <c r="F42" s="111">
        <f>H26+H27</f>
        <v>44656857.49</v>
      </c>
      <c r="G42" s="112">
        <f t="shared" si="13"/>
        <v>7.429823984875007</v>
      </c>
      <c r="H42" s="112">
        <f t="shared" si="13"/>
        <v>7.434476074772674</v>
      </c>
      <c r="I42" s="112">
        <f t="shared" si="13"/>
        <v>6.142548676167474</v>
      </c>
      <c r="J42" s="112">
        <f t="shared" si="13"/>
        <v>6.141032498537517</v>
      </c>
      <c r="K42" s="72">
        <f t="shared" si="14"/>
        <v>-11.769486366499072</v>
      </c>
      <c r="L42" s="72">
        <f t="shared" si="14"/>
        <v>-11.463091107440153</v>
      </c>
      <c r="M42" s="111"/>
      <c r="N42" s="113"/>
    </row>
    <row r="43" spans="2:14" ht="14.25">
      <c r="B43" s="139" t="s">
        <v>118</v>
      </c>
      <c r="C43" s="111">
        <f>D29</f>
        <v>6835248.91</v>
      </c>
      <c r="D43" s="111">
        <f>E29</f>
        <v>6167795.21</v>
      </c>
      <c r="E43" s="111">
        <f>G29</f>
        <v>7114374.25</v>
      </c>
      <c r="F43" s="111">
        <f>H29</f>
        <v>6485362.67</v>
      </c>
      <c r="G43" s="112">
        <f t="shared" si="13"/>
        <v>0.9074713458854321</v>
      </c>
      <c r="H43" s="112">
        <f t="shared" si="13"/>
        <v>0.9091101579347722</v>
      </c>
      <c r="I43" s="112">
        <f t="shared" si="13"/>
        <v>0.8850474757657074</v>
      </c>
      <c r="J43" s="112">
        <f t="shared" si="13"/>
        <v>0.8918411451184278</v>
      </c>
      <c r="K43" s="72">
        <f t="shared" si="14"/>
        <v>4.083616319979777</v>
      </c>
      <c r="L43" s="72">
        <f t="shared" si="14"/>
        <v>5.148800327953819</v>
      </c>
      <c r="M43" s="111"/>
      <c r="N43" s="113"/>
    </row>
    <row r="44" spans="2:14" ht="14.25">
      <c r="B44" s="139" t="s">
        <v>119</v>
      </c>
      <c r="C44" s="111">
        <f>C45-SUM(C39:C43)</f>
        <v>14244164.860000014</v>
      </c>
      <c r="D44" s="111">
        <f>D45-SUM(D39:D43)</f>
        <v>12824620.75</v>
      </c>
      <c r="E44" s="111">
        <f>E45-SUM(E39:E43)</f>
        <v>10470145.25999999</v>
      </c>
      <c r="F44" s="111">
        <f>F45-SUM(F39:F43)</f>
        <v>9464545.370000124</v>
      </c>
      <c r="G44" s="112">
        <f t="shared" si="13"/>
        <v>1.8911047171387048</v>
      </c>
      <c r="H44" s="112">
        <f t="shared" si="13"/>
        <v>1.8903015743102238</v>
      </c>
      <c r="I44" s="112">
        <f t="shared" si="13"/>
        <v>1.302514501997597</v>
      </c>
      <c r="J44" s="112">
        <f t="shared" si="13"/>
        <v>1.3015264388916934</v>
      </c>
      <c r="K44" s="72">
        <f t="shared" si="14"/>
        <v>-26.495197416579327</v>
      </c>
      <c r="L44" s="72">
        <f t="shared" si="14"/>
        <v>-26.200192937478295</v>
      </c>
      <c r="M44" s="111"/>
      <c r="N44" s="113"/>
    </row>
    <row r="45" spans="2:14" ht="14.25">
      <c r="B45" s="139" t="s">
        <v>121</v>
      </c>
      <c r="C45" s="111">
        <f>D13</f>
        <v>753219254.91</v>
      </c>
      <c r="D45" s="111">
        <f>E13</f>
        <v>678443107.93</v>
      </c>
      <c r="E45" s="111">
        <f>G13</f>
        <v>803840974.05</v>
      </c>
      <c r="F45" s="111">
        <f>H13</f>
        <v>727188099.08</v>
      </c>
      <c r="G45" s="112">
        <f t="shared" si="13"/>
        <v>100</v>
      </c>
      <c r="H45" s="112">
        <f t="shared" si="13"/>
        <v>100</v>
      </c>
      <c r="I45" s="112">
        <f t="shared" si="13"/>
        <v>100</v>
      </c>
      <c r="J45" s="112">
        <f t="shared" si="13"/>
        <v>100</v>
      </c>
      <c r="K45" s="72">
        <f t="shared" si="14"/>
        <v>6.7207149591586886</v>
      </c>
      <c r="L45" s="72">
        <f t="shared" si="14"/>
        <v>7.184831061034153</v>
      </c>
      <c r="M45" s="111"/>
      <c r="N45" s="113"/>
    </row>
  </sheetData>
  <sheetProtection/>
  <mergeCells count="4">
    <mergeCell ref="A1:J1"/>
    <mergeCell ref="A2:J2"/>
    <mergeCell ref="C3:D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13" bestFit="1" customWidth="1"/>
    <col min="3" max="3" width="13.8515625" style="13" bestFit="1" customWidth="1"/>
    <col min="4" max="4" width="10.140625" style="13" bestFit="1" customWidth="1"/>
    <col min="5" max="5" width="13.8515625" style="13" bestFit="1" customWidth="1"/>
  </cols>
  <sheetData>
    <row r="1" spans="1:5" ht="13.5" customHeight="1" thickTop="1">
      <c r="A1" s="213" t="s">
        <v>260</v>
      </c>
      <c r="B1" s="214"/>
      <c r="C1" s="214"/>
      <c r="D1" s="214"/>
      <c r="E1" s="215"/>
    </row>
    <row r="2" spans="1:5" ht="15" customHeight="1">
      <c r="A2" s="207" t="s">
        <v>599</v>
      </c>
      <c r="B2" s="208"/>
      <c r="C2" s="208"/>
      <c r="D2" s="208"/>
      <c r="E2" s="209"/>
    </row>
    <row r="3" spans="1:5" ht="13.5" thickBot="1">
      <c r="A3" s="216" t="s">
        <v>124</v>
      </c>
      <c r="B3" s="217"/>
      <c r="C3" s="217"/>
      <c r="D3" s="217"/>
      <c r="E3" s="218"/>
    </row>
    <row r="4" spans="1:5" ht="52.5" thickBot="1" thickTop="1">
      <c r="A4" s="19" t="s">
        <v>261</v>
      </c>
      <c r="B4" s="20" t="s">
        <v>262</v>
      </c>
      <c r="C4" s="20" t="s">
        <v>263</v>
      </c>
      <c r="D4" s="20" t="s">
        <v>264</v>
      </c>
      <c r="E4" s="20" t="s">
        <v>129</v>
      </c>
    </row>
    <row r="5" spans="1:5" ht="13.5" thickTop="1">
      <c r="A5" s="21" t="s">
        <v>23</v>
      </c>
      <c r="B5" s="22">
        <v>1240</v>
      </c>
      <c r="C5" s="23">
        <v>65215.85</v>
      </c>
      <c r="D5" s="22">
        <v>3498</v>
      </c>
      <c r="E5" s="24">
        <v>121363.15</v>
      </c>
    </row>
    <row r="6" spans="1:5" ht="12.75">
      <c r="A6" s="25" t="s">
        <v>11</v>
      </c>
      <c r="B6" s="26">
        <v>19124596.07</v>
      </c>
      <c r="C6" s="27">
        <v>25042886.78</v>
      </c>
      <c r="D6" s="26">
        <v>22622090.64</v>
      </c>
      <c r="E6" s="28">
        <v>27586086.23</v>
      </c>
    </row>
    <row r="7" spans="1:5" ht="12.75">
      <c r="A7" s="21" t="s">
        <v>19</v>
      </c>
      <c r="B7" s="22">
        <v>12611122.94</v>
      </c>
      <c r="C7" s="23">
        <v>95073805.51</v>
      </c>
      <c r="D7" s="22">
        <v>14538873.5</v>
      </c>
      <c r="E7" s="24">
        <v>107392887.74</v>
      </c>
    </row>
    <row r="8" spans="1:5" ht="12.75">
      <c r="A8" s="25" t="s">
        <v>4</v>
      </c>
      <c r="B8" s="26">
        <v>34223940.7</v>
      </c>
      <c r="C8" s="27">
        <v>45300351.21</v>
      </c>
      <c r="D8" s="26">
        <v>41256253.576</v>
      </c>
      <c r="E8" s="28">
        <v>68767748.26</v>
      </c>
    </row>
    <row r="9" spans="1:5" ht="12.75">
      <c r="A9" s="21" t="s">
        <v>8</v>
      </c>
      <c r="B9" s="22">
        <v>69934.81</v>
      </c>
      <c r="C9" s="23">
        <v>523993.66</v>
      </c>
      <c r="D9" s="22">
        <v>80718.55</v>
      </c>
      <c r="E9" s="24">
        <v>492070.45</v>
      </c>
    </row>
    <row r="10" spans="1:5" ht="12.75">
      <c r="A10" s="25" t="s">
        <v>20</v>
      </c>
      <c r="B10" s="26">
        <v>111720</v>
      </c>
      <c r="C10" s="27">
        <v>75411</v>
      </c>
      <c r="D10" s="26">
        <v>85363.47</v>
      </c>
      <c r="E10" s="28">
        <v>78916.6</v>
      </c>
    </row>
    <row r="11" spans="1:5" ht="12.75">
      <c r="A11" s="21" t="s">
        <v>9</v>
      </c>
      <c r="B11" s="22">
        <v>1432614.75</v>
      </c>
      <c r="C11" s="23">
        <v>3308276.14</v>
      </c>
      <c r="D11" s="22">
        <v>3558852.83</v>
      </c>
      <c r="E11" s="24">
        <v>6452297.99</v>
      </c>
    </row>
    <row r="12" spans="1:5" ht="13.5" thickBot="1">
      <c r="A12" s="29" t="s">
        <v>163</v>
      </c>
      <c r="B12" s="30">
        <v>67575169.27</v>
      </c>
      <c r="C12" s="31">
        <v>169389940.15</v>
      </c>
      <c r="D12" s="30">
        <v>82145650.566</v>
      </c>
      <c r="E12" s="32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S609"/>
  <sheetViews>
    <sheetView view="pageBreakPreview" zoomScale="93" zoomScaleSheetLayoutView="93" workbookViewId="0" topLeftCell="B1">
      <selection activeCell="O7" sqref="O7:O601"/>
    </sheetView>
  </sheetViews>
  <sheetFormatPr defaultColWidth="9.140625" defaultRowHeight="12.75"/>
  <cols>
    <col min="1" max="1" width="17.28125" style="109" bestFit="1" customWidth="1"/>
    <col min="2" max="2" width="36.57421875" style="109" customWidth="1"/>
    <col min="3" max="3" width="18.7109375" style="109" customWidth="1"/>
    <col min="4" max="4" width="10.57421875" style="145" bestFit="1" customWidth="1"/>
    <col min="5" max="6" width="13.140625" style="145" bestFit="1" customWidth="1"/>
    <col min="7" max="7" width="9.57421875" style="145" bestFit="1" customWidth="1"/>
    <col min="8" max="9" width="13.140625" style="145" bestFit="1" customWidth="1"/>
    <col min="10" max="10" width="9.28125" style="145" customWidth="1"/>
    <col min="11" max="12" width="8.7109375" style="145" customWidth="1"/>
    <col min="13" max="15" width="8.57421875" style="145" customWidth="1"/>
    <col min="16" max="16" width="8.00390625" style="145" customWidth="1"/>
    <col min="17" max="16384" width="9.140625" style="109" customWidth="1"/>
  </cols>
  <sheetData>
    <row r="1" spans="1:9" ht="12.75" customHeight="1" thickTop="1">
      <c r="A1" s="176" t="s">
        <v>775</v>
      </c>
      <c r="B1" s="177"/>
      <c r="C1" s="177"/>
      <c r="D1" s="178"/>
      <c r="E1" s="178"/>
      <c r="F1" s="178"/>
      <c r="G1" s="178"/>
      <c r="H1" s="179"/>
      <c r="I1" s="144"/>
    </row>
    <row r="2" spans="1:16" ht="12.75" customHeight="1">
      <c r="A2" s="180" t="s">
        <v>866</v>
      </c>
      <c r="B2" s="181"/>
      <c r="C2" s="181"/>
      <c r="D2" s="181"/>
      <c r="E2" s="181"/>
      <c r="F2" s="181"/>
      <c r="G2" s="181"/>
      <c r="H2" s="182"/>
      <c r="I2" s="146"/>
      <c r="J2" s="109"/>
      <c r="K2" s="109"/>
      <c r="L2" s="109"/>
      <c r="M2" s="109"/>
      <c r="N2" s="109"/>
      <c r="O2" s="109"/>
      <c r="P2" s="109"/>
    </row>
    <row r="3" spans="1:16" ht="12.75" customHeight="1">
      <c r="A3" s="183" t="s">
        <v>631</v>
      </c>
      <c r="B3" s="184"/>
      <c r="C3" s="184"/>
      <c r="D3" s="184"/>
      <c r="E3" s="184"/>
      <c r="F3" s="184"/>
      <c r="G3" s="184"/>
      <c r="H3" s="185"/>
      <c r="I3" s="147"/>
      <c r="J3" s="109"/>
      <c r="K3" s="109"/>
      <c r="L3" s="109"/>
      <c r="M3" s="109"/>
      <c r="N3" s="109"/>
      <c r="O3" s="109"/>
      <c r="P3" s="109"/>
    </row>
    <row r="4" spans="1:45" ht="33.75">
      <c r="A4" s="82" t="s">
        <v>126</v>
      </c>
      <c r="B4" s="82" t="s">
        <v>127</v>
      </c>
      <c r="C4" s="82" t="s">
        <v>128</v>
      </c>
      <c r="D4" s="83" t="s">
        <v>679</v>
      </c>
      <c r="E4" s="83" t="s">
        <v>680</v>
      </c>
      <c r="F4" s="83">
        <v>2015</v>
      </c>
      <c r="G4" s="83" t="s">
        <v>707</v>
      </c>
      <c r="H4" s="83" t="s">
        <v>708</v>
      </c>
      <c r="I4" s="83" t="s">
        <v>774</v>
      </c>
      <c r="J4" s="84" t="s">
        <v>79</v>
      </c>
      <c r="K4" s="85" t="s">
        <v>80</v>
      </c>
      <c r="L4" s="85" t="s">
        <v>668</v>
      </c>
      <c r="M4" s="86" t="s">
        <v>681</v>
      </c>
      <c r="N4" s="86" t="s">
        <v>709</v>
      </c>
      <c r="O4" s="86" t="s">
        <v>682</v>
      </c>
      <c r="P4" s="86" t="s">
        <v>710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</row>
    <row r="5" spans="1:16" ht="11.25" customHeight="1">
      <c r="A5" s="149" t="s">
        <v>603</v>
      </c>
      <c r="B5" s="149" t="s">
        <v>604</v>
      </c>
      <c r="C5" s="149" t="s">
        <v>42</v>
      </c>
      <c r="D5" s="150">
        <v>200</v>
      </c>
      <c r="E5" s="150">
        <v>9236.48</v>
      </c>
      <c r="F5" s="150">
        <v>8220</v>
      </c>
      <c r="G5" s="150">
        <v>100</v>
      </c>
      <c r="H5" s="150">
        <v>11325.07</v>
      </c>
      <c r="I5" s="150">
        <v>10050</v>
      </c>
      <c r="J5" s="95">
        <f>(G5-D5)*100/D5</f>
        <v>-50</v>
      </c>
      <c r="K5" s="95">
        <f>(H5-E5)*100/E5</f>
        <v>22.612402127217297</v>
      </c>
      <c r="L5" s="95">
        <f>(I5-F5)*100/F5</f>
        <v>22.26277372262774</v>
      </c>
      <c r="M5" s="96">
        <f>E5/D5</f>
        <v>46.1824</v>
      </c>
      <c r="N5" s="96">
        <f>H5/G5</f>
        <v>113.2507</v>
      </c>
      <c r="O5" s="96">
        <f>F5/D5</f>
        <v>41.1</v>
      </c>
      <c r="P5" s="96">
        <f>I5/G5</f>
        <v>100.5</v>
      </c>
    </row>
    <row r="6" spans="1:16" ht="11.25" customHeight="1">
      <c r="A6" s="149" t="s">
        <v>603</v>
      </c>
      <c r="B6" s="149" t="s">
        <v>604</v>
      </c>
      <c r="C6" s="149" t="s">
        <v>67</v>
      </c>
      <c r="D6" s="150">
        <v>500</v>
      </c>
      <c r="E6" s="150">
        <v>65213.59</v>
      </c>
      <c r="F6" s="150">
        <v>58515</v>
      </c>
      <c r="G6" s="150"/>
      <c r="H6" s="150"/>
      <c r="I6" s="150"/>
      <c r="J6" s="95"/>
      <c r="K6" s="95"/>
      <c r="L6" s="95"/>
      <c r="M6" s="96">
        <f aca="true" t="shared" si="0" ref="M6:M69">E6/D6</f>
        <v>130.42718</v>
      </c>
      <c r="N6" s="96"/>
      <c r="O6" s="96">
        <f aca="true" t="shared" si="1" ref="O6:O69">F6/D6</f>
        <v>117.03</v>
      </c>
      <c r="P6" s="96"/>
    </row>
    <row r="7" spans="1:16" ht="11.25" customHeight="1">
      <c r="A7" s="149" t="s">
        <v>516</v>
      </c>
      <c r="B7" s="149" t="s">
        <v>517</v>
      </c>
      <c r="C7" s="149" t="s">
        <v>63</v>
      </c>
      <c r="D7" s="150"/>
      <c r="E7" s="150"/>
      <c r="F7" s="150"/>
      <c r="G7" s="150">
        <v>4.94</v>
      </c>
      <c r="H7" s="150">
        <v>6528</v>
      </c>
      <c r="I7" s="150">
        <v>6280.6</v>
      </c>
      <c r="J7" s="95"/>
      <c r="K7" s="95"/>
      <c r="L7" s="95"/>
      <c r="M7" s="96"/>
      <c r="N7" s="96">
        <f aca="true" t="shared" si="2" ref="N6:N69">H7/G7</f>
        <v>1321.4574898785424</v>
      </c>
      <c r="O7" s="96"/>
      <c r="P7" s="96">
        <f aca="true" t="shared" si="3" ref="P6:P69">I7/G7</f>
        <v>1271.3765182186235</v>
      </c>
    </row>
    <row r="8" spans="1:16" ht="11.25" customHeight="1">
      <c r="A8" s="149" t="s">
        <v>516</v>
      </c>
      <c r="B8" s="149" t="s">
        <v>517</v>
      </c>
      <c r="C8" s="149" t="s">
        <v>152</v>
      </c>
      <c r="D8" s="150"/>
      <c r="E8" s="150"/>
      <c r="F8" s="150"/>
      <c r="G8" s="150">
        <v>750</v>
      </c>
      <c r="H8" s="150">
        <v>141183.88</v>
      </c>
      <c r="I8" s="150">
        <v>125144.22</v>
      </c>
      <c r="J8" s="95"/>
      <c r="K8" s="95"/>
      <c r="L8" s="95"/>
      <c r="M8" s="96"/>
      <c r="N8" s="96">
        <f t="shared" si="2"/>
        <v>188.24517333333333</v>
      </c>
      <c r="O8" s="96"/>
      <c r="P8" s="96">
        <f t="shared" si="3"/>
        <v>166.85896</v>
      </c>
    </row>
    <row r="9" spans="1:16" ht="11.25" customHeight="1">
      <c r="A9" s="149" t="s">
        <v>516</v>
      </c>
      <c r="B9" s="149" t="s">
        <v>517</v>
      </c>
      <c r="C9" s="149" t="s">
        <v>50</v>
      </c>
      <c r="D9" s="150"/>
      <c r="E9" s="150"/>
      <c r="F9" s="150"/>
      <c r="G9" s="150">
        <v>1</v>
      </c>
      <c r="H9" s="150">
        <v>1355.63</v>
      </c>
      <c r="I9" s="150">
        <v>1274</v>
      </c>
      <c r="J9" s="95"/>
      <c r="K9" s="95"/>
      <c r="L9" s="95"/>
      <c r="M9" s="96"/>
      <c r="N9" s="96">
        <f t="shared" si="2"/>
        <v>1355.63</v>
      </c>
      <c r="O9" s="96"/>
      <c r="P9" s="96">
        <f t="shared" si="3"/>
        <v>1274</v>
      </c>
    </row>
    <row r="10" spans="1:16" ht="11.25" customHeight="1">
      <c r="A10" s="149" t="s">
        <v>516</v>
      </c>
      <c r="B10" s="149" t="s">
        <v>517</v>
      </c>
      <c r="C10" s="149" t="s">
        <v>605</v>
      </c>
      <c r="D10" s="150">
        <v>50889.5</v>
      </c>
      <c r="E10" s="150">
        <v>1868631.95</v>
      </c>
      <c r="F10" s="150">
        <v>1710680.6</v>
      </c>
      <c r="G10" s="150">
        <v>20325</v>
      </c>
      <c r="H10" s="150">
        <v>862541.04</v>
      </c>
      <c r="I10" s="150">
        <v>763856.62</v>
      </c>
      <c r="J10" s="95">
        <f>(G10-D10)*100/D10</f>
        <v>-60.06052329065918</v>
      </c>
      <c r="K10" s="95">
        <f>(H10-E10)*100/E10</f>
        <v>-53.84104183812119</v>
      </c>
      <c r="L10" s="95">
        <f>(I10-F10)*100/F10</f>
        <v>-55.34779432232996</v>
      </c>
      <c r="M10" s="96">
        <f t="shared" si="0"/>
        <v>36.71940085872331</v>
      </c>
      <c r="N10" s="96">
        <f t="shared" si="2"/>
        <v>42.437443542435425</v>
      </c>
      <c r="O10" s="96">
        <f t="shared" si="1"/>
        <v>33.61559064247045</v>
      </c>
      <c r="P10" s="96">
        <f t="shared" si="3"/>
        <v>37.58212152521525</v>
      </c>
    </row>
    <row r="11" spans="1:16" ht="11.25" customHeight="1">
      <c r="A11" s="149" t="s">
        <v>519</v>
      </c>
      <c r="B11" s="149" t="s">
        <v>520</v>
      </c>
      <c r="C11" s="149" t="s">
        <v>152</v>
      </c>
      <c r="D11" s="150"/>
      <c r="E11" s="150"/>
      <c r="F11" s="150"/>
      <c r="G11" s="150">
        <v>655</v>
      </c>
      <c r="H11" s="150">
        <v>131687.5</v>
      </c>
      <c r="I11" s="150">
        <v>119138.32</v>
      </c>
      <c r="J11" s="95"/>
      <c r="K11" s="95"/>
      <c r="L11" s="95"/>
      <c r="M11" s="96"/>
      <c r="N11" s="96">
        <f t="shared" si="2"/>
        <v>201.04961832061068</v>
      </c>
      <c r="O11" s="96"/>
      <c r="P11" s="96">
        <f t="shared" si="3"/>
        <v>181.8905648854962</v>
      </c>
    </row>
    <row r="12" spans="1:16" ht="11.25" customHeight="1">
      <c r="A12" s="149" t="s">
        <v>519</v>
      </c>
      <c r="B12" s="149" t="s">
        <v>520</v>
      </c>
      <c r="C12" s="149" t="s">
        <v>49</v>
      </c>
      <c r="D12" s="150"/>
      <c r="E12" s="150"/>
      <c r="F12" s="150"/>
      <c r="G12" s="150">
        <v>566</v>
      </c>
      <c r="H12" s="150">
        <v>70155.55</v>
      </c>
      <c r="I12" s="150">
        <v>62836.77</v>
      </c>
      <c r="J12" s="95"/>
      <c r="K12" s="95"/>
      <c r="L12" s="95"/>
      <c r="M12" s="96"/>
      <c r="N12" s="96">
        <f t="shared" si="2"/>
        <v>123.94973498233216</v>
      </c>
      <c r="O12" s="96"/>
      <c r="P12" s="96">
        <f t="shared" si="3"/>
        <v>111.01902826855122</v>
      </c>
    </row>
    <row r="13" spans="1:16" ht="11.25" customHeight="1">
      <c r="A13" s="149" t="s">
        <v>519</v>
      </c>
      <c r="B13" s="149" t="s">
        <v>520</v>
      </c>
      <c r="C13" s="149" t="s">
        <v>605</v>
      </c>
      <c r="D13" s="150">
        <v>42290</v>
      </c>
      <c r="E13" s="150">
        <v>1940057.2</v>
      </c>
      <c r="F13" s="150">
        <v>1773639.4</v>
      </c>
      <c r="G13" s="150">
        <v>50015</v>
      </c>
      <c r="H13" s="150">
        <v>3410284.82</v>
      </c>
      <c r="I13" s="150">
        <v>3036343.38</v>
      </c>
      <c r="J13" s="95">
        <f>(G13-D13)*100/D13</f>
        <v>18.26672972333885</v>
      </c>
      <c r="K13" s="95">
        <f>(H13-E13)*100/E13</f>
        <v>75.78269444839049</v>
      </c>
      <c r="L13" s="95">
        <f>(I13-F13)*100/F13</f>
        <v>71.19282420090578</v>
      </c>
      <c r="M13" s="96">
        <f t="shared" si="0"/>
        <v>45.87508157956964</v>
      </c>
      <c r="N13" s="96">
        <f t="shared" si="2"/>
        <v>68.18524082775167</v>
      </c>
      <c r="O13" s="96">
        <f t="shared" si="1"/>
        <v>41.939924331993375</v>
      </c>
      <c r="P13" s="96">
        <f t="shared" si="3"/>
        <v>60.70865500349895</v>
      </c>
    </row>
    <row r="14" spans="1:16" ht="11.25" customHeight="1">
      <c r="A14" s="149" t="s">
        <v>756</v>
      </c>
      <c r="B14" s="149" t="s">
        <v>757</v>
      </c>
      <c r="C14" s="149" t="s">
        <v>67</v>
      </c>
      <c r="D14" s="150">
        <v>9006</v>
      </c>
      <c r="E14" s="150">
        <v>23513.69</v>
      </c>
      <c r="F14" s="150">
        <v>21864.58</v>
      </c>
      <c r="G14" s="150"/>
      <c r="H14" s="150"/>
      <c r="I14" s="150"/>
      <c r="J14" s="95"/>
      <c r="K14" s="95"/>
      <c r="L14" s="95"/>
      <c r="M14" s="96">
        <f t="shared" si="0"/>
        <v>2.6108916278036864</v>
      </c>
      <c r="N14" s="96"/>
      <c r="O14" s="96">
        <f t="shared" si="1"/>
        <v>2.4277792582722633</v>
      </c>
      <c r="P14" s="96"/>
    </row>
    <row r="15" spans="1:16" ht="11.25" customHeight="1">
      <c r="A15" s="149" t="s">
        <v>280</v>
      </c>
      <c r="B15" s="149" t="s">
        <v>448</v>
      </c>
      <c r="C15" s="149" t="s">
        <v>48</v>
      </c>
      <c r="D15" s="150"/>
      <c r="E15" s="150"/>
      <c r="F15" s="150"/>
      <c r="G15" s="150">
        <v>16711</v>
      </c>
      <c r="H15" s="150">
        <v>41169.85</v>
      </c>
      <c r="I15" s="150">
        <v>37761.42</v>
      </c>
      <c r="J15" s="95"/>
      <c r="K15" s="95"/>
      <c r="L15" s="95"/>
      <c r="M15" s="96"/>
      <c r="N15" s="96">
        <f t="shared" si="2"/>
        <v>2.4636377236550775</v>
      </c>
      <c r="O15" s="96"/>
      <c r="P15" s="96">
        <f t="shared" si="3"/>
        <v>2.259674465920651</v>
      </c>
    </row>
    <row r="16" spans="1:16" ht="11.25" customHeight="1">
      <c r="A16" s="149" t="s">
        <v>280</v>
      </c>
      <c r="B16" s="149" t="s">
        <v>448</v>
      </c>
      <c r="C16" s="149" t="s">
        <v>135</v>
      </c>
      <c r="D16" s="150">
        <v>30</v>
      </c>
      <c r="E16" s="150">
        <v>124.5</v>
      </c>
      <c r="F16" s="150">
        <v>109.53</v>
      </c>
      <c r="G16" s="150">
        <v>13335</v>
      </c>
      <c r="H16" s="150">
        <v>62967.53</v>
      </c>
      <c r="I16" s="150">
        <v>55993.4</v>
      </c>
      <c r="J16" s="95">
        <f>(G16-D16)*100/D16</f>
        <v>44350</v>
      </c>
      <c r="K16" s="95">
        <f>(H16-E16)*100/E16</f>
        <v>50476.329317269076</v>
      </c>
      <c r="L16" s="95">
        <f>(I16-F16)*100/F16</f>
        <v>51021.519218478956</v>
      </c>
      <c r="M16" s="96">
        <f t="shared" si="0"/>
        <v>4.15</v>
      </c>
      <c r="N16" s="96">
        <f t="shared" si="2"/>
        <v>4.721974503187101</v>
      </c>
      <c r="O16" s="96">
        <f t="shared" si="1"/>
        <v>3.6510000000000002</v>
      </c>
      <c r="P16" s="96">
        <f t="shared" si="3"/>
        <v>4.198980127484065</v>
      </c>
    </row>
    <row r="17" spans="1:16" ht="11.25" customHeight="1">
      <c r="A17" s="149" t="s">
        <v>280</v>
      </c>
      <c r="B17" s="149" t="s">
        <v>448</v>
      </c>
      <c r="C17" s="149" t="s">
        <v>63</v>
      </c>
      <c r="D17" s="150"/>
      <c r="E17" s="150"/>
      <c r="F17" s="150"/>
      <c r="G17" s="150">
        <v>20</v>
      </c>
      <c r="H17" s="150">
        <v>21.13</v>
      </c>
      <c r="I17" s="150">
        <v>19.6</v>
      </c>
      <c r="J17" s="95"/>
      <c r="K17" s="95"/>
      <c r="L17" s="95"/>
      <c r="M17" s="96"/>
      <c r="N17" s="96">
        <f t="shared" si="2"/>
        <v>1.0565</v>
      </c>
      <c r="O17" s="96"/>
      <c r="P17" s="96">
        <f t="shared" si="3"/>
        <v>0.9800000000000001</v>
      </c>
    </row>
    <row r="18" spans="1:16" ht="11.25" customHeight="1">
      <c r="A18" s="149" t="s">
        <v>280</v>
      </c>
      <c r="B18" s="149" t="s">
        <v>448</v>
      </c>
      <c r="C18" s="149" t="s">
        <v>82</v>
      </c>
      <c r="D18" s="150"/>
      <c r="E18" s="150"/>
      <c r="F18" s="150"/>
      <c r="G18" s="150">
        <v>31555</v>
      </c>
      <c r="H18" s="150">
        <v>97273.85</v>
      </c>
      <c r="I18" s="150">
        <v>86886.98</v>
      </c>
      <c r="J18" s="95"/>
      <c r="K18" s="95"/>
      <c r="L18" s="95"/>
      <c r="M18" s="96"/>
      <c r="N18" s="96">
        <f t="shared" si="2"/>
        <v>3.0826762795119635</v>
      </c>
      <c r="O18" s="96"/>
      <c r="P18" s="96">
        <f t="shared" si="3"/>
        <v>2.753509111075899</v>
      </c>
    </row>
    <row r="19" spans="1:16" ht="11.25" customHeight="1">
      <c r="A19" s="149" t="s">
        <v>280</v>
      </c>
      <c r="B19" s="149" t="s">
        <v>448</v>
      </c>
      <c r="C19" s="149" t="s">
        <v>613</v>
      </c>
      <c r="D19" s="150"/>
      <c r="E19" s="150"/>
      <c r="F19" s="150"/>
      <c r="G19" s="150">
        <v>30</v>
      </c>
      <c r="H19" s="150">
        <v>116.4</v>
      </c>
      <c r="I19" s="150">
        <v>103.63</v>
      </c>
      <c r="J19" s="95"/>
      <c r="K19" s="95"/>
      <c r="L19" s="95"/>
      <c r="M19" s="96"/>
      <c r="N19" s="96">
        <f t="shared" si="2"/>
        <v>3.8800000000000003</v>
      </c>
      <c r="O19" s="96"/>
      <c r="P19" s="96">
        <f t="shared" si="3"/>
        <v>3.454333333333333</v>
      </c>
    </row>
    <row r="20" spans="1:16" ht="11.25" customHeight="1">
      <c r="A20" s="149" t="s">
        <v>280</v>
      </c>
      <c r="B20" s="149" t="s">
        <v>448</v>
      </c>
      <c r="C20" s="149" t="s">
        <v>42</v>
      </c>
      <c r="D20" s="150"/>
      <c r="E20" s="150"/>
      <c r="F20" s="150"/>
      <c r="G20" s="150">
        <v>540</v>
      </c>
      <c r="H20" s="150">
        <v>1588.3</v>
      </c>
      <c r="I20" s="150">
        <v>1421.23</v>
      </c>
      <c r="J20" s="95"/>
      <c r="K20" s="95"/>
      <c r="L20" s="95"/>
      <c r="M20" s="96"/>
      <c r="N20" s="96">
        <f t="shared" si="2"/>
        <v>2.9412962962962963</v>
      </c>
      <c r="O20" s="96"/>
      <c r="P20" s="96">
        <f t="shared" si="3"/>
        <v>2.6319074074074074</v>
      </c>
    </row>
    <row r="21" spans="1:16" ht="11.25" customHeight="1">
      <c r="A21" s="149" t="s">
        <v>280</v>
      </c>
      <c r="B21" s="149" t="s">
        <v>448</v>
      </c>
      <c r="C21" s="149" t="s">
        <v>57</v>
      </c>
      <c r="D21" s="150">
        <v>1720</v>
      </c>
      <c r="E21" s="150">
        <v>6428.39</v>
      </c>
      <c r="F21" s="150">
        <v>5653.29</v>
      </c>
      <c r="G21" s="150"/>
      <c r="H21" s="150"/>
      <c r="I21" s="150"/>
      <c r="J21" s="95"/>
      <c r="K21" s="95"/>
      <c r="L21" s="95"/>
      <c r="M21" s="96">
        <f t="shared" si="0"/>
        <v>3.737436046511628</v>
      </c>
      <c r="N21" s="96"/>
      <c r="O21" s="96">
        <f t="shared" si="1"/>
        <v>3.286796511627907</v>
      </c>
      <c r="P21" s="96"/>
    </row>
    <row r="22" spans="1:16" ht="11.25" customHeight="1">
      <c r="A22" s="149" t="s">
        <v>280</v>
      </c>
      <c r="B22" s="149" t="s">
        <v>448</v>
      </c>
      <c r="C22" s="149" t="s">
        <v>47</v>
      </c>
      <c r="D22" s="150"/>
      <c r="E22" s="150"/>
      <c r="F22" s="150"/>
      <c r="G22" s="150">
        <v>7.8</v>
      </c>
      <c r="H22" s="150">
        <v>15.6</v>
      </c>
      <c r="I22" s="150">
        <v>14.66</v>
      </c>
      <c r="J22" s="95"/>
      <c r="K22" s="95"/>
      <c r="L22" s="95"/>
      <c r="M22" s="96"/>
      <c r="N22" s="96">
        <f t="shared" si="2"/>
        <v>2</v>
      </c>
      <c r="O22" s="96"/>
      <c r="P22" s="96">
        <f t="shared" si="3"/>
        <v>1.8794871794871795</v>
      </c>
    </row>
    <row r="23" spans="1:16" ht="11.25" customHeight="1">
      <c r="A23" s="149" t="s">
        <v>280</v>
      </c>
      <c r="B23" s="149" t="s">
        <v>448</v>
      </c>
      <c r="C23" s="149" t="s">
        <v>62</v>
      </c>
      <c r="D23" s="150"/>
      <c r="E23" s="150"/>
      <c r="F23" s="150"/>
      <c r="G23" s="150">
        <v>550</v>
      </c>
      <c r="H23" s="150">
        <v>3981.63</v>
      </c>
      <c r="I23" s="150">
        <v>3566.67</v>
      </c>
      <c r="J23" s="95"/>
      <c r="K23" s="95"/>
      <c r="L23" s="95"/>
      <c r="M23" s="96"/>
      <c r="N23" s="96">
        <f t="shared" si="2"/>
        <v>7.239327272727273</v>
      </c>
      <c r="O23" s="96"/>
      <c r="P23" s="96">
        <f t="shared" si="3"/>
        <v>6.484854545454546</v>
      </c>
    </row>
    <row r="24" spans="1:16" ht="11.25" customHeight="1">
      <c r="A24" s="149" t="s">
        <v>280</v>
      </c>
      <c r="B24" s="149" t="s">
        <v>448</v>
      </c>
      <c r="C24" s="149" t="s">
        <v>785</v>
      </c>
      <c r="D24" s="150">
        <v>300</v>
      </c>
      <c r="E24" s="150">
        <v>1153.39</v>
      </c>
      <c r="F24" s="150">
        <v>1050</v>
      </c>
      <c r="G24" s="150"/>
      <c r="H24" s="150"/>
      <c r="I24" s="150"/>
      <c r="J24" s="95"/>
      <c r="K24" s="95"/>
      <c r="L24" s="95"/>
      <c r="M24" s="96">
        <f t="shared" si="0"/>
        <v>3.844633333333334</v>
      </c>
      <c r="N24" s="96"/>
      <c r="O24" s="96">
        <f t="shared" si="1"/>
        <v>3.5</v>
      </c>
      <c r="P24" s="96"/>
    </row>
    <row r="25" spans="1:16" ht="11.25" customHeight="1">
      <c r="A25" s="149" t="s">
        <v>280</v>
      </c>
      <c r="B25" s="149" t="s">
        <v>448</v>
      </c>
      <c r="C25" s="149" t="s">
        <v>95</v>
      </c>
      <c r="D25" s="150">
        <v>15600</v>
      </c>
      <c r="E25" s="150">
        <v>46227.51</v>
      </c>
      <c r="F25" s="150">
        <v>41184</v>
      </c>
      <c r="G25" s="150">
        <v>118700</v>
      </c>
      <c r="H25" s="150">
        <v>359016.51</v>
      </c>
      <c r="I25" s="150">
        <v>322950</v>
      </c>
      <c r="J25" s="95">
        <f>(G25-D25)*100/D25</f>
        <v>660.8974358974359</v>
      </c>
      <c r="K25" s="95">
        <f>(H25-E25)*100/E25</f>
        <v>676.6295653821718</v>
      </c>
      <c r="L25" s="95">
        <f>(I25-F25)*100/F25</f>
        <v>684.1637529137529</v>
      </c>
      <c r="M25" s="96">
        <f t="shared" si="0"/>
        <v>2.9633019230769233</v>
      </c>
      <c r="N25" s="96">
        <f t="shared" si="2"/>
        <v>3.0245704296545917</v>
      </c>
      <c r="O25" s="96">
        <f t="shared" si="1"/>
        <v>2.64</v>
      </c>
      <c r="P25" s="96">
        <f t="shared" si="3"/>
        <v>2.7207245155855095</v>
      </c>
    </row>
    <row r="26" spans="1:16" ht="11.25" customHeight="1">
      <c r="A26" s="149" t="s">
        <v>280</v>
      </c>
      <c r="B26" s="149" t="s">
        <v>448</v>
      </c>
      <c r="C26" s="149" t="s">
        <v>71</v>
      </c>
      <c r="D26" s="150">
        <v>395679</v>
      </c>
      <c r="E26" s="150">
        <v>1268356.98</v>
      </c>
      <c r="F26" s="150">
        <v>1154651.1</v>
      </c>
      <c r="G26" s="150">
        <v>818604</v>
      </c>
      <c r="H26" s="150">
        <v>2664479.41</v>
      </c>
      <c r="I26" s="150">
        <v>2399539.36</v>
      </c>
      <c r="J26" s="95">
        <f>(G26-D26)*100/D26</f>
        <v>106.88588477023042</v>
      </c>
      <c r="K26" s="95">
        <f>(H26-E26)*100/E26</f>
        <v>110.07330365304571</v>
      </c>
      <c r="L26" s="95">
        <f>(I26-F26)*100/F26</f>
        <v>107.81510189528244</v>
      </c>
      <c r="M26" s="96">
        <f t="shared" si="0"/>
        <v>3.2055200806714534</v>
      </c>
      <c r="N26" s="96">
        <f t="shared" si="2"/>
        <v>3.2549064138460113</v>
      </c>
      <c r="O26" s="96">
        <f t="shared" si="1"/>
        <v>2.9181510770093944</v>
      </c>
      <c r="P26" s="96">
        <f t="shared" si="3"/>
        <v>2.931257799864159</v>
      </c>
    </row>
    <row r="27" spans="1:16" ht="11.25" customHeight="1">
      <c r="A27" s="149" t="s">
        <v>280</v>
      </c>
      <c r="B27" s="149" t="s">
        <v>448</v>
      </c>
      <c r="C27" s="149" t="s">
        <v>67</v>
      </c>
      <c r="D27" s="150">
        <v>906620</v>
      </c>
      <c r="E27" s="150">
        <v>3376832.48</v>
      </c>
      <c r="F27" s="150">
        <v>3040177.53</v>
      </c>
      <c r="G27" s="150">
        <v>2018985</v>
      </c>
      <c r="H27" s="150">
        <v>8369405.56</v>
      </c>
      <c r="I27" s="150">
        <v>7535645.72</v>
      </c>
      <c r="J27" s="95">
        <f>(G27-D27)*100/D27</f>
        <v>122.6936312898458</v>
      </c>
      <c r="K27" s="95">
        <f>(H27-E27)*100/E27</f>
        <v>147.8478162470174</v>
      </c>
      <c r="L27" s="95">
        <f>(I27-F27)*100/F27</f>
        <v>147.86860785725233</v>
      </c>
      <c r="M27" s="96">
        <f t="shared" si="0"/>
        <v>3.7246392976109064</v>
      </c>
      <c r="N27" s="96">
        <f t="shared" si="2"/>
        <v>4.14535301649096</v>
      </c>
      <c r="O27" s="96">
        <f t="shared" si="1"/>
        <v>3.353309578434184</v>
      </c>
      <c r="P27" s="96">
        <f t="shared" si="3"/>
        <v>3.7323931183243064</v>
      </c>
    </row>
    <row r="28" spans="1:16" ht="11.25" customHeight="1">
      <c r="A28" s="149" t="s">
        <v>280</v>
      </c>
      <c r="B28" s="149" t="s">
        <v>448</v>
      </c>
      <c r="C28" s="149" t="s">
        <v>353</v>
      </c>
      <c r="D28" s="150">
        <v>15950</v>
      </c>
      <c r="E28" s="150">
        <v>47541.08</v>
      </c>
      <c r="F28" s="150">
        <v>43283.41</v>
      </c>
      <c r="G28" s="150"/>
      <c r="H28" s="150"/>
      <c r="I28" s="150"/>
      <c r="J28" s="95"/>
      <c r="K28" s="95"/>
      <c r="L28" s="95"/>
      <c r="M28" s="96">
        <f t="shared" si="0"/>
        <v>2.9806319749216303</v>
      </c>
      <c r="N28" s="96"/>
      <c r="O28" s="96">
        <f t="shared" si="1"/>
        <v>2.7136934169279</v>
      </c>
      <c r="P28" s="96"/>
    </row>
    <row r="29" spans="1:16" ht="11.25" customHeight="1">
      <c r="A29" s="149" t="s">
        <v>280</v>
      </c>
      <c r="B29" s="149" t="s">
        <v>448</v>
      </c>
      <c r="C29" s="149" t="s">
        <v>49</v>
      </c>
      <c r="D29" s="150"/>
      <c r="E29" s="150"/>
      <c r="F29" s="150"/>
      <c r="G29" s="150">
        <v>50</v>
      </c>
      <c r="H29" s="150">
        <v>137.35</v>
      </c>
      <c r="I29" s="150">
        <v>123.23</v>
      </c>
      <c r="J29" s="95"/>
      <c r="K29" s="95"/>
      <c r="L29" s="95"/>
      <c r="M29" s="96"/>
      <c r="N29" s="96">
        <f t="shared" si="2"/>
        <v>2.747</v>
      </c>
      <c r="O29" s="96"/>
      <c r="P29" s="96">
        <f t="shared" si="3"/>
        <v>2.4646</v>
      </c>
    </row>
    <row r="30" spans="1:16" ht="11.25" customHeight="1">
      <c r="A30" s="149" t="s">
        <v>280</v>
      </c>
      <c r="B30" s="149" t="s">
        <v>448</v>
      </c>
      <c r="C30" s="149" t="s">
        <v>346</v>
      </c>
      <c r="D30" s="150">
        <v>26546</v>
      </c>
      <c r="E30" s="150">
        <v>85350.43</v>
      </c>
      <c r="F30" s="150">
        <v>77138.05</v>
      </c>
      <c r="G30" s="150">
        <v>121366</v>
      </c>
      <c r="H30" s="150">
        <v>382560.78</v>
      </c>
      <c r="I30" s="150">
        <v>345719.49</v>
      </c>
      <c r="J30" s="95">
        <f>(G30-D30)*100/D30</f>
        <v>357.1912905899194</v>
      </c>
      <c r="K30" s="95">
        <f>(H30-E30)*100/E30</f>
        <v>348.22361176153424</v>
      </c>
      <c r="L30" s="95">
        <f>(I30-F30)*100/F30</f>
        <v>348.18282287405503</v>
      </c>
      <c r="M30" s="96">
        <f t="shared" si="0"/>
        <v>3.215189859112484</v>
      </c>
      <c r="N30" s="96">
        <f t="shared" si="2"/>
        <v>3.1521248125504675</v>
      </c>
      <c r="O30" s="96">
        <f t="shared" si="1"/>
        <v>2.90582573645747</v>
      </c>
      <c r="P30" s="96">
        <f t="shared" si="3"/>
        <v>2.8485695334772507</v>
      </c>
    </row>
    <row r="31" spans="1:16" ht="11.25" customHeight="1">
      <c r="A31" s="149" t="s">
        <v>280</v>
      </c>
      <c r="B31" s="149" t="s">
        <v>448</v>
      </c>
      <c r="C31" s="149" t="s">
        <v>66</v>
      </c>
      <c r="D31" s="150">
        <v>720</v>
      </c>
      <c r="E31" s="150">
        <v>2895.59</v>
      </c>
      <c r="F31" s="150">
        <v>2538.59</v>
      </c>
      <c r="G31" s="150"/>
      <c r="H31" s="150"/>
      <c r="I31" s="150"/>
      <c r="J31" s="95"/>
      <c r="K31" s="95"/>
      <c r="L31" s="95"/>
      <c r="M31" s="96">
        <f t="shared" si="0"/>
        <v>4.021652777777778</v>
      </c>
      <c r="N31" s="96"/>
      <c r="O31" s="96">
        <f t="shared" si="1"/>
        <v>3.5258194444444446</v>
      </c>
      <c r="P31" s="96"/>
    </row>
    <row r="32" spans="1:16" ht="11.25" customHeight="1">
      <c r="A32" s="149" t="s">
        <v>761</v>
      </c>
      <c r="B32" s="149" t="s">
        <v>762</v>
      </c>
      <c r="C32" s="149" t="s">
        <v>152</v>
      </c>
      <c r="D32" s="150"/>
      <c r="E32" s="150"/>
      <c r="F32" s="150"/>
      <c r="G32" s="150">
        <v>13188.07</v>
      </c>
      <c r="H32" s="150">
        <v>116192.64</v>
      </c>
      <c r="I32" s="150">
        <v>105219.58</v>
      </c>
      <c r="J32" s="95"/>
      <c r="K32" s="95"/>
      <c r="L32" s="95"/>
      <c r="M32" s="96"/>
      <c r="N32" s="96">
        <f t="shared" si="2"/>
        <v>8.810435492077309</v>
      </c>
      <c r="O32" s="96"/>
      <c r="P32" s="96">
        <f t="shared" si="3"/>
        <v>7.978391076177181</v>
      </c>
    </row>
    <row r="33" spans="1:16" ht="11.25" customHeight="1">
      <c r="A33" s="149" t="s">
        <v>282</v>
      </c>
      <c r="B33" s="149" t="s">
        <v>283</v>
      </c>
      <c r="C33" s="149" t="s">
        <v>48</v>
      </c>
      <c r="D33" s="150">
        <v>130</v>
      </c>
      <c r="E33" s="150">
        <v>413.71</v>
      </c>
      <c r="F33" s="150">
        <v>372.47</v>
      </c>
      <c r="G33" s="150"/>
      <c r="H33" s="150"/>
      <c r="I33" s="150"/>
      <c r="J33" s="95"/>
      <c r="K33" s="95"/>
      <c r="L33" s="95"/>
      <c r="M33" s="96">
        <f t="shared" si="0"/>
        <v>3.182384615384615</v>
      </c>
      <c r="N33" s="96"/>
      <c r="O33" s="96">
        <f t="shared" si="1"/>
        <v>2.8651538461538464</v>
      </c>
      <c r="P33" s="96"/>
    </row>
    <row r="34" spans="1:16" ht="11.25" customHeight="1">
      <c r="A34" s="149" t="s">
        <v>282</v>
      </c>
      <c r="B34" s="149" t="s">
        <v>283</v>
      </c>
      <c r="C34" s="149" t="s">
        <v>61</v>
      </c>
      <c r="D34" s="150">
        <v>15000</v>
      </c>
      <c r="E34" s="150">
        <v>96563.16</v>
      </c>
      <c r="F34" s="150">
        <v>85450</v>
      </c>
      <c r="G34" s="150"/>
      <c r="H34" s="150"/>
      <c r="I34" s="150"/>
      <c r="J34" s="95"/>
      <c r="K34" s="95"/>
      <c r="L34" s="95"/>
      <c r="M34" s="96">
        <f t="shared" si="0"/>
        <v>6.437544</v>
      </c>
      <c r="N34" s="96"/>
      <c r="O34" s="96">
        <f t="shared" si="1"/>
        <v>5.696666666666666</v>
      </c>
      <c r="P34" s="96"/>
    </row>
    <row r="35" spans="1:16" ht="11.25" customHeight="1">
      <c r="A35" s="149" t="s">
        <v>282</v>
      </c>
      <c r="B35" s="149" t="s">
        <v>283</v>
      </c>
      <c r="C35" s="149" t="s">
        <v>95</v>
      </c>
      <c r="D35" s="150">
        <v>20</v>
      </c>
      <c r="E35" s="150">
        <v>72.63</v>
      </c>
      <c r="F35" s="150">
        <v>61.72</v>
      </c>
      <c r="G35" s="150"/>
      <c r="H35" s="150"/>
      <c r="I35" s="150"/>
      <c r="J35" s="95"/>
      <c r="K35" s="95"/>
      <c r="L35" s="95"/>
      <c r="M35" s="96">
        <f t="shared" si="0"/>
        <v>3.6315</v>
      </c>
      <c r="N35" s="96"/>
      <c r="O35" s="96">
        <f t="shared" si="1"/>
        <v>3.086</v>
      </c>
      <c r="P35" s="96"/>
    </row>
    <row r="36" spans="1:16" ht="11.25" customHeight="1">
      <c r="A36" s="149" t="s">
        <v>282</v>
      </c>
      <c r="B36" s="149" t="s">
        <v>283</v>
      </c>
      <c r="C36" s="149" t="s">
        <v>71</v>
      </c>
      <c r="D36" s="150">
        <v>297295</v>
      </c>
      <c r="E36" s="150">
        <v>956293.99</v>
      </c>
      <c r="F36" s="150">
        <v>855125.27</v>
      </c>
      <c r="G36" s="150"/>
      <c r="H36" s="150"/>
      <c r="I36" s="150"/>
      <c r="J36" s="95"/>
      <c r="K36" s="95"/>
      <c r="L36" s="95"/>
      <c r="M36" s="96">
        <f t="shared" si="0"/>
        <v>3.2166500950234616</v>
      </c>
      <c r="N36" s="96"/>
      <c r="O36" s="96">
        <f t="shared" si="1"/>
        <v>2.8763526799979817</v>
      </c>
      <c r="P36" s="96"/>
    </row>
    <row r="37" spans="1:16" ht="11.25" customHeight="1">
      <c r="A37" s="149" t="s">
        <v>282</v>
      </c>
      <c r="B37" s="149" t="s">
        <v>283</v>
      </c>
      <c r="C37" s="149" t="s">
        <v>67</v>
      </c>
      <c r="D37" s="150">
        <v>503394</v>
      </c>
      <c r="E37" s="150">
        <v>1838470.17</v>
      </c>
      <c r="F37" s="150">
        <v>1667681.58</v>
      </c>
      <c r="G37" s="150"/>
      <c r="H37" s="150"/>
      <c r="I37" s="150"/>
      <c r="J37" s="95"/>
      <c r="K37" s="95"/>
      <c r="L37" s="95"/>
      <c r="M37" s="96">
        <f t="shared" si="0"/>
        <v>3.6521495488623223</v>
      </c>
      <c r="N37" s="96"/>
      <c r="O37" s="96">
        <f t="shared" si="1"/>
        <v>3.312875362042456</v>
      </c>
      <c r="P37" s="96"/>
    </row>
    <row r="38" spans="1:16" ht="11.25" customHeight="1">
      <c r="A38" s="149" t="s">
        <v>282</v>
      </c>
      <c r="B38" s="149" t="s">
        <v>283</v>
      </c>
      <c r="C38" s="149" t="s">
        <v>346</v>
      </c>
      <c r="D38" s="150">
        <v>36476</v>
      </c>
      <c r="E38" s="150">
        <v>116526.08</v>
      </c>
      <c r="F38" s="150">
        <v>104653.77</v>
      </c>
      <c r="G38" s="150">
        <v>4764</v>
      </c>
      <c r="H38" s="150">
        <v>14683.05</v>
      </c>
      <c r="I38" s="150">
        <v>13205.1</v>
      </c>
      <c r="J38" s="95">
        <f>(G38-D38)*100/D38</f>
        <v>-86.93935738567825</v>
      </c>
      <c r="K38" s="95">
        <f>(H38-E38)*100/E38</f>
        <v>-87.39934442143768</v>
      </c>
      <c r="L38" s="95">
        <f>(I38-F38)*100/F38</f>
        <v>-87.38210768709048</v>
      </c>
      <c r="M38" s="96">
        <f t="shared" si="0"/>
        <v>3.1945958986731</v>
      </c>
      <c r="N38" s="96">
        <f t="shared" si="2"/>
        <v>3.0820843828715363</v>
      </c>
      <c r="O38" s="96">
        <f t="shared" si="1"/>
        <v>2.869113115473188</v>
      </c>
      <c r="P38" s="96">
        <f t="shared" si="3"/>
        <v>2.7718513853904283</v>
      </c>
    </row>
    <row r="39" spans="1:16" ht="11.25" customHeight="1">
      <c r="A39" s="149" t="s">
        <v>284</v>
      </c>
      <c r="B39" s="149" t="s">
        <v>634</v>
      </c>
      <c r="C39" s="149" t="s">
        <v>63</v>
      </c>
      <c r="D39" s="150">
        <v>9.5</v>
      </c>
      <c r="E39" s="150">
        <v>171</v>
      </c>
      <c r="F39" s="150">
        <v>152.56</v>
      </c>
      <c r="G39" s="150"/>
      <c r="H39" s="150"/>
      <c r="I39" s="150"/>
      <c r="J39" s="95"/>
      <c r="K39" s="95"/>
      <c r="L39" s="95"/>
      <c r="M39" s="96">
        <f t="shared" si="0"/>
        <v>18</v>
      </c>
      <c r="N39" s="96"/>
      <c r="O39" s="96">
        <f t="shared" si="1"/>
        <v>16.05894736842105</v>
      </c>
      <c r="P39" s="96"/>
    </row>
    <row r="40" spans="1:16" ht="11.25" customHeight="1">
      <c r="A40" s="149" t="s">
        <v>284</v>
      </c>
      <c r="B40" s="149" t="s">
        <v>634</v>
      </c>
      <c r="C40" s="149" t="s">
        <v>103</v>
      </c>
      <c r="D40" s="150">
        <v>10</v>
      </c>
      <c r="E40" s="150">
        <v>228.32</v>
      </c>
      <c r="F40" s="150">
        <v>200</v>
      </c>
      <c r="G40" s="150"/>
      <c r="H40" s="150"/>
      <c r="I40" s="150"/>
      <c r="J40" s="95"/>
      <c r="K40" s="95"/>
      <c r="L40" s="95"/>
      <c r="M40" s="96">
        <f t="shared" si="0"/>
        <v>22.832</v>
      </c>
      <c r="N40" s="96"/>
      <c r="O40" s="96">
        <f t="shared" si="1"/>
        <v>20</v>
      </c>
      <c r="P40" s="96"/>
    </row>
    <row r="41" spans="1:16" ht="11.25" customHeight="1">
      <c r="A41" s="149" t="s">
        <v>284</v>
      </c>
      <c r="B41" s="149" t="s">
        <v>634</v>
      </c>
      <c r="C41" s="149" t="s">
        <v>44</v>
      </c>
      <c r="D41" s="150">
        <v>17076</v>
      </c>
      <c r="E41" s="150">
        <v>102545.7</v>
      </c>
      <c r="F41" s="150">
        <v>91338</v>
      </c>
      <c r="G41" s="150">
        <v>4898.5</v>
      </c>
      <c r="H41" s="150">
        <v>17361.76</v>
      </c>
      <c r="I41" s="150">
        <v>15725.5</v>
      </c>
      <c r="J41" s="95">
        <f>(G41-D41)*100/D41</f>
        <v>-71.31353947060201</v>
      </c>
      <c r="K41" s="95">
        <f>(H41-E41)*100/E41</f>
        <v>-83.06924619949935</v>
      </c>
      <c r="L41" s="95">
        <f>(I41-F41)*100/F41</f>
        <v>-82.78317896165889</v>
      </c>
      <c r="M41" s="96">
        <f t="shared" si="0"/>
        <v>6.0052529866479265</v>
      </c>
      <c r="N41" s="96">
        <f t="shared" si="2"/>
        <v>3.544301316729611</v>
      </c>
      <c r="O41" s="96">
        <f t="shared" si="1"/>
        <v>5.348910751932537</v>
      </c>
      <c r="P41" s="96">
        <f t="shared" si="3"/>
        <v>3.210268449525365</v>
      </c>
    </row>
    <row r="42" spans="1:16" ht="11.25" customHeight="1">
      <c r="A42" s="149" t="s">
        <v>523</v>
      </c>
      <c r="B42" s="149" t="s">
        <v>281</v>
      </c>
      <c r="C42" s="149" t="s">
        <v>44</v>
      </c>
      <c r="D42" s="150">
        <v>1200</v>
      </c>
      <c r="E42" s="150">
        <v>5008.2</v>
      </c>
      <c r="F42" s="150">
        <v>4387.04</v>
      </c>
      <c r="G42" s="150"/>
      <c r="H42" s="150"/>
      <c r="I42" s="150"/>
      <c r="J42" s="95"/>
      <c r="K42" s="95"/>
      <c r="L42" s="95"/>
      <c r="M42" s="96">
        <f t="shared" si="0"/>
        <v>4.1735</v>
      </c>
      <c r="N42" s="96"/>
      <c r="O42" s="96">
        <f t="shared" si="1"/>
        <v>3.655866666666667</v>
      </c>
      <c r="P42" s="96"/>
    </row>
    <row r="43" spans="1:16" ht="11.25" customHeight="1">
      <c r="A43" s="149" t="s">
        <v>394</v>
      </c>
      <c r="B43" s="149" t="s">
        <v>624</v>
      </c>
      <c r="C43" s="149" t="s">
        <v>63</v>
      </c>
      <c r="D43" s="150"/>
      <c r="E43" s="150"/>
      <c r="F43" s="150"/>
      <c r="G43" s="150">
        <v>1968</v>
      </c>
      <c r="H43" s="150">
        <v>34337.76</v>
      </c>
      <c r="I43" s="150">
        <v>32776.84</v>
      </c>
      <c r="J43" s="95"/>
      <c r="K43" s="95"/>
      <c r="L43" s="95"/>
      <c r="M43" s="96"/>
      <c r="N43" s="96">
        <f t="shared" si="2"/>
        <v>17.448048780487806</v>
      </c>
      <c r="O43" s="96"/>
      <c r="P43" s="96">
        <f t="shared" si="3"/>
        <v>16.654898373983738</v>
      </c>
    </row>
    <row r="44" spans="1:16" ht="11.25" customHeight="1">
      <c r="A44" s="149" t="s">
        <v>394</v>
      </c>
      <c r="B44" s="149" t="s">
        <v>624</v>
      </c>
      <c r="C44" s="149" t="s">
        <v>56</v>
      </c>
      <c r="D44" s="150"/>
      <c r="E44" s="150"/>
      <c r="F44" s="150"/>
      <c r="G44" s="150">
        <v>73</v>
      </c>
      <c r="H44" s="150">
        <v>1178.45</v>
      </c>
      <c r="I44" s="150">
        <v>1093.26</v>
      </c>
      <c r="J44" s="95"/>
      <c r="K44" s="95"/>
      <c r="L44" s="95"/>
      <c r="M44" s="96"/>
      <c r="N44" s="96">
        <f t="shared" si="2"/>
        <v>16.14315068493151</v>
      </c>
      <c r="O44" s="96"/>
      <c r="P44" s="96">
        <f t="shared" si="3"/>
        <v>14.976164383561644</v>
      </c>
    </row>
    <row r="45" spans="1:16" ht="11.25" customHeight="1">
      <c r="A45" s="149" t="s">
        <v>394</v>
      </c>
      <c r="B45" s="149" t="s">
        <v>624</v>
      </c>
      <c r="C45" s="149" t="s">
        <v>92</v>
      </c>
      <c r="D45" s="150"/>
      <c r="E45" s="150"/>
      <c r="F45" s="150"/>
      <c r="G45" s="150">
        <v>1125.79</v>
      </c>
      <c r="H45" s="150">
        <v>13877.27</v>
      </c>
      <c r="I45" s="150">
        <v>12480.69</v>
      </c>
      <c r="J45" s="95"/>
      <c r="K45" s="95"/>
      <c r="L45" s="95"/>
      <c r="M45" s="96"/>
      <c r="N45" s="96">
        <f t="shared" si="2"/>
        <v>12.326695031933133</v>
      </c>
      <c r="O45" s="96"/>
      <c r="P45" s="96">
        <f t="shared" si="3"/>
        <v>11.086161717549455</v>
      </c>
    </row>
    <row r="46" spans="1:16" ht="11.25" customHeight="1">
      <c r="A46" s="149" t="s">
        <v>394</v>
      </c>
      <c r="B46" s="149" t="s">
        <v>624</v>
      </c>
      <c r="C46" s="149" t="s">
        <v>47</v>
      </c>
      <c r="D46" s="150">
        <v>616045.6</v>
      </c>
      <c r="E46" s="150">
        <v>11788165.05</v>
      </c>
      <c r="F46" s="150">
        <v>10280562.28</v>
      </c>
      <c r="G46" s="150">
        <v>1398766.1</v>
      </c>
      <c r="H46" s="150">
        <v>19334057.93</v>
      </c>
      <c r="I46" s="150">
        <v>17865601.45</v>
      </c>
      <c r="J46" s="95">
        <f>(G46-D46)*100/D46</f>
        <v>127.05561081841996</v>
      </c>
      <c r="K46" s="95">
        <f>(H46-E46)*100/E46</f>
        <v>64.01244678873917</v>
      </c>
      <c r="L46" s="95">
        <f>(I46-F46)*100/F46</f>
        <v>73.78039219465728</v>
      </c>
      <c r="M46" s="96">
        <f t="shared" si="0"/>
        <v>19.135215071741445</v>
      </c>
      <c r="N46" s="96">
        <f t="shared" si="2"/>
        <v>13.82222369415444</v>
      </c>
      <c r="O46" s="96">
        <f t="shared" si="1"/>
        <v>16.687989135869163</v>
      </c>
      <c r="P46" s="96">
        <f t="shared" si="3"/>
        <v>12.772400939656743</v>
      </c>
    </row>
    <row r="47" spans="1:16" ht="11.25" customHeight="1">
      <c r="A47" s="149" t="s">
        <v>394</v>
      </c>
      <c r="B47" s="149" t="s">
        <v>624</v>
      </c>
      <c r="C47" s="149" t="s">
        <v>99</v>
      </c>
      <c r="D47" s="150"/>
      <c r="E47" s="150"/>
      <c r="F47" s="150"/>
      <c r="G47" s="150">
        <v>305.6</v>
      </c>
      <c r="H47" s="150">
        <v>3950.15</v>
      </c>
      <c r="I47" s="150">
        <v>3729.95</v>
      </c>
      <c r="J47" s="95"/>
      <c r="K47" s="95"/>
      <c r="L47" s="95"/>
      <c r="M47" s="96"/>
      <c r="N47" s="96">
        <f t="shared" si="2"/>
        <v>12.925883507853403</v>
      </c>
      <c r="O47" s="96"/>
      <c r="P47" s="96">
        <f t="shared" si="3"/>
        <v>12.205333769633507</v>
      </c>
    </row>
    <row r="48" spans="1:16" s="148" customFormat="1" ht="11.25" customHeight="1">
      <c r="A48" s="149" t="s">
        <v>802</v>
      </c>
      <c r="B48" s="149" t="s">
        <v>281</v>
      </c>
      <c r="C48" s="149" t="s">
        <v>63</v>
      </c>
      <c r="D48" s="150">
        <v>259</v>
      </c>
      <c r="E48" s="150">
        <v>3520.17</v>
      </c>
      <c r="F48" s="150">
        <v>3224.51</v>
      </c>
      <c r="G48" s="150"/>
      <c r="H48" s="150"/>
      <c r="I48" s="150"/>
      <c r="J48" s="95"/>
      <c r="K48" s="95"/>
      <c r="L48" s="95"/>
      <c r="M48" s="96">
        <f t="shared" si="0"/>
        <v>13.591389961389961</v>
      </c>
      <c r="N48" s="96"/>
      <c r="O48" s="96">
        <f t="shared" si="1"/>
        <v>12.44984555984556</v>
      </c>
      <c r="P48" s="96"/>
    </row>
    <row r="49" spans="1:16" ht="11.25" customHeight="1">
      <c r="A49" s="149" t="s">
        <v>802</v>
      </c>
      <c r="B49" s="149" t="s">
        <v>281</v>
      </c>
      <c r="C49" s="149" t="s">
        <v>92</v>
      </c>
      <c r="D49" s="150">
        <v>295</v>
      </c>
      <c r="E49" s="150">
        <v>4662.77</v>
      </c>
      <c r="F49" s="150">
        <v>4308.22</v>
      </c>
      <c r="G49" s="150"/>
      <c r="H49" s="150"/>
      <c r="I49" s="150"/>
      <c r="J49" s="95"/>
      <c r="K49" s="95"/>
      <c r="L49" s="95"/>
      <c r="M49" s="96">
        <f t="shared" si="0"/>
        <v>15.806000000000001</v>
      </c>
      <c r="N49" s="96"/>
      <c r="O49" s="96">
        <f t="shared" si="1"/>
        <v>14.60413559322034</v>
      </c>
      <c r="P49" s="96"/>
    </row>
    <row r="50" spans="1:16" ht="11.25" customHeight="1">
      <c r="A50" s="149" t="s">
        <v>802</v>
      </c>
      <c r="B50" s="149" t="s">
        <v>281</v>
      </c>
      <c r="C50" s="149" t="s">
        <v>47</v>
      </c>
      <c r="D50" s="150">
        <v>3097.8</v>
      </c>
      <c r="E50" s="150">
        <v>52236.74</v>
      </c>
      <c r="F50" s="150">
        <v>47498.57</v>
      </c>
      <c r="G50" s="150"/>
      <c r="H50" s="150"/>
      <c r="I50" s="150"/>
      <c r="J50" s="95"/>
      <c r="K50" s="95"/>
      <c r="L50" s="95"/>
      <c r="M50" s="96">
        <f t="shared" si="0"/>
        <v>16.862528245851895</v>
      </c>
      <c r="N50" s="96"/>
      <c r="O50" s="96">
        <f t="shared" si="1"/>
        <v>15.333000839305312</v>
      </c>
      <c r="P50" s="96"/>
    </row>
    <row r="51" spans="1:16" ht="11.25" customHeight="1">
      <c r="A51" s="149" t="s">
        <v>694</v>
      </c>
      <c r="B51" s="149" t="s">
        <v>695</v>
      </c>
      <c r="C51" s="149" t="s">
        <v>63</v>
      </c>
      <c r="D51" s="150"/>
      <c r="E51" s="150"/>
      <c r="F51" s="150"/>
      <c r="G51" s="150">
        <v>340</v>
      </c>
      <c r="H51" s="150">
        <v>1892</v>
      </c>
      <c r="I51" s="150">
        <v>1715.77</v>
      </c>
      <c r="J51" s="95"/>
      <c r="K51" s="95"/>
      <c r="L51" s="95"/>
      <c r="M51" s="96"/>
      <c r="N51" s="96">
        <f t="shared" si="2"/>
        <v>5.564705882352941</v>
      </c>
      <c r="O51" s="96"/>
      <c r="P51" s="96">
        <f t="shared" si="3"/>
        <v>5.046382352941176</v>
      </c>
    </row>
    <row r="52" spans="1:16" ht="11.25" customHeight="1">
      <c r="A52" s="149" t="s">
        <v>396</v>
      </c>
      <c r="B52" s="149" t="s">
        <v>397</v>
      </c>
      <c r="C52" s="149" t="s">
        <v>63</v>
      </c>
      <c r="D52" s="150">
        <v>171</v>
      </c>
      <c r="E52" s="150">
        <v>2302</v>
      </c>
      <c r="F52" s="150">
        <v>2018.47</v>
      </c>
      <c r="G52" s="150">
        <v>400</v>
      </c>
      <c r="H52" s="150">
        <v>3100</v>
      </c>
      <c r="I52" s="150">
        <v>2974.1</v>
      </c>
      <c r="J52" s="95">
        <f>(G52-D52)*100/D52</f>
        <v>133.91812865497076</v>
      </c>
      <c r="K52" s="95">
        <f>(H52-E52)*100/E52</f>
        <v>34.665508253692444</v>
      </c>
      <c r="L52" s="95">
        <f>(I52-F52)*100/F52</f>
        <v>47.344275614698255</v>
      </c>
      <c r="M52" s="96">
        <f t="shared" si="0"/>
        <v>13.461988304093568</v>
      </c>
      <c r="N52" s="96">
        <f t="shared" si="2"/>
        <v>7.75</v>
      </c>
      <c r="O52" s="96">
        <f t="shared" si="1"/>
        <v>11.80391812865497</v>
      </c>
      <c r="P52" s="96">
        <f t="shared" si="3"/>
        <v>7.43525</v>
      </c>
    </row>
    <row r="53" spans="1:16" ht="11.25" customHeight="1">
      <c r="A53" s="149" t="s">
        <v>396</v>
      </c>
      <c r="B53" s="149" t="s">
        <v>397</v>
      </c>
      <c r="C53" s="149" t="s">
        <v>152</v>
      </c>
      <c r="D53" s="150"/>
      <c r="E53" s="150"/>
      <c r="F53" s="150"/>
      <c r="G53" s="150">
        <v>360</v>
      </c>
      <c r="H53" s="150">
        <v>255.33</v>
      </c>
      <c r="I53" s="150">
        <v>227.31</v>
      </c>
      <c r="J53" s="95"/>
      <c r="K53" s="95"/>
      <c r="L53" s="95"/>
      <c r="M53" s="96"/>
      <c r="N53" s="96">
        <f t="shared" si="2"/>
        <v>0.70925</v>
      </c>
      <c r="O53" s="96"/>
      <c r="P53" s="96">
        <f t="shared" si="3"/>
        <v>0.6314166666666666</v>
      </c>
    </row>
    <row r="54" spans="1:16" ht="11.25" customHeight="1">
      <c r="A54" s="149" t="s">
        <v>396</v>
      </c>
      <c r="B54" s="149" t="s">
        <v>397</v>
      </c>
      <c r="C54" s="149" t="s">
        <v>44</v>
      </c>
      <c r="D54" s="150">
        <v>1440</v>
      </c>
      <c r="E54" s="150">
        <v>1354.42</v>
      </c>
      <c r="F54" s="150">
        <v>1224</v>
      </c>
      <c r="G54" s="150">
        <v>6078</v>
      </c>
      <c r="H54" s="150">
        <v>3351.43</v>
      </c>
      <c r="I54" s="150">
        <v>3151.8</v>
      </c>
      <c r="J54" s="95">
        <f>(G54-D54)*100/D54</f>
        <v>322.0833333333333</v>
      </c>
      <c r="K54" s="95">
        <f>(H54-E54)*100/E54</f>
        <v>147.4439243366164</v>
      </c>
      <c r="L54" s="95">
        <f>(I54-F54)*100/F54</f>
        <v>157.50000000000003</v>
      </c>
      <c r="M54" s="96">
        <f t="shared" si="0"/>
        <v>0.9405694444444445</v>
      </c>
      <c r="N54" s="96">
        <f t="shared" si="2"/>
        <v>0.5514034221783481</v>
      </c>
      <c r="O54" s="96">
        <f t="shared" si="1"/>
        <v>0.85</v>
      </c>
      <c r="P54" s="96">
        <f t="shared" si="3"/>
        <v>0.5185587364264561</v>
      </c>
    </row>
    <row r="55" spans="1:16" ht="11.25" customHeight="1">
      <c r="A55" s="149" t="s">
        <v>398</v>
      </c>
      <c r="B55" s="149" t="s">
        <v>399</v>
      </c>
      <c r="C55" s="149" t="s">
        <v>63</v>
      </c>
      <c r="D55" s="150">
        <v>45</v>
      </c>
      <c r="E55" s="150">
        <v>600</v>
      </c>
      <c r="F55" s="150">
        <v>529.99</v>
      </c>
      <c r="G55" s="150"/>
      <c r="H55" s="150"/>
      <c r="I55" s="150"/>
      <c r="J55" s="95"/>
      <c r="K55" s="95"/>
      <c r="L55" s="95"/>
      <c r="M55" s="96">
        <f t="shared" si="0"/>
        <v>13.333333333333334</v>
      </c>
      <c r="N55" s="96"/>
      <c r="O55" s="96">
        <f t="shared" si="1"/>
        <v>11.777555555555555</v>
      </c>
      <c r="P55" s="96"/>
    </row>
    <row r="56" spans="1:16" ht="11.25" customHeight="1">
      <c r="A56" s="149" t="s">
        <v>398</v>
      </c>
      <c r="B56" s="149" t="s">
        <v>399</v>
      </c>
      <c r="C56" s="149" t="s">
        <v>99</v>
      </c>
      <c r="D56" s="150">
        <v>15</v>
      </c>
      <c r="E56" s="150">
        <v>105</v>
      </c>
      <c r="F56" s="150">
        <v>95.49</v>
      </c>
      <c r="G56" s="150"/>
      <c r="H56" s="150"/>
      <c r="I56" s="150"/>
      <c r="J56" s="95"/>
      <c r="K56" s="95"/>
      <c r="L56" s="95"/>
      <c r="M56" s="96">
        <f t="shared" si="0"/>
        <v>7</v>
      </c>
      <c r="N56" s="96"/>
      <c r="O56" s="96">
        <f t="shared" si="1"/>
        <v>6.366</v>
      </c>
      <c r="P56" s="96"/>
    </row>
    <row r="57" spans="1:16" ht="11.25" customHeight="1">
      <c r="A57" s="149" t="s">
        <v>398</v>
      </c>
      <c r="B57" s="149" t="s">
        <v>399</v>
      </c>
      <c r="C57" s="149" t="s">
        <v>152</v>
      </c>
      <c r="D57" s="150"/>
      <c r="E57" s="150"/>
      <c r="F57" s="150"/>
      <c r="G57" s="150">
        <v>2304</v>
      </c>
      <c r="H57" s="150">
        <v>1779.9</v>
      </c>
      <c r="I57" s="150">
        <v>1613.04</v>
      </c>
      <c r="J57" s="95"/>
      <c r="K57" s="95"/>
      <c r="L57" s="95"/>
      <c r="M57" s="96"/>
      <c r="N57" s="96">
        <f t="shared" si="2"/>
        <v>0.7725260416666667</v>
      </c>
      <c r="O57" s="96"/>
      <c r="P57" s="96">
        <f t="shared" si="3"/>
        <v>0.7001041666666666</v>
      </c>
    </row>
    <row r="58" spans="1:16" ht="11.25" customHeight="1">
      <c r="A58" s="149" t="s">
        <v>398</v>
      </c>
      <c r="B58" s="149" t="s">
        <v>399</v>
      </c>
      <c r="C58" s="149" t="s">
        <v>44</v>
      </c>
      <c r="D58" s="150">
        <v>38598</v>
      </c>
      <c r="E58" s="150">
        <v>41705.22</v>
      </c>
      <c r="F58" s="150">
        <v>36736.8</v>
      </c>
      <c r="G58" s="150">
        <v>19059</v>
      </c>
      <c r="H58" s="150">
        <v>13144.88</v>
      </c>
      <c r="I58" s="150">
        <v>12080.9</v>
      </c>
      <c r="J58" s="95">
        <f>(G58-D58)*100/D58</f>
        <v>-50.621793875330326</v>
      </c>
      <c r="K58" s="95">
        <f>(H58-E58)*100/E58</f>
        <v>-68.48145148257221</v>
      </c>
      <c r="L58" s="95">
        <f>(I58-F58)*100/F58</f>
        <v>-67.11499096274035</v>
      </c>
      <c r="M58" s="96">
        <f t="shared" si="0"/>
        <v>1.0805020985543292</v>
      </c>
      <c r="N58" s="96">
        <f t="shared" si="2"/>
        <v>0.689694107770607</v>
      </c>
      <c r="O58" s="96">
        <f t="shared" si="1"/>
        <v>0.9517798849681331</v>
      </c>
      <c r="P58" s="96">
        <f t="shared" si="3"/>
        <v>0.633868513563146</v>
      </c>
    </row>
    <row r="59" spans="1:16" ht="11.25" customHeight="1">
      <c r="A59" s="149" t="s">
        <v>400</v>
      </c>
      <c r="B59" s="149" t="s">
        <v>803</v>
      </c>
      <c r="C59" s="149" t="s">
        <v>44</v>
      </c>
      <c r="D59" s="150">
        <v>1080</v>
      </c>
      <c r="E59" s="150">
        <v>1425.15</v>
      </c>
      <c r="F59" s="150">
        <v>1260</v>
      </c>
      <c r="G59" s="150">
        <v>592</v>
      </c>
      <c r="H59" s="150">
        <v>1002.71</v>
      </c>
      <c r="I59" s="150">
        <v>940.5</v>
      </c>
      <c r="J59" s="95">
        <f>(G59-D59)*100/D59</f>
        <v>-45.18518518518518</v>
      </c>
      <c r="K59" s="95">
        <f>(H59-E59)*100/E59</f>
        <v>-29.641792092060488</v>
      </c>
      <c r="L59" s="95">
        <f>(I59-F59)*100/F59</f>
        <v>-25.357142857142858</v>
      </c>
      <c r="M59" s="96">
        <f t="shared" si="0"/>
        <v>1.3195833333333333</v>
      </c>
      <c r="N59" s="96">
        <f t="shared" si="2"/>
        <v>1.693766891891892</v>
      </c>
      <c r="O59" s="96">
        <f t="shared" si="1"/>
        <v>1.1666666666666667</v>
      </c>
      <c r="P59" s="96">
        <f t="shared" si="3"/>
        <v>1.5886824324324325</v>
      </c>
    </row>
    <row r="60" spans="1:16" ht="11.25" customHeight="1">
      <c r="A60" s="149" t="s">
        <v>401</v>
      </c>
      <c r="B60" s="149" t="s">
        <v>402</v>
      </c>
      <c r="C60" s="149" t="s">
        <v>63</v>
      </c>
      <c r="D60" s="150">
        <v>92</v>
      </c>
      <c r="E60" s="150">
        <v>3212</v>
      </c>
      <c r="F60" s="150">
        <v>2802.8</v>
      </c>
      <c r="G60" s="150">
        <v>55</v>
      </c>
      <c r="H60" s="150">
        <v>550</v>
      </c>
      <c r="I60" s="150">
        <v>526.01</v>
      </c>
      <c r="J60" s="95">
        <f>(G60-D60)*100/D60</f>
        <v>-40.21739130434783</v>
      </c>
      <c r="K60" s="95">
        <f>(H60-E60)*100/E60</f>
        <v>-82.87671232876713</v>
      </c>
      <c r="L60" s="95">
        <f>(I60-F60)*100/F60</f>
        <v>-81.23269587555302</v>
      </c>
      <c r="M60" s="96">
        <f t="shared" si="0"/>
        <v>34.91304347826087</v>
      </c>
      <c r="N60" s="96">
        <f t="shared" si="2"/>
        <v>10</v>
      </c>
      <c r="O60" s="96">
        <f t="shared" si="1"/>
        <v>30.46521739130435</v>
      </c>
      <c r="P60" s="96">
        <f t="shared" si="3"/>
        <v>9.563818181818181</v>
      </c>
    </row>
    <row r="61" spans="1:16" ht="11.25" customHeight="1">
      <c r="A61" s="149" t="s">
        <v>401</v>
      </c>
      <c r="B61" s="149" t="s">
        <v>402</v>
      </c>
      <c r="C61" s="149" t="s">
        <v>99</v>
      </c>
      <c r="D61" s="150">
        <v>30</v>
      </c>
      <c r="E61" s="150">
        <v>210</v>
      </c>
      <c r="F61" s="150">
        <v>190.99</v>
      </c>
      <c r="G61" s="150"/>
      <c r="H61" s="150"/>
      <c r="I61" s="150"/>
      <c r="J61" s="95"/>
      <c r="K61" s="95"/>
      <c r="L61" s="95"/>
      <c r="M61" s="96">
        <f t="shared" si="0"/>
        <v>7</v>
      </c>
      <c r="N61" s="96"/>
      <c r="O61" s="96">
        <f t="shared" si="1"/>
        <v>6.366333333333333</v>
      </c>
      <c r="P61" s="96"/>
    </row>
    <row r="62" spans="1:16" ht="11.25" customHeight="1">
      <c r="A62" s="149" t="s">
        <v>401</v>
      </c>
      <c r="B62" s="149" t="s">
        <v>402</v>
      </c>
      <c r="C62" s="149" t="s">
        <v>152</v>
      </c>
      <c r="D62" s="150"/>
      <c r="E62" s="150"/>
      <c r="F62" s="150"/>
      <c r="G62" s="150">
        <v>4564</v>
      </c>
      <c r="H62" s="150">
        <v>7331.63</v>
      </c>
      <c r="I62" s="150">
        <v>6632.33</v>
      </c>
      <c r="J62" s="95"/>
      <c r="K62" s="95"/>
      <c r="L62" s="95"/>
      <c r="M62" s="96"/>
      <c r="N62" s="96">
        <f t="shared" si="2"/>
        <v>1.6064044697633655</v>
      </c>
      <c r="O62" s="96"/>
      <c r="P62" s="96">
        <f t="shared" si="3"/>
        <v>1.45318361086766</v>
      </c>
    </row>
    <row r="63" spans="1:16" ht="11.25" customHeight="1">
      <c r="A63" s="149" t="s">
        <v>401</v>
      </c>
      <c r="B63" s="149" t="s">
        <v>402</v>
      </c>
      <c r="C63" s="149" t="s">
        <v>44</v>
      </c>
      <c r="D63" s="150">
        <v>60</v>
      </c>
      <c r="E63" s="150">
        <v>101.21</v>
      </c>
      <c r="F63" s="150">
        <v>90</v>
      </c>
      <c r="G63" s="150">
        <v>420</v>
      </c>
      <c r="H63" s="150">
        <v>2028.8</v>
      </c>
      <c r="I63" s="150">
        <v>1884</v>
      </c>
      <c r="J63" s="95">
        <f>(G63-D63)*100/D63</f>
        <v>600</v>
      </c>
      <c r="K63" s="95">
        <f>(H63-E63)*100/E63</f>
        <v>1904.5450054342457</v>
      </c>
      <c r="L63" s="95">
        <f>(I63-F63)*100/F63</f>
        <v>1993.3333333333333</v>
      </c>
      <c r="M63" s="96">
        <f t="shared" si="0"/>
        <v>1.6868333333333332</v>
      </c>
      <c r="N63" s="96">
        <f t="shared" si="2"/>
        <v>4.83047619047619</v>
      </c>
      <c r="O63" s="96">
        <f t="shared" si="1"/>
        <v>1.5</v>
      </c>
      <c r="P63" s="96">
        <f t="shared" si="3"/>
        <v>4.485714285714286</v>
      </c>
    </row>
    <row r="64" spans="1:16" ht="11.25" customHeight="1">
      <c r="A64" s="149" t="s">
        <v>763</v>
      </c>
      <c r="B64" s="149" t="s">
        <v>764</v>
      </c>
      <c r="C64" s="149" t="s">
        <v>42</v>
      </c>
      <c r="D64" s="150">
        <v>6512</v>
      </c>
      <c r="E64" s="150">
        <v>40562.39</v>
      </c>
      <c r="F64" s="150">
        <v>37001.04</v>
      </c>
      <c r="G64" s="150"/>
      <c r="H64" s="150"/>
      <c r="I64" s="150"/>
      <c r="J64" s="95"/>
      <c r="K64" s="95"/>
      <c r="L64" s="95"/>
      <c r="M64" s="96">
        <f t="shared" si="0"/>
        <v>6.228868243243243</v>
      </c>
      <c r="N64" s="96"/>
      <c r="O64" s="96">
        <f t="shared" si="1"/>
        <v>5.681977886977887</v>
      </c>
      <c r="P64" s="96"/>
    </row>
    <row r="65" spans="1:16" ht="11.25" customHeight="1">
      <c r="A65" s="149" t="s">
        <v>403</v>
      </c>
      <c r="B65" s="149" t="s">
        <v>404</v>
      </c>
      <c r="C65" s="149" t="s">
        <v>63</v>
      </c>
      <c r="D65" s="150">
        <v>8</v>
      </c>
      <c r="E65" s="150">
        <v>160</v>
      </c>
      <c r="F65" s="150">
        <v>138.02</v>
      </c>
      <c r="G65" s="150"/>
      <c r="H65" s="150"/>
      <c r="I65" s="150"/>
      <c r="J65" s="95"/>
      <c r="K65" s="95"/>
      <c r="L65" s="95"/>
      <c r="M65" s="96">
        <f t="shared" si="0"/>
        <v>20</v>
      </c>
      <c r="N65" s="96"/>
      <c r="O65" s="96">
        <f t="shared" si="1"/>
        <v>17.2525</v>
      </c>
      <c r="P65" s="96"/>
    </row>
    <row r="66" spans="1:16" ht="11.25" customHeight="1">
      <c r="A66" s="149" t="s">
        <v>403</v>
      </c>
      <c r="B66" s="149" t="s">
        <v>404</v>
      </c>
      <c r="C66" s="149" t="s">
        <v>44</v>
      </c>
      <c r="D66" s="150">
        <v>12336</v>
      </c>
      <c r="E66" s="150">
        <v>42063.68</v>
      </c>
      <c r="F66" s="150">
        <v>37632</v>
      </c>
      <c r="G66" s="150">
        <v>10258</v>
      </c>
      <c r="H66" s="150">
        <v>40907.51</v>
      </c>
      <c r="I66" s="150">
        <v>36998</v>
      </c>
      <c r="J66" s="95">
        <f>(G66-D66)*100/D66</f>
        <v>-16.845006485084305</v>
      </c>
      <c r="K66" s="95">
        <f>(H66-E66)*100/E66</f>
        <v>-2.7486182854186754</v>
      </c>
      <c r="L66" s="95">
        <f>(I66-F66)*100/F66</f>
        <v>-1.684736394557823</v>
      </c>
      <c r="M66" s="96">
        <f t="shared" si="0"/>
        <v>3.4098313878080417</v>
      </c>
      <c r="N66" s="96">
        <f t="shared" si="2"/>
        <v>3.9878641060635602</v>
      </c>
      <c r="O66" s="96">
        <f t="shared" si="1"/>
        <v>3.0505836575875485</v>
      </c>
      <c r="P66" s="96">
        <f t="shared" si="3"/>
        <v>3.6067459543770717</v>
      </c>
    </row>
    <row r="67" spans="1:16" ht="11.25" customHeight="1">
      <c r="A67" s="149" t="s">
        <v>406</v>
      </c>
      <c r="B67" s="149" t="s">
        <v>407</v>
      </c>
      <c r="C67" s="149" t="s">
        <v>46</v>
      </c>
      <c r="D67" s="150"/>
      <c r="E67" s="150"/>
      <c r="F67" s="150"/>
      <c r="G67" s="150">
        <v>508520</v>
      </c>
      <c r="H67" s="150">
        <v>250680</v>
      </c>
      <c r="I67" s="150">
        <v>229194.86</v>
      </c>
      <c r="J67" s="95"/>
      <c r="K67" s="95"/>
      <c r="L67" s="95"/>
      <c r="M67" s="96"/>
      <c r="N67" s="96">
        <f t="shared" si="2"/>
        <v>0.4929599622433729</v>
      </c>
      <c r="O67" s="96"/>
      <c r="P67" s="96">
        <f t="shared" si="3"/>
        <v>0.450709627939904</v>
      </c>
    </row>
    <row r="68" spans="1:16" ht="11.25" customHeight="1">
      <c r="A68" s="149" t="s">
        <v>827</v>
      </c>
      <c r="B68" s="149" t="s">
        <v>828</v>
      </c>
      <c r="C68" s="149" t="s">
        <v>135</v>
      </c>
      <c r="D68" s="150">
        <v>350</v>
      </c>
      <c r="E68" s="150">
        <v>2213.5</v>
      </c>
      <c r="F68" s="150">
        <v>2033.5</v>
      </c>
      <c r="G68" s="150"/>
      <c r="H68" s="150"/>
      <c r="I68" s="150"/>
      <c r="J68" s="95"/>
      <c r="K68" s="95"/>
      <c r="L68" s="95"/>
      <c r="M68" s="96">
        <f t="shared" si="0"/>
        <v>6.324285714285714</v>
      </c>
      <c r="N68" s="96"/>
      <c r="O68" s="96">
        <f t="shared" si="1"/>
        <v>5.81</v>
      </c>
      <c r="P68" s="96"/>
    </row>
    <row r="69" spans="1:16" ht="11.25" customHeight="1">
      <c r="A69" s="149" t="s">
        <v>827</v>
      </c>
      <c r="B69" s="149" t="s">
        <v>828</v>
      </c>
      <c r="C69" s="149" t="s">
        <v>44</v>
      </c>
      <c r="D69" s="150">
        <v>120</v>
      </c>
      <c r="E69" s="150">
        <v>128.31</v>
      </c>
      <c r="F69" s="150">
        <v>120</v>
      </c>
      <c r="G69" s="150">
        <v>300</v>
      </c>
      <c r="H69" s="150">
        <v>162.94</v>
      </c>
      <c r="I69" s="150">
        <v>150</v>
      </c>
      <c r="J69" s="95">
        <f>(G69-D69)*100/D69</f>
        <v>150</v>
      </c>
      <c r="K69" s="95">
        <f>(H69-E69)*100/E69</f>
        <v>26.98932273400358</v>
      </c>
      <c r="L69" s="95">
        <f>(I69-F69)*100/F69</f>
        <v>25</v>
      </c>
      <c r="M69" s="96">
        <f t="shared" si="0"/>
        <v>1.06925</v>
      </c>
      <c r="N69" s="96">
        <f t="shared" si="2"/>
        <v>0.5431333333333334</v>
      </c>
      <c r="O69" s="96">
        <f t="shared" si="1"/>
        <v>1</v>
      </c>
      <c r="P69" s="96">
        <f t="shared" si="3"/>
        <v>0.5</v>
      </c>
    </row>
    <row r="70" spans="1:16" ht="11.25" customHeight="1">
      <c r="A70" s="149" t="s">
        <v>829</v>
      </c>
      <c r="B70" s="149" t="s">
        <v>830</v>
      </c>
      <c r="C70" s="149" t="s">
        <v>44</v>
      </c>
      <c r="D70" s="150">
        <v>150</v>
      </c>
      <c r="E70" s="150">
        <v>708.6</v>
      </c>
      <c r="F70" s="150">
        <v>600</v>
      </c>
      <c r="G70" s="150">
        <v>339.5</v>
      </c>
      <c r="H70" s="150">
        <v>760.99</v>
      </c>
      <c r="I70" s="150">
        <v>698.5</v>
      </c>
      <c r="J70" s="95">
        <f aca="true" t="shared" si="4" ref="J70:J133">(G70-D70)*100/D70</f>
        <v>126.33333333333333</v>
      </c>
      <c r="K70" s="95">
        <f aca="true" t="shared" si="5" ref="K70:K133">(H70-E70)*100/E70</f>
        <v>7.393451876940443</v>
      </c>
      <c r="L70" s="95">
        <f aca="true" t="shared" si="6" ref="L70:L133">(I70-F70)*100/F70</f>
        <v>16.416666666666668</v>
      </c>
      <c r="M70" s="96">
        <f aca="true" t="shared" si="7" ref="M70:M133">E70/D70</f>
        <v>4.724</v>
      </c>
      <c r="N70" s="96">
        <f aca="true" t="shared" si="8" ref="N70:N133">H70/G70</f>
        <v>2.2415022091310752</v>
      </c>
      <c r="O70" s="96">
        <f aca="true" t="shared" si="9" ref="O70:O133">F70/D70</f>
        <v>4</v>
      </c>
      <c r="P70" s="96">
        <f aca="true" t="shared" si="10" ref="P70:P133">I70/G70</f>
        <v>2.0574374079528717</v>
      </c>
    </row>
    <row r="71" spans="1:16" ht="11.25" customHeight="1">
      <c r="A71" s="149" t="s">
        <v>413</v>
      </c>
      <c r="B71" s="149" t="s">
        <v>414</v>
      </c>
      <c r="C71" s="149" t="s">
        <v>48</v>
      </c>
      <c r="D71" s="150">
        <v>309016</v>
      </c>
      <c r="E71" s="150">
        <v>1603897.07</v>
      </c>
      <c r="F71" s="150">
        <v>1449403.47</v>
      </c>
      <c r="G71" s="150">
        <v>635754</v>
      </c>
      <c r="H71" s="150">
        <v>3474717.35</v>
      </c>
      <c r="I71" s="150">
        <v>3136231.19</v>
      </c>
      <c r="J71" s="95">
        <f t="shared" si="4"/>
        <v>105.73497812411007</v>
      </c>
      <c r="K71" s="95">
        <f t="shared" si="5"/>
        <v>116.64216582177558</v>
      </c>
      <c r="L71" s="95">
        <f t="shared" si="6"/>
        <v>116.3808252784161</v>
      </c>
      <c r="M71" s="96">
        <f t="shared" si="7"/>
        <v>5.190336649234991</v>
      </c>
      <c r="N71" s="96">
        <f t="shared" si="8"/>
        <v>5.465506076249619</v>
      </c>
      <c r="O71" s="96">
        <f t="shared" si="9"/>
        <v>4.690383248763818</v>
      </c>
      <c r="P71" s="96">
        <f t="shared" si="10"/>
        <v>4.933089198023135</v>
      </c>
    </row>
    <row r="72" spans="1:16" ht="11.25" customHeight="1">
      <c r="A72" s="149" t="s">
        <v>413</v>
      </c>
      <c r="B72" s="149" t="s">
        <v>414</v>
      </c>
      <c r="C72" s="149" t="s">
        <v>87</v>
      </c>
      <c r="D72" s="150">
        <v>195498</v>
      </c>
      <c r="E72" s="150">
        <v>1143615.78</v>
      </c>
      <c r="F72" s="150">
        <v>1029196.56</v>
      </c>
      <c r="G72" s="150">
        <v>153660</v>
      </c>
      <c r="H72" s="150">
        <v>836333.27</v>
      </c>
      <c r="I72" s="150">
        <v>749261.5</v>
      </c>
      <c r="J72" s="95">
        <f t="shared" si="4"/>
        <v>-21.400730442255163</v>
      </c>
      <c r="K72" s="95">
        <f t="shared" si="5"/>
        <v>-26.8693835266946</v>
      </c>
      <c r="L72" s="95">
        <f t="shared" si="6"/>
        <v>-27.19937773596912</v>
      </c>
      <c r="M72" s="96">
        <f t="shared" si="7"/>
        <v>5.849756928459627</v>
      </c>
      <c r="N72" s="96">
        <f t="shared" si="8"/>
        <v>5.442751984901731</v>
      </c>
      <c r="O72" s="96">
        <f t="shared" si="9"/>
        <v>5.264486388607557</v>
      </c>
      <c r="P72" s="96">
        <f t="shared" si="10"/>
        <v>4.876099830795262</v>
      </c>
    </row>
    <row r="73" spans="1:16" ht="11.25" customHeight="1">
      <c r="A73" s="149" t="s">
        <v>413</v>
      </c>
      <c r="B73" s="149" t="s">
        <v>414</v>
      </c>
      <c r="C73" s="149" t="s">
        <v>94</v>
      </c>
      <c r="D73" s="150"/>
      <c r="E73" s="150"/>
      <c r="F73" s="150"/>
      <c r="G73" s="150">
        <v>3200</v>
      </c>
      <c r="H73" s="150">
        <v>13703.65</v>
      </c>
      <c r="I73" s="150">
        <v>12723</v>
      </c>
      <c r="J73" s="95"/>
      <c r="K73" s="95"/>
      <c r="L73" s="95"/>
      <c r="M73" s="96"/>
      <c r="N73" s="96">
        <f t="shared" si="8"/>
        <v>4.282390625</v>
      </c>
      <c r="O73" s="96"/>
      <c r="P73" s="96">
        <f t="shared" si="10"/>
        <v>3.9759375</v>
      </c>
    </row>
    <row r="74" spans="1:16" ht="11.25" customHeight="1">
      <c r="A74" s="149" t="s">
        <v>413</v>
      </c>
      <c r="B74" s="149" t="s">
        <v>414</v>
      </c>
      <c r="C74" s="149" t="s">
        <v>60</v>
      </c>
      <c r="D74" s="150">
        <v>3250</v>
      </c>
      <c r="E74" s="150">
        <v>18901.25</v>
      </c>
      <c r="F74" s="150">
        <v>17109.78</v>
      </c>
      <c r="G74" s="150">
        <v>6630</v>
      </c>
      <c r="H74" s="150">
        <v>42162.32</v>
      </c>
      <c r="I74" s="150">
        <v>38058.7</v>
      </c>
      <c r="J74" s="95">
        <f t="shared" si="4"/>
        <v>104</v>
      </c>
      <c r="K74" s="95">
        <f t="shared" si="5"/>
        <v>123.06630513854904</v>
      </c>
      <c r="L74" s="95">
        <f t="shared" si="6"/>
        <v>122.43827799071641</v>
      </c>
      <c r="M74" s="96">
        <f t="shared" si="7"/>
        <v>5.815769230769231</v>
      </c>
      <c r="N74" s="96">
        <f t="shared" si="8"/>
        <v>6.359324283559578</v>
      </c>
      <c r="O74" s="96">
        <f t="shared" si="9"/>
        <v>5.264547692307692</v>
      </c>
      <c r="P74" s="96">
        <f t="shared" si="10"/>
        <v>5.740377073906485</v>
      </c>
    </row>
    <row r="75" spans="1:16" ht="11.25" customHeight="1">
      <c r="A75" s="149" t="s">
        <v>413</v>
      </c>
      <c r="B75" s="149" t="s">
        <v>414</v>
      </c>
      <c r="C75" s="149" t="s">
        <v>811</v>
      </c>
      <c r="D75" s="150">
        <v>16224</v>
      </c>
      <c r="E75" s="150">
        <v>69411.79</v>
      </c>
      <c r="F75" s="150">
        <v>65415.89</v>
      </c>
      <c r="G75" s="150"/>
      <c r="H75" s="150"/>
      <c r="I75" s="150"/>
      <c r="J75" s="95"/>
      <c r="K75" s="95"/>
      <c r="L75" s="95"/>
      <c r="M75" s="96">
        <f t="shared" si="7"/>
        <v>4.278340113412228</v>
      </c>
      <c r="N75" s="96"/>
      <c r="O75" s="96">
        <f t="shared" si="9"/>
        <v>4.032044501972386</v>
      </c>
      <c r="P75" s="96"/>
    </row>
    <row r="76" spans="1:16" ht="11.25" customHeight="1">
      <c r="A76" s="149" t="s">
        <v>413</v>
      </c>
      <c r="B76" s="149" t="s">
        <v>414</v>
      </c>
      <c r="C76" s="149" t="s">
        <v>135</v>
      </c>
      <c r="D76" s="150">
        <v>559170</v>
      </c>
      <c r="E76" s="150">
        <v>3522483.59</v>
      </c>
      <c r="F76" s="150">
        <v>3175505.99</v>
      </c>
      <c r="G76" s="150">
        <v>786093</v>
      </c>
      <c r="H76" s="150">
        <v>4718184.09</v>
      </c>
      <c r="I76" s="150">
        <v>4268667.54</v>
      </c>
      <c r="J76" s="95">
        <f t="shared" si="4"/>
        <v>40.582112774290465</v>
      </c>
      <c r="K76" s="95">
        <f t="shared" si="5"/>
        <v>33.944813920339655</v>
      </c>
      <c r="L76" s="95">
        <f t="shared" si="6"/>
        <v>34.42479886488892</v>
      </c>
      <c r="M76" s="96">
        <f t="shared" si="7"/>
        <v>6.299486006044673</v>
      </c>
      <c r="N76" s="96">
        <f t="shared" si="8"/>
        <v>6.002068572039186</v>
      </c>
      <c r="O76" s="96">
        <f t="shared" si="9"/>
        <v>5.678963445821486</v>
      </c>
      <c r="P76" s="96">
        <f t="shared" si="10"/>
        <v>5.43023222443146</v>
      </c>
    </row>
    <row r="77" spans="1:16" ht="11.25" customHeight="1">
      <c r="A77" s="149" t="s">
        <v>413</v>
      </c>
      <c r="B77" s="149" t="s">
        <v>414</v>
      </c>
      <c r="C77" s="149" t="s">
        <v>63</v>
      </c>
      <c r="D77" s="150">
        <v>2175700.91</v>
      </c>
      <c r="E77" s="150">
        <v>13793511.11</v>
      </c>
      <c r="F77" s="150">
        <v>12427187.32</v>
      </c>
      <c r="G77" s="150">
        <v>1616358.4</v>
      </c>
      <c r="H77" s="150">
        <v>10152763.58</v>
      </c>
      <c r="I77" s="150">
        <v>9167919.97</v>
      </c>
      <c r="J77" s="95">
        <f t="shared" si="4"/>
        <v>-25.708612219130806</v>
      </c>
      <c r="K77" s="95">
        <f t="shared" si="5"/>
        <v>-26.394639486392524</v>
      </c>
      <c r="L77" s="95">
        <f t="shared" si="6"/>
        <v>-26.22691093385723</v>
      </c>
      <c r="M77" s="96">
        <f t="shared" si="7"/>
        <v>6.339801140221979</v>
      </c>
      <c r="N77" s="96">
        <f t="shared" si="8"/>
        <v>6.281257659192417</v>
      </c>
      <c r="O77" s="96">
        <f t="shared" si="9"/>
        <v>5.711808669510553</v>
      </c>
      <c r="P77" s="96">
        <f t="shared" si="10"/>
        <v>5.671959863604508</v>
      </c>
    </row>
    <row r="78" spans="1:16" ht="11.25" customHeight="1">
      <c r="A78" s="149" t="s">
        <v>413</v>
      </c>
      <c r="B78" s="149" t="s">
        <v>414</v>
      </c>
      <c r="C78" s="149" t="s">
        <v>54</v>
      </c>
      <c r="D78" s="150">
        <v>2243673.23</v>
      </c>
      <c r="E78" s="150">
        <v>12154084.55</v>
      </c>
      <c r="F78" s="150">
        <v>10959064.41</v>
      </c>
      <c r="G78" s="150">
        <v>2741050.18</v>
      </c>
      <c r="H78" s="150">
        <v>14820173.83</v>
      </c>
      <c r="I78" s="150">
        <v>13367666.39</v>
      </c>
      <c r="J78" s="95">
        <f t="shared" si="4"/>
        <v>22.16797630553359</v>
      </c>
      <c r="K78" s="95">
        <f t="shared" si="5"/>
        <v>21.935747353345498</v>
      </c>
      <c r="L78" s="95">
        <f t="shared" si="6"/>
        <v>21.978171583718254</v>
      </c>
      <c r="M78" s="96">
        <f t="shared" si="7"/>
        <v>5.417047539493976</v>
      </c>
      <c r="N78" s="96">
        <f t="shared" si="8"/>
        <v>5.40675028065338</v>
      </c>
      <c r="O78" s="96">
        <f t="shared" si="9"/>
        <v>4.88442981066365</v>
      </c>
      <c r="P78" s="96">
        <f t="shared" si="10"/>
        <v>4.876841178442052</v>
      </c>
    </row>
    <row r="79" spans="1:16" ht="11.25" customHeight="1">
      <c r="A79" s="149" t="s">
        <v>413</v>
      </c>
      <c r="B79" s="149" t="s">
        <v>414</v>
      </c>
      <c r="C79" s="149" t="s">
        <v>82</v>
      </c>
      <c r="D79" s="150">
        <v>19408</v>
      </c>
      <c r="E79" s="150">
        <v>103857.4</v>
      </c>
      <c r="F79" s="150">
        <v>94641.22</v>
      </c>
      <c r="G79" s="150">
        <v>73036</v>
      </c>
      <c r="H79" s="150">
        <v>419784.15</v>
      </c>
      <c r="I79" s="150">
        <v>377906.25</v>
      </c>
      <c r="J79" s="95">
        <f t="shared" si="4"/>
        <v>276.3190436933223</v>
      </c>
      <c r="K79" s="95">
        <f t="shared" si="5"/>
        <v>304.1928163038936</v>
      </c>
      <c r="L79" s="95">
        <f t="shared" si="6"/>
        <v>299.3040770184493</v>
      </c>
      <c r="M79" s="96">
        <f t="shared" si="7"/>
        <v>5.351267518549052</v>
      </c>
      <c r="N79" s="96">
        <f t="shared" si="8"/>
        <v>5.747633358891506</v>
      </c>
      <c r="O79" s="96">
        <f t="shared" si="9"/>
        <v>4.87640251442704</v>
      </c>
      <c r="P79" s="96">
        <f t="shared" si="10"/>
        <v>5.174246262117312</v>
      </c>
    </row>
    <row r="80" spans="1:16" ht="11.25" customHeight="1">
      <c r="A80" s="149" t="s">
        <v>413</v>
      </c>
      <c r="B80" s="149" t="s">
        <v>414</v>
      </c>
      <c r="C80" s="149" t="s">
        <v>696</v>
      </c>
      <c r="D80" s="150">
        <v>14860</v>
      </c>
      <c r="E80" s="150">
        <v>78002.26</v>
      </c>
      <c r="F80" s="150">
        <v>71078.88</v>
      </c>
      <c r="G80" s="150">
        <v>1490</v>
      </c>
      <c r="H80" s="150">
        <v>7396.42</v>
      </c>
      <c r="I80" s="150">
        <v>6834.96</v>
      </c>
      <c r="J80" s="95">
        <f t="shared" si="4"/>
        <v>-89.97308209959623</v>
      </c>
      <c r="K80" s="95">
        <f t="shared" si="5"/>
        <v>-90.51768500040897</v>
      </c>
      <c r="L80" s="95">
        <f t="shared" si="6"/>
        <v>-90.3839790384992</v>
      </c>
      <c r="M80" s="96">
        <f t="shared" si="7"/>
        <v>5.2491426648721395</v>
      </c>
      <c r="N80" s="96">
        <f t="shared" si="8"/>
        <v>4.964040268456376</v>
      </c>
      <c r="O80" s="96">
        <f t="shared" si="9"/>
        <v>4.7832355316285335</v>
      </c>
      <c r="P80" s="96">
        <f t="shared" si="10"/>
        <v>4.587221476510067</v>
      </c>
    </row>
    <row r="81" spans="1:16" ht="11.25" customHeight="1">
      <c r="A81" s="149" t="s">
        <v>413</v>
      </c>
      <c r="B81" s="149" t="s">
        <v>414</v>
      </c>
      <c r="C81" s="149" t="s">
        <v>56</v>
      </c>
      <c r="D81" s="150">
        <v>22696</v>
      </c>
      <c r="E81" s="150">
        <v>143110.59</v>
      </c>
      <c r="F81" s="150">
        <v>126902.16</v>
      </c>
      <c r="G81" s="150">
        <v>110150</v>
      </c>
      <c r="H81" s="150">
        <v>644514.3</v>
      </c>
      <c r="I81" s="150">
        <v>584052.42</v>
      </c>
      <c r="J81" s="95">
        <f t="shared" si="4"/>
        <v>385.32781106802963</v>
      </c>
      <c r="K81" s="95">
        <f t="shared" si="5"/>
        <v>350.36101101952</v>
      </c>
      <c r="L81" s="95">
        <f t="shared" si="6"/>
        <v>360.2383600090022</v>
      </c>
      <c r="M81" s="96">
        <f t="shared" si="7"/>
        <v>6.305542386323581</v>
      </c>
      <c r="N81" s="96">
        <f t="shared" si="8"/>
        <v>5.851241942805266</v>
      </c>
      <c r="O81" s="96">
        <f t="shared" si="9"/>
        <v>5.591388790976383</v>
      </c>
      <c r="P81" s="96">
        <f t="shared" si="10"/>
        <v>5.302336995006809</v>
      </c>
    </row>
    <row r="82" spans="1:16" ht="11.25" customHeight="1">
      <c r="A82" s="149" t="s">
        <v>413</v>
      </c>
      <c r="B82" s="149" t="s">
        <v>414</v>
      </c>
      <c r="C82" s="149" t="s">
        <v>613</v>
      </c>
      <c r="D82" s="150"/>
      <c r="E82" s="150"/>
      <c r="F82" s="150"/>
      <c r="G82" s="150">
        <v>270</v>
      </c>
      <c r="H82" s="150">
        <v>1773</v>
      </c>
      <c r="I82" s="150">
        <v>1590.08</v>
      </c>
      <c r="J82" s="95"/>
      <c r="K82" s="95"/>
      <c r="L82" s="95"/>
      <c r="M82" s="96"/>
      <c r="N82" s="96">
        <f t="shared" si="8"/>
        <v>6.566666666666666</v>
      </c>
      <c r="O82" s="96"/>
      <c r="P82" s="96">
        <f t="shared" si="10"/>
        <v>5.889185185185185</v>
      </c>
    </row>
    <row r="83" spans="1:16" ht="11.25" customHeight="1">
      <c r="A83" s="149" t="s">
        <v>413</v>
      </c>
      <c r="B83" s="149" t="s">
        <v>414</v>
      </c>
      <c r="C83" s="149" t="s">
        <v>42</v>
      </c>
      <c r="D83" s="150">
        <v>5233478</v>
      </c>
      <c r="E83" s="150">
        <v>30355734.8</v>
      </c>
      <c r="F83" s="150">
        <v>27320661.11</v>
      </c>
      <c r="G83" s="150">
        <v>5010051.5</v>
      </c>
      <c r="H83" s="150">
        <v>29508864.32</v>
      </c>
      <c r="I83" s="150">
        <v>26619539.89</v>
      </c>
      <c r="J83" s="95">
        <f t="shared" si="4"/>
        <v>-4.269178164119539</v>
      </c>
      <c r="K83" s="95">
        <f t="shared" si="5"/>
        <v>-2.7898203933445895</v>
      </c>
      <c r="L83" s="95">
        <f t="shared" si="6"/>
        <v>-2.5662674017188114</v>
      </c>
      <c r="M83" s="96">
        <f t="shared" si="7"/>
        <v>5.80029853951808</v>
      </c>
      <c r="N83" s="96">
        <f t="shared" si="8"/>
        <v>5.889932333030908</v>
      </c>
      <c r="O83" s="96">
        <f t="shared" si="9"/>
        <v>5.220364184200259</v>
      </c>
      <c r="P83" s="96">
        <f t="shared" si="10"/>
        <v>5.313226798167643</v>
      </c>
    </row>
    <row r="84" spans="1:16" ht="11.25" customHeight="1">
      <c r="A84" s="149" t="s">
        <v>413</v>
      </c>
      <c r="B84" s="149" t="s">
        <v>414</v>
      </c>
      <c r="C84" s="149" t="s">
        <v>92</v>
      </c>
      <c r="D84" s="150">
        <v>97</v>
      </c>
      <c r="E84" s="150">
        <v>582</v>
      </c>
      <c r="F84" s="150">
        <v>541.08</v>
      </c>
      <c r="G84" s="150"/>
      <c r="H84" s="150"/>
      <c r="I84" s="150"/>
      <c r="J84" s="95"/>
      <c r="K84" s="95"/>
      <c r="L84" s="95"/>
      <c r="M84" s="96">
        <f t="shared" si="7"/>
        <v>6</v>
      </c>
      <c r="N84" s="96"/>
      <c r="O84" s="96">
        <f t="shared" si="9"/>
        <v>5.578144329896908</v>
      </c>
      <c r="P84" s="96"/>
    </row>
    <row r="85" spans="1:16" ht="11.25" customHeight="1">
      <c r="A85" s="149" t="s">
        <v>413</v>
      </c>
      <c r="B85" s="149" t="s">
        <v>414</v>
      </c>
      <c r="C85" s="149" t="s">
        <v>45</v>
      </c>
      <c r="D85" s="150">
        <v>2184944.4</v>
      </c>
      <c r="E85" s="150">
        <v>11264311.35</v>
      </c>
      <c r="F85" s="150">
        <v>10149979.38</v>
      </c>
      <c r="G85" s="150">
        <v>1600548</v>
      </c>
      <c r="H85" s="150">
        <v>7988345.62</v>
      </c>
      <c r="I85" s="150">
        <v>7218534.93</v>
      </c>
      <c r="J85" s="95">
        <f t="shared" si="4"/>
        <v>-26.746511261339187</v>
      </c>
      <c r="K85" s="95">
        <f t="shared" si="5"/>
        <v>-29.082698695113745</v>
      </c>
      <c r="L85" s="95">
        <f t="shared" si="6"/>
        <v>-28.881284781486926</v>
      </c>
      <c r="M85" s="96">
        <f t="shared" si="7"/>
        <v>5.15542242173302</v>
      </c>
      <c r="N85" s="96">
        <f t="shared" si="8"/>
        <v>4.991006592741986</v>
      </c>
      <c r="O85" s="96">
        <f t="shared" si="9"/>
        <v>4.645417695754639</v>
      </c>
      <c r="P85" s="96">
        <f t="shared" si="10"/>
        <v>4.5100396426723846</v>
      </c>
    </row>
    <row r="86" spans="1:16" ht="11.25" customHeight="1">
      <c r="A86" s="149" t="s">
        <v>413</v>
      </c>
      <c r="B86" s="149" t="s">
        <v>414</v>
      </c>
      <c r="C86" s="149" t="s">
        <v>57</v>
      </c>
      <c r="D86" s="150">
        <v>419026</v>
      </c>
      <c r="E86" s="150">
        <v>2410999.87</v>
      </c>
      <c r="F86" s="150">
        <v>2179440.39</v>
      </c>
      <c r="G86" s="150">
        <v>650950</v>
      </c>
      <c r="H86" s="150">
        <v>3902995.87</v>
      </c>
      <c r="I86" s="150">
        <v>3516941.61</v>
      </c>
      <c r="J86" s="95">
        <f t="shared" si="4"/>
        <v>55.34835547197549</v>
      </c>
      <c r="K86" s="95">
        <f t="shared" si="5"/>
        <v>61.88287351504502</v>
      </c>
      <c r="L86" s="95">
        <f t="shared" si="6"/>
        <v>61.36902051264635</v>
      </c>
      <c r="M86" s="96">
        <f t="shared" si="7"/>
        <v>5.753819261811916</v>
      </c>
      <c r="N86" s="96">
        <f t="shared" si="8"/>
        <v>5.9958458714186955</v>
      </c>
      <c r="O86" s="96">
        <f t="shared" si="9"/>
        <v>5.2012056292449635</v>
      </c>
      <c r="P86" s="96">
        <f t="shared" si="10"/>
        <v>5.402783024809893</v>
      </c>
    </row>
    <row r="87" spans="1:16" ht="11.25" customHeight="1">
      <c r="A87" s="149" t="s">
        <v>413</v>
      </c>
      <c r="B87" s="149" t="s">
        <v>414</v>
      </c>
      <c r="C87" s="149" t="s">
        <v>61</v>
      </c>
      <c r="D87" s="150">
        <v>26000</v>
      </c>
      <c r="E87" s="150">
        <v>155908.82</v>
      </c>
      <c r="F87" s="150">
        <v>141608</v>
      </c>
      <c r="G87" s="150">
        <v>6818</v>
      </c>
      <c r="H87" s="150">
        <v>49512.53</v>
      </c>
      <c r="I87" s="150">
        <v>43641.97</v>
      </c>
      <c r="J87" s="95">
        <f t="shared" si="4"/>
        <v>-73.77692307692308</v>
      </c>
      <c r="K87" s="95">
        <f t="shared" si="5"/>
        <v>-68.24263694638957</v>
      </c>
      <c r="L87" s="95">
        <f t="shared" si="6"/>
        <v>-69.18114089599457</v>
      </c>
      <c r="M87" s="96">
        <f t="shared" si="7"/>
        <v>5.996493076923077</v>
      </c>
      <c r="N87" s="96">
        <f t="shared" si="8"/>
        <v>7.262031387503667</v>
      </c>
      <c r="O87" s="96">
        <f t="shared" si="9"/>
        <v>5.446461538461539</v>
      </c>
      <c r="P87" s="96">
        <f t="shared" si="10"/>
        <v>6.400992959812262</v>
      </c>
    </row>
    <row r="88" spans="1:16" ht="11.25" customHeight="1">
      <c r="A88" s="149" t="s">
        <v>413</v>
      </c>
      <c r="B88" s="149" t="s">
        <v>414</v>
      </c>
      <c r="C88" s="149" t="s">
        <v>43</v>
      </c>
      <c r="D88" s="150">
        <v>4722997.2</v>
      </c>
      <c r="E88" s="150">
        <v>24162353.77</v>
      </c>
      <c r="F88" s="150">
        <v>21783028.09</v>
      </c>
      <c r="G88" s="150">
        <v>5377040.1</v>
      </c>
      <c r="H88" s="150">
        <v>27334226.49</v>
      </c>
      <c r="I88" s="150">
        <v>24656167.67</v>
      </c>
      <c r="J88" s="95">
        <f t="shared" si="4"/>
        <v>13.848047591474316</v>
      </c>
      <c r="K88" s="95">
        <f t="shared" si="5"/>
        <v>13.12733333098615</v>
      </c>
      <c r="L88" s="95">
        <f t="shared" si="6"/>
        <v>13.18980799239286</v>
      </c>
      <c r="M88" s="96">
        <f t="shared" si="7"/>
        <v>5.115894155092872</v>
      </c>
      <c r="N88" s="96">
        <f t="shared" si="8"/>
        <v>5.083508023308214</v>
      </c>
      <c r="O88" s="96">
        <f t="shared" si="9"/>
        <v>4.612119628188642</v>
      </c>
      <c r="P88" s="96">
        <f t="shared" si="10"/>
        <v>4.58545356022173</v>
      </c>
    </row>
    <row r="89" spans="1:16" s="148" customFormat="1" ht="11.25" customHeight="1">
      <c r="A89" s="149" t="s">
        <v>413</v>
      </c>
      <c r="B89" s="149" t="s">
        <v>414</v>
      </c>
      <c r="C89" s="149" t="s">
        <v>99</v>
      </c>
      <c r="D89" s="150">
        <v>114970</v>
      </c>
      <c r="E89" s="150">
        <v>679708.07</v>
      </c>
      <c r="F89" s="150">
        <v>612188.98</v>
      </c>
      <c r="G89" s="150">
        <v>61980</v>
      </c>
      <c r="H89" s="150">
        <v>339208.4</v>
      </c>
      <c r="I89" s="150">
        <v>306243.52</v>
      </c>
      <c r="J89" s="95">
        <f t="shared" si="4"/>
        <v>-46.09028442202314</v>
      </c>
      <c r="K89" s="95">
        <f t="shared" si="5"/>
        <v>-50.094987102330556</v>
      </c>
      <c r="L89" s="95">
        <f t="shared" si="6"/>
        <v>-49.97565620995007</v>
      </c>
      <c r="M89" s="96">
        <f t="shared" si="7"/>
        <v>5.9120472297120985</v>
      </c>
      <c r="N89" s="96">
        <f t="shared" si="8"/>
        <v>5.472868667312037</v>
      </c>
      <c r="O89" s="96">
        <f t="shared" si="9"/>
        <v>5.324771505610159</v>
      </c>
      <c r="P89" s="96">
        <f t="shared" si="10"/>
        <v>4.941005485640529</v>
      </c>
    </row>
    <row r="90" spans="1:16" s="148" customFormat="1" ht="11.25" customHeight="1">
      <c r="A90" s="149" t="s">
        <v>413</v>
      </c>
      <c r="B90" s="149" t="s">
        <v>414</v>
      </c>
      <c r="C90" s="149" t="s">
        <v>62</v>
      </c>
      <c r="D90" s="150">
        <v>123363</v>
      </c>
      <c r="E90" s="150">
        <v>717711.94</v>
      </c>
      <c r="F90" s="150">
        <v>647846.15</v>
      </c>
      <c r="G90" s="150">
        <v>154256</v>
      </c>
      <c r="H90" s="150">
        <v>924895.19</v>
      </c>
      <c r="I90" s="150">
        <v>836757.98</v>
      </c>
      <c r="J90" s="95">
        <f t="shared" si="4"/>
        <v>25.042354676848003</v>
      </c>
      <c r="K90" s="95">
        <f t="shared" si="5"/>
        <v>28.867187300799262</v>
      </c>
      <c r="L90" s="95">
        <f t="shared" si="6"/>
        <v>29.15998343125138</v>
      </c>
      <c r="M90" s="96">
        <f t="shared" si="7"/>
        <v>5.817886562421471</v>
      </c>
      <c r="N90" s="96">
        <f t="shared" si="8"/>
        <v>5.995845801784047</v>
      </c>
      <c r="O90" s="96">
        <f t="shared" si="9"/>
        <v>5.251543412530499</v>
      </c>
      <c r="P90" s="96">
        <f t="shared" si="10"/>
        <v>5.424476065760813</v>
      </c>
    </row>
    <row r="91" spans="1:16" ht="11.25" customHeight="1">
      <c r="A91" s="149" t="s">
        <v>413</v>
      </c>
      <c r="B91" s="149" t="s">
        <v>414</v>
      </c>
      <c r="C91" s="149" t="s">
        <v>103</v>
      </c>
      <c r="D91" s="150">
        <v>420</v>
      </c>
      <c r="E91" s="150">
        <v>4868.44</v>
      </c>
      <c r="F91" s="150">
        <v>4300</v>
      </c>
      <c r="G91" s="150">
        <v>5190</v>
      </c>
      <c r="H91" s="150">
        <v>38644.31</v>
      </c>
      <c r="I91" s="150">
        <v>35405.69</v>
      </c>
      <c r="J91" s="95">
        <f t="shared" si="4"/>
        <v>1135.7142857142858</v>
      </c>
      <c r="K91" s="95">
        <f t="shared" si="5"/>
        <v>693.7719269416897</v>
      </c>
      <c r="L91" s="95">
        <f t="shared" si="6"/>
        <v>723.3881395348837</v>
      </c>
      <c r="M91" s="96">
        <f t="shared" si="7"/>
        <v>11.591523809523808</v>
      </c>
      <c r="N91" s="96">
        <f t="shared" si="8"/>
        <v>7.445917148362235</v>
      </c>
      <c r="O91" s="96">
        <f t="shared" si="9"/>
        <v>10.238095238095237</v>
      </c>
      <c r="P91" s="96">
        <f t="shared" si="10"/>
        <v>6.821905587668594</v>
      </c>
    </row>
    <row r="92" spans="1:16" ht="11.25" customHeight="1">
      <c r="A92" s="149" t="s">
        <v>413</v>
      </c>
      <c r="B92" s="149" t="s">
        <v>414</v>
      </c>
      <c r="C92" s="149" t="s">
        <v>152</v>
      </c>
      <c r="D92" s="150"/>
      <c r="E92" s="150"/>
      <c r="F92" s="150"/>
      <c r="G92" s="150">
        <v>41000</v>
      </c>
      <c r="H92" s="150">
        <v>283141.98</v>
      </c>
      <c r="I92" s="150">
        <v>255617.64</v>
      </c>
      <c r="J92" s="95"/>
      <c r="K92" s="95"/>
      <c r="L92" s="95"/>
      <c r="M92" s="96"/>
      <c r="N92" s="96">
        <f t="shared" si="8"/>
        <v>6.905901951219512</v>
      </c>
      <c r="O92" s="96"/>
      <c r="P92" s="96">
        <f t="shared" si="10"/>
        <v>6.234576585365854</v>
      </c>
    </row>
    <row r="93" spans="1:16" ht="11.25" customHeight="1">
      <c r="A93" s="149" t="s">
        <v>413</v>
      </c>
      <c r="B93" s="149" t="s">
        <v>414</v>
      </c>
      <c r="C93" s="149" t="s">
        <v>50</v>
      </c>
      <c r="D93" s="150">
        <v>589560</v>
      </c>
      <c r="E93" s="150">
        <v>4114539.65</v>
      </c>
      <c r="F93" s="150">
        <v>3728447.69</v>
      </c>
      <c r="G93" s="150">
        <v>1069515</v>
      </c>
      <c r="H93" s="150">
        <v>9179098.93</v>
      </c>
      <c r="I93" s="150">
        <v>8274935.88</v>
      </c>
      <c r="J93" s="95">
        <f t="shared" si="4"/>
        <v>81.40901689395481</v>
      </c>
      <c r="K93" s="95">
        <f t="shared" si="5"/>
        <v>123.0893298111734</v>
      </c>
      <c r="L93" s="95">
        <f t="shared" si="6"/>
        <v>121.94051165566975</v>
      </c>
      <c r="M93" s="96">
        <f t="shared" si="7"/>
        <v>6.979000695433883</v>
      </c>
      <c r="N93" s="96">
        <f t="shared" si="8"/>
        <v>8.58248732369345</v>
      </c>
      <c r="O93" s="96">
        <f t="shared" si="9"/>
        <v>6.324119156659203</v>
      </c>
      <c r="P93" s="96">
        <f t="shared" si="10"/>
        <v>7.7370919341944715</v>
      </c>
    </row>
    <row r="94" spans="1:16" ht="11.25" customHeight="1">
      <c r="A94" s="149" t="s">
        <v>413</v>
      </c>
      <c r="B94" s="149" t="s">
        <v>414</v>
      </c>
      <c r="C94" s="149" t="s">
        <v>754</v>
      </c>
      <c r="D94" s="150"/>
      <c r="E94" s="150"/>
      <c r="F94" s="150"/>
      <c r="G94" s="150">
        <v>34914</v>
      </c>
      <c r="H94" s="150">
        <v>173098.66</v>
      </c>
      <c r="I94" s="150">
        <v>157247.65</v>
      </c>
      <c r="J94" s="95"/>
      <c r="K94" s="95"/>
      <c r="L94" s="95"/>
      <c r="M94" s="96"/>
      <c r="N94" s="96">
        <f t="shared" si="8"/>
        <v>4.957858165778771</v>
      </c>
      <c r="O94" s="96"/>
      <c r="P94" s="96">
        <f t="shared" si="10"/>
        <v>4.50385661912127</v>
      </c>
    </row>
    <row r="95" spans="1:16" ht="11.25" customHeight="1">
      <c r="A95" s="149" t="s">
        <v>413</v>
      </c>
      <c r="B95" s="149" t="s">
        <v>414</v>
      </c>
      <c r="C95" s="149" t="s">
        <v>100</v>
      </c>
      <c r="D95" s="150">
        <v>19880</v>
      </c>
      <c r="E95" s="150">
        <v>87385.37</v>
      </c>
      <c r="F95" s="150">
        <v>77965.14</v>
      </c>
      <c r="G95" s="150">
        <v>7500</v>
      </c>
      <c r="H95" s="150">
        <v>33366.95</v>
      </c>
      <c r="I95" s="150">
        <v>29857.7</v>
      </c>
      <c r="J95" s="95">
        <f t="shared" si="4"/>
        <v>-62.27364185110664</v>
      </c>
      <c r="K95" s="95">
        <f t="shared" si="5"/>
        <v>-61.81632005448967</v>
      </c>
      <c r="L95" s="95">
        <f t="shared" si="6"/>
        <v>-61.70378197230198</v>
      </c>
      <c r="M95" s="96">
        <f t="shared" si="7"/>
        <v>4.395642354124749</v>
      </c>
      <c r="N95" s="96">
        <f t="shared" si="8"/>
        <v>4.448926666666666</v>
      </c>
      <c r="O95" s="96">
        <f t="shared" si="9"/>
        <v>3.921787726358149</v>
      </c>
      <c r="P95" s="96">
        <f t="shared" si="10"/>
        <v>3.9810266666666667</v>
      </c>
    </row>
    <row r="96" spans="1:16" ht="11.25" customHeight="1">
      <c r="A96" s="149" t="s">
        <v>413</v>
      </c>
      <c r="B96" s="149" t="s">
        <v>414</v>
      </c>
      <c r="C96" s="149" t="s">
        <v>95</v>
      </c>
      <c r="D96" s="150">
        <v>98510</v>
      </c>
      <c r="E96" s="150">
        <v>466242.01</v>
      </c>
      <c r="F96" s="150">
        <v>417108.78</v>
      </c>
      <c r="G96" s="150">
        <v>33000</v>
      </c>
      <c r="H96" s="150">
        <v>162283.05</v>
      </c>
      <c r="I96" s="150">
        <v>143848</v>
      </c>
      <c r="J96" s="95">
        <f t="shared" si="4"/>
        <v>-66.50086285656279</v>
      </c>
      <c r="K96" s="95">
        <f t="shared" si="5"/>
        <v>-65.19338744271458</v>
      </c>
      <c r="L96" s="95">
        <f t="shared" si="6"/>
        <v>-65.5130731124864</v>
      </c>
      <c r="M96" s="96">
        <f t="shared" si="7"/>
        <v>4.732940919703584</v>
      </c>
      <c r="N96" s="96">
        <f t="shared" si="8"/>
        <v>4.917668181818182</v>
      </c>
      <c r="O96" s="96">
        <f t="shared" si="9"/>
        <v>4.2341770378641765</v>
      </c>
      <c r="P96" s="96">
        <f t="shared" si="10"/>
        <v>4.359030303030303</v>
      </c>
    </row>
    <row r="97" spans="1:16" ht="11.25" customHeight="1">
      <c r="A97" s="149" t="s">
        <v>413</v>
      </c>
      <c r="B97" s="149" t="s">
        <v>414</v>
      </c>
      <c r="C97" s="149" t="s">
        <v>70</v>
      </c>
      <c r="D97" s="150">
        <v>109626</v>
      </c>
      <c r="E97" s="150">
        <v>562943.45</v>
      </c>
      <c r="F97" s="150">
        <v>509265.19</v>
      </c>
      <c r="G97" s="150">
        <v>176136</v>
      </c>
      <c r="H97" s="150">
        <v>944407.77</v>
      </c>
      <c r="I97" s="150">
        <v>852024.41</v>
      </c>
      <c r="J97" s="95">
        <f t="shared" si="4"/>
        <v>60.6699140714794</v>
      </c>
      <c r="K97" s="95">
        <f t="shared" si="5"/>
        <v>67.76245820073048</v>
      </c>
      <c r="L97" s="95">
        <f t="shared" si="6"/>
        <v>67.30466301849533</v>
      </c>
      <c r="M97" s="96">
        <f t="shared" si="7"/>
        <v>5.135127159615419</v>
      </c>
      <c r="N97" s="96">
        <f t="shared" si="8"/>
        <v>5.361810021801335</v>
      </c>
      <c r="O97" s="96">
        <f t="shared" si="9"/>
        <v>4.645478171236751</v>
      </c>
      <c r="P97" s="96">
        <f t="shared" si="10"/>
        <v>4.837309862833266</v>
      </c>
    </row>
    <row r="98" spans="1:16" ht="11.25" customHeight="1">
      <c r="A98" s="149" t="s">
        <v>413</v>
      </c>
      <c r="B98" s="149" t="s">
        <v>414</v>
      </c>
      <c r="C98" s="149" t="s">
        <v>71</v>
      </c>
      <c r="D98" s="150">
        <v>56682</v>
      </c>
      <c r="E98" s="150">
        <v>332447.37</v>
      </c>
      <c r="F98" s="150">
        <v>300163.23</v>
      </c>
      <c r="G98" s="150">
        <v>75538</v>
      </c>
      <c r="H98" s="150">
        <v>449489.61</v>
      </c>
      <c r="I98" s="150">
        <v>406238.56</v>
      </c>
      <c r="J98" s="95">
        <f t="shared" si="4"/>
        <v>33.26629265022406</v>
      </c>
      <c r="K98" s="95">
        <f t="shared" si="5"/>
        <v>35.2062463300582</v>
      </c>
      <c r="L98" s="95">
        <f t="shared" si="6"/>
        <v>35.339215266306944</v>
      </c>
      <c r="M98" s="96">
        <f t="shared" si="7"/>
        <v>5.865131258600614</v>
      </c>
      <c r="N98" s="96">
        <f t="shared" si="8"/>
        <v>5.950509809632238</v>
      </c>
      <c r="O98" s="96">
        <f t="shared" si="9"/>
        <v>5.295565258812321</v>
      </c>
      <c r="P98" s="96">
        <f t="shared" si="10"/>
        <v>5.377936402870079</v>
      </c>
    </row>
    <row r="99" spans="1:16" ht="11.25" customHeight="1">
      <c r="A99" s="149" t="s">
        <v>413</v>
      </c>
      <c r="B99" s="149" t="s">
        <v>414</v>
      </c>
      <c r="C99" s="149" t="s">
        <v>67</v>
      </c>
      <c r="D99" s="150">
        <v>2479190</v>
      </c>
      <c r="E99" s="150">
        <v>13172095.72</v>
      </c>
      <c r="F99" s="150">
        <v>11848876.05</v>
      </c>
      <c r="G99" s="150">
        <v>2289721</v>
      </c>
      <c r="H99" s="150">
        <v>12211323.25</v>
      </c>
      <c r="I99" s="150">
        <v>11026064.59</v>
      </c>
      <c r="J99" s="95">
        <f t="shared" si="4"/>
        <v>-7.6423751305870065</v>
      </c>
      <c r="K99" s="95">
        <f t="shared" si="5"/>
        <v>-7.293998543764003</v>
      </c>
      <c r="L99" s="95">
        <f t="shared" si="6"/>
        <v>-6.944215270105731</v>
      </c>
      <c r="M99" s="96">
        <f t="shared" si="7"/>
        <v>5.3130642346895565</v>
      </c>
      <c r="N99" s="96">
        <f t="shared" si="8"/>
        <v>5.3331053215653785</v>
      </c>
      <c r="O99" s="96">
        <f t="shared" si="9"/>
        <v>4.779333592826689</v>
      </c>
      <c r="P99" s="96">
        <f t="shared" si="10"/>
        <v>4.815462054110522</v>
      </c>
    </row>
    <row r="100" spans="1:16" ht="11.25" customHeight="1">
      <c r="A100" s="149" t="s">
        <v>413</v>
      </c>
      <c r="B100" s="149" t="s">
        <v>414</v>
      </c>
      <c r="C100" s="149" t="s">
        <v>49</v>
      </c>
      <c r="D100" s="150">
        <v>39390</v>
      </c>
      <c r="E100" s="150">
        <v>255620.48</v>
      </c>
      <c r="F100" s="150">
        <v>230472.76</v>
      </c>
      <c r="G100" s="150">
        <v>46513.5</v>
      </c>
      <c r="H100" s="150">
        <v>294571.67</v>
      </c>
      <c r="I100" s="150">
        <v>266359.81</v>
      </c>
      <c r="J100" s="95">
        <f t="shared" si="4"/>
        <v>18.084539223153083</v>
      </c>
      <c r="K100" s="95">
        <f t="shared" si="5"/>
        <v>15.237898778689395</v>
      </c>
      <c r="L100" s="95">
        <f t="shared" si="6"/>
        <v>15.571059243617333</v>
      </c>
      <c r="M100" s="96">
        <f t="shared" si="7"/>
        <v>6.4894765168824575</v>
      </c>
      <c r="N100" s="96">
        <f t="shared" si="8"/>
        <v>6.333036000300988</v>
      </c>
      <c r="O100" s="96">
        <f t="shared" si="9"/>
        <v>5.851047473978167</v>
      </c>
      <c r="P100" s="96">
        <f t="shared" si="10"/>
        <v>5.726505423156718</v>
      </c>
    </row>
    <row r="101" spans="1:16" ht="11.25" customHeight="1">
      <c r="A101" s="149" t="s">
        <v>413</v>
      </c>
      <c r="B101" s="149" t="s">
        <v>414</v>
      </c>
      <c r="C101" s="149" t="s">
        <v>346</v>
      </c>
      <c r="D101" s="150">
        <v>208506</v>
      </c>
      <c r="E101" s="150">
        <v>1066707.85</v>
      </c>
      <c r="F101" s="150">
        <v>959832.71</v>
      </c>
      <c r="G101" s="150">
        <v>280286</v>
      </c>
      <c r="H101" s="150">
        <v>1461768.09</v>
      </c>
      <c r="I101" s="150">
        <v>1320913.46</v>
      </c>
      <c r="J101" s="95">
        <f t="shared" si="4"/>
        <v>34.4258678407336</v>
      </c>
      <c r="K101" s="95">
        <f t="shared" si="5"/>
        <v>37.03546758374375</v>
      </c>
      <c r="L101" s="95">
        <f t="shared" si="6"/>
        <v>37.619133650904644</v>
      </c>
      <c r="M101" s="96">
        <f t="shared" si="7"/>
        <v>5.115957574362369</v>
      </c>
      <c r="N101" s="96">
        <f t="shared" si="8"/>
        <v>5.2152732922800284</v>
      </c>
      <c r="O101" s="96">
        <f t="shared" si="9"/>
        <v>4.603381725226132</v>
      </c>
      <c r="P101" s="96">
        <f t="shared" si="10"/>
        <v>4.712734349914016</v>
      </c>
    </row>
    <row r="102" spans="1:16" ht="11.25" customHeight="1">
      <c r="A102" s="149" t="s">
        <v>413</v>
      </c>
      <c r="B102" s="149" t="s">
        <v>414</v>
      </c>
      <c r="C102" s="149" t="s">
        <v>66</v>
      </c>
      <c r="D102" s="150">
        <v>70150</v>
      </c>
      <c r="E102" s="150">
        <v>430843.85</v>
      </c>
      <c r="F102" s="150">
        <v>388607.49</v>
      </c>
      <c r="G102" s="150">
        <v>43460</v>
      </c>
      <c r="H102" s="150">
        <v>249815.99</v>
      </c>
      <c r="I102" s="150">
        <v>225592.24</v>
      </c>
      <c r="J102" s="95">
        <f t="shared" si="4"/>
        <v>-38.04704205274412</v>
      </c>
      <c r="K102" s="95">
        <f t="shared" si="5"/>
        <v>-42.017046315039664</v>
      </c>
      <c r="L102" s="95">
        <f t="shared" si="6"/>
        <v>-41.94856100174498</v>
      </c>
      <c r="M102" s="96">
        <f t="shared" si="7"/>
        <v>6.141751247327155</v>
      </c>
      <c r="N102" s="96">
        <f t="shared" si="8"/>
        <v>5.748182006442706</v>
      </c>
      <c r="O102" s="96">
        <f t="shared" si="9"/>
        <v>5.539664861012117</v>
      </c>
      <c r="P102" s="96">
        <f t="shared" si="10"/>
        <v>5.190801656695812</v>
      </c>
    </row>
    <row r="103" spans="1:16" ht="11.25" customHeight="1">
      <c r="A103" s="149" t="s">
        <v>413</v>
      </c>
      <c r="B103" s="149" t="s">
        <v>414</v>
      </c>
      <c r="C103" s="149" t="s">
        <v>44</v>
      </c>
      <c r="D103" s="150">
        <v>272811</v>
      </c>
      <c r="E103" s="150">
        <v>1490169.83</v>
      </c>
      <c r="F103" s="150">
        <v>1347860.71</v>
      </c>
      <c r="G103" s="150">
        <v>696040</v>
      </c>
      <c r="H103" s="150">
        <v>3190181.96</v>
      </c>
      <c r="I103" s="150">
        <v>2886314.99</v>
      </c>
      <c r="J103" s="95">
        <f t="shared" si="4"/>
        <v>155.13633981034488</v>
      </c>
      <c r="K103" s="95">
        <f t="shared" si="5"/>
        <v>114.08177080058049</v>
      </c>
      <c r="L103" s="95">
        <f t="shared" si="6"/>
        <v>114.14045001727222</v>
      </c>
      <c r="M103" s="96">
        <f t="shared" si="7"/>
        <v>5.462279123642375</v>
      </c>
      <c r="N103" s="96">
        <f t="shared" si="8"/>
        <v>4.5833313602666514</v>
      </c>
      <c r="O103" s="96">
        <f t="shared" si="9"/>
        <v>4.94063916044441</v>
      </c>
      <c r="P103" s="96">
        <f t="shared" si="10"/>
        <v>4.146765976093328</v>
      </c>
    </row>
    <row r="104" spans="1:16" ht="11.25" customHeight="1">
      <c r="A104" s="149" t="s">
        <v>415</v>
      </c>
      <c r="B104" s="149" t="s">
        <v>619</v>
      </c>
      <c r="C104" s="149" t="s">
        <v>48</v>
      </c>
      <c r="D104" s="150">
        <v>1940</v>
      </c>
      <c r="E104" s="150">
        <v>8741.44</v>
      </c>
      <c r="F104" s="150">
        <v>7663.41</v>
      </c>
      <c r="G104" s="150">
        <v>22770</v>
      </c>
      <c r="H104" s="150">
        <v>112739.85</v>
      </c>
      <c r="I104" s="150">
        <v>101676.35</v>
      </c>
      <c r="J104" s="95">
        <f t="shared" si="4"/>
        <v>1073.7113402061855</v>
      </c>
      <c r="K104" s="95">
        <f t="shared" si="5"/>
        <v>1189.717140425376</v>
      </c>
      <c r="L104" s="95">
        <f t="shared" si="6"/>
        <v>1226.7768526021705</v>
      </c>
      <c r="M104" s="96">
        <f t="shared" si="7"/>
        <v>4.505896907216495</v>
      </c>
      <c r="N104" s="96">
        <f t="shared" si="8"/>
        <v>4.951245059288538</v>
      </c>
      <c r="O104" s="96">
        <f t="shared" si="9"/>
        <v>3.9502113402061854</v>
      </c>
      <c r="P104" s="96">
        <f t="shared" si="10"/>
        <v>4.465364514712341</v>
      </c>
    </row>
    <row r="105" spans="1:16" ht="11.25" customHeight="1">
      <c r="A105" s="149" t="s">
        <v>415</v>
      </c>
      <c r="B105" s="149" t="s">
        <v>619</v>
      </c>
      <c r="C105" s="149" t="s">
        <v>87</v>
      </c>
      <c r="D105" s="150">
        <v>400</v>
      </c>
      <c r="E105" s="150">
        <v>1781.7</v>
      </c>
      <c r="F105" s="150">
        <v>1582</v>
      </c>
      <c r="G105" s="150"/>
      <c r="H105" s="150"/>
      <c r="I105" s="150"/>
      <c r="J105" s="95"/>
      <c r="K105" s="95"/>
      <c r="L105" s="95"/>
      <c r="M105" s="96">
        <f t="shared" si="7"/>
        <v>4.45425</v>
      </c>
      <c r="N105" s="96"/>
      <c r="O105" s="96">
        <f t="shared" si="9"/>
        <v>3.955</v>
      </c>
      <c r="P105" s="96"/>
    </row>
    <row r="106" spans="1:16" ht="11.25" customHeight="1">
      <c r="A106" s="149" t="s">
        <v>415</v>
      </c>
      <c r="B106" s="149" t="s">
        <v>619</v>
      </c>
      <c r="C106" s="149" t="s">
        <v>135</v>
      </c>
      <c r="D106" s="150">
        <v>750</v>
      </c>
      <c r="E106" s="150">
        <v>4257.97</v>
      </c>
      <c r="F106" s="150">
        <v>3927.67</v>
      </c>
      <c r="G106" s="150">
        <v>450</v>
      </c>
      <c r="H106" s="150">
        <v>2925</v>
      </c>
      <c r="I106" s="150">
        <v>2591.57</v>
      </c>
      <c r="J106" s="95">
        <f t="shared" si="4"/>
        <v>-40</v>
      </c>
      <c r="K106" s="95">
        <f t="shared" si="5"/>
        <v>-31.305293367496724</v>
      </c>
      <c r="L106" s="95">
        <f t="shared" si="6"/>
        <v>-34.01762368019716</v>
      </c>
      <c r="M106" s="96">
        <f t="shared" si="7"/>
        <v>5.677293333333334</v>
      </c>
      <c r="N106" s="96">
        <f t="shared" si="8"/>
        <v>6.5</v>
      </c>
      <c r="O106" s="96">
        <f t="shared" si="9"/>
        <v>5.236893333333334</v>
      </c>
      <c r="P106" s="96">
        <f t="shared" si="10"/>
        <v>5.759044444444445</v>
      </c>
    </row>
    <row r="107" spans="1:16" ht="11.25" customHeight="1">
      <c r="A107" s="149" t="s">
        <v>415</v>
      </c>
      <c r="B107" s="149" t="s">
        <v>619</v>
      </c>
      <c r="C107" s="149" t="s">
        <v>63</v>
      </c>
      <c r="D107" s="150">
        <v>6530</v>
      </c>
      <c r="E107" s="150">
        <v>36867.52</v>
      </c>
      <c r="F107" s="150">
        <v>33422.3</v>
      </c>
      <c r="G107" s="150">
        <v>17313.92</v>
      </c>
      <c r="H107" s="150">
        <v>105882.31</v>
      </c>
      <c r="I107" s="150">
        <v>96194.77</v>
      </c>
      <c r="J107" s="95">
        <f t="shared" si="4"/>
        <v>165.1442572741194</v>
      </c>
      <c r="K107" s="95">
        <f t="shared" si="5"/>
        <v>187.1967249220995</v>
      </c>
      <c r="L107" s="95">
        <f t="shared" si="6"/>
        <v>187.81612875235993</v>
      </c>
      <c r="M107" s="96">
        <f t="shared" si="7"/>
        <v>5.645868300153139</v>
      </c>
      <c r="N107" s="96">
        <f t="shared" si="8"/>
        <v>6.115444105090009</v>
      </c>
      <c r="O107" s="96">
        <f t="shared" si="9"/>
        <v>5.118269525267994</v>
      </c>
      <c r="P107" s="96">
        <f t="shared" si="10"/>
        <v>5.555920900639486</v>
      </c>
    </row>
    <row r="108" spans="1:16" ht="11.25" customHeight="1">
      <c r="A108" s="149" t="s">
        <v>415</v>
      </c>
      <c r="B108" s="149" t="s">
        <v>619</v>
      </c>
      <c r="C108" s="149" t="s">
        <v>54</v>
      </c>
      <c r="D108" s="150">
        <v>5330</v>
      </c>
      <c r="E108" s="150">
        <v>65921.82</v>
      </c>
      <c r="F108" s="150">
        <v>60216.97</v>
      </c>
      <c r="G108" s="150">
        <v>5175</v>
      </c>
      <c r="H108" s="150">
        <v>25395.66</v>
      </c>
      <c r="I108" s="150">
        <v>22913.67</v>
      </c>
      <c r="J108" s="95">
        <f t="shared" si="4"/>
        <v>-2.9080675422138835</v>
      </c>
      <c r="K108" s="95">
        <f t="shared" si="5"/>
        <v>-61.47609395493025</v>
      </c>
      <c r="L108" s="95">
        <f t="shared" si="6"/>
        <v>-61.94815182497559</v>
      </c>
      <c r="M108" s="96">
        <f t="shared" si="7"/>
        <v>12.368071294559101</v>
      </c>
      <c r="N108" s="96">
        <f t="shared" si="8"/>
        <v>4.907373913043478</v>
      </c>
      <c r="O108" s="96">
        <f t="shared" si="9"/>
        <v>11.29774296435272</v>
      </c>
      <c r="P108" s="96">
        <f t="shared" si="10"/>
        <v>4.427762318840579</v>
      </c>
    </row>
    <row r="109" spans="1:16" ht="11.25" customHeight="1">
      <c r="A109" s="149" t="s">
        <v>415</v>
      </c>
      <c r="B109" s="149" t="s">
        <v>619</v>
      </c>
      <c r="C109" s="149" t="s">
        <v>82</v>
      </c>
      <c r="D109" s="150">
        <v>130</v>
      </c>
      <c r="E109" s="150">
        <v>615.11</v>
      </c>
      <c r="F109" s="150">
        <v>546</v>
      </c>
      <c r="G109" s="150"/>
      <c r="H109" s="150"/>
      <c r="I109" s="150"/>
      <c r="J109" s="95"/>
      <c r="K109" s="95"/>
      <c r="L109" s="95"/>
      <c r="M109" s="96">
        <f t="shared" si="7"/>
        <v>4.731615384615385</v>
      </c>
      <c r="N109" s="96"/>
      <c r="O109" s="96">
        <f t="shared" si="9"/>
        <v>4.2</v>
      </c>
      <c r="P109" s="96"/>
    </row>
    <row r="110" spans="1:16" ht="11.25" customHeight="1">
      <c r="A110" s="149" t="s">
        <v>415</v>
      </c>
      <c r="B110" s="149" t="s">
        <v>619</v>
      </c>
      <c r="C110" s="149" t="s">
        <v>56</v>
      </c>
      <c r="D110" s="150">
        <v>6720</v>
      </c>
      <c r="E110" s="150">
        <v>40350.79</v>
      </c>
      <c r="F110" s="150">
        <v>36416.6</v>
      </c>
      <c r="G110" s="150">
        <v>38300</v>
      </c>
      <c r="H110" s="150">
        <v>193697</v>
      </c>
      <c r="I110" s="150">
        <v>174466.41</v>
      </c>
      <c r="J110" s="95">
        <f t="shared" si="4"/>
        <v>469.9404761904762</v>
      </c>
      <c r="K110" s="95">
        <f t="shared" si="5"/>
        <v>380.0327329402968</v>
      </c>
      <c r="L110" s="95">
        <f t="shared" si="6"/>
        <v>379.08484042991387</v>
      </c>
      <c r="M110" s="96">
        <f t="shared" si="7"/>
        <v>6.0045818452380955</v>
      </c>
      <c r="N110" s="96">
        <f t="shared" si="8"/>
        <v>5.057362924281985</v>
      </c>
      <c r="O110" s="96">
        <f t="shared" si="9"/>
        <v>5.4191369047619045</v>
      </c>
      <c r="P110" s="96">
        <f t="shared" si="10"/>
        <v>4.555258746736293</v>
      </c>
    </row>
    <row r="111" spans="1:16" ht="11.25" customHeight="1">
      <c r="A111" s="149" t="s">
        <v>415</v>
      </c>
      <c r="B111" s="149" t="s">
        <v>619</v>
      </c>
      <c r="C111" s="149" t="s">
        <v>42</v>
      </c>
      <c r="D111" s="150">
        <v>57550</v>
      </c>
      <c r="E111" s="150">
        <v>258743.32</v>
      </c>
      <c r="F111" s="150">
        <v>234037.02</v>
      </c>
      <c r="G111" s="150">
        <v>40242</v>
      </c>
      <c r="H111" s="150">
        <v>197106.65</v>
      </c>
      <c r="I111" s="150">
        <v>176494.43</v>
      </c>
      <c r="J111" s="95">
        <f t="shared" si="4"/>
        <v>-30.074717636837534</v>
      </c>
      <c r="K111" s="95">
        <f t="shared" si="5"/>
        <v>-23.82155025296885</v>
      </c>
      <c r="L111" s="95">
        <f t="shared" si="6"/>
        <v>-24.586960644089555</v>
      </c>
      <c r="M111" s="96">
        <f t="shared" si="7"/>
        <v>4.4959742832319725</v>
      </c>
      <c r="N111" s="96">
        <f t="shared" si="8"/>
        <v>4.898033149445853</v>
      </c>
      <c r="O111" s="96">
        <f t="shared" si="9"/>
        <v>4.06667280625543</v>
      </c>
      <c r="P111" s="96">
        <f t="shared" si="10"/>
        <v>4.385826499676954</v>
      </c>
    </row>
    <row r="112" spans="1:16" ht="11.25" customHeight="1">
      <c r="A112" s="149" t="s">
        <v>415</v>
      </c>
      <c r="B112" s="149" t="s">
        <v>619</v>
      </c>
      <c r="C112" s="149" t="s">
        <v>45</v>
      </c>
      <c r="D112" s="150">
        <v>79337</v>
      </c>
      <c r="E112" s="150">
        <v>335555.79</v>
      </c>
      <c r="F112" s="150">
        <v>307451.04</v>
      </c>
      <c r="G112" s="150">
        <v>99107.5</v>
      </c>
      <c r="H112" s="150">
        <v>501129.89</v>
      </c>
      <c r="I112" s="150">
        <v>447149.4</v>
      </c>
      <c r="J112" s="95">
        <f t="shared" si="4"/>
        <v>24.919646570956804</v>
      </c>
      <c r="K112" s="95">
        <f t="shared" si="5"/>
        <v>49.34324035952413</v>
      </c>
      <c r="L112" s="95">
        <f t="shared" si="6"/>
        <v>45.437595527404966</v>
      </c>
      <c r="M112" s="96">
        <f t="shared" si="7"/>
        <v>4.229499350870338</v>
      </c>
      <c r="N112" s="96">
        <f t="shared" si="8"/>
        <v>5.05642751557652</v>
      </c>
      <c r="O112" s="96">
        <f t="shared" si="9"/>
        <v>3.8752541689249655</v>
      </c>
      <c r="P112" s="96">
        <f t="shared" si="10"/>
        <v>4.511761471129834</v>
      </c>
    </row>
    <row r="113" spans="1:16" ht="11.25" customHeight="1">
      <c r="A113" s="149" t="s">
        <v>415</v>
      </c>
      <c r="B113" s="149" t="s">
        <v>619</v>
      </c>
      <c r="C113" s="149" t="s">
        <v>57</v>
      </c>
      <c r="D113" s="150">
        <v>310</v>
      </c>
      <c r="E113" s="150">
        <v>1513.01</v>
      </c>
      <c r="F113" s="150">
        <v>1335.54</v>
      </c>
      <c r="G113" s="150"/>
      <c r="H113" s="150"/>
      <c r="I113" s="150"/>
      <c r="J113" s="95"/>
      <c r="K113" s="95"/>
      <c r="L113" s="95"/>
      <c r="M113" s="96">
        <f t="shared" si="7"/>
        <v>4.880677419354838</v>
      </c>
      <c r="N113" s="96"/>
      <c r="O113" s="96">
        <f t="shared" si="9"/>
        <v>4.308193548387097</v>
      </c>
      <c r="P113" s="96"/>
    </row>
    <row r="114" spans="1:16" ht="11.25" customHeight="1">
      <c r="A114" s="149" t="s">
        <v>415</v>
      </c>
      <c r="B114" s="149" t="s">
        <v>619</v>
      </c>
      <c r="C114" s="149" t="s">
        <v>43</v>
      </c>
      <c r="D114" s="150">
        <v>154733</v>
      </c>
      <c r="E114" s="150">
        <v>714645.54</v>
      </c>
      <c r="F114" s="150">
        <v>644496.84</v>
      </c>
      <c r="G114" s="150">
        <v>462436.5</v>
      </c>
      <c r="H114" s="150">
        <v>2494059.88</v>
      </c>
      <c r="I114" s="150">
        <v>2256131.65</v>
      </c>
      <c r="J114" s="95">
        <f t="shared" si="4"/>
        <v>198.86094110500022</v>
      </c>
      <c r="K114" s="95">
        <f t="shared" si="5"/>
        <v>248.99257609583626</v>
      </c>
      <c r="L114" s="95">
        <f t="shared" si="6"/>
        <v>250.06093280457358</v>
      </c>
      <c r="M114" s="96">
        <f t="shared" si="7"/>
        <v>4.618572250263357</v>
      </c>
      <c r="N114" s="96">
        <f t="shared" si="8"/>
        <v>5.393302388544156</v>
      </c>
      <c r="O114" s="96">
        <f t="shared" si="9"/>
        <v>4.165219054758842</v>
      </c>
      <c r="P114" s="96">
        <f t="shared" si="10"/>
        <v>4.878792331487674</v>
      </c>
    </row>
    <row r="115" spans="1:16" ht="11.25" customHeight="1">
      <c r="A115" s="149" t="s">
        <v>415</v>
      </c>
      <c r="B115" s="149" t="s">
        <v>619</v>
      </c>
      <c r="C115" s="149" t="s">
        <v>152</v>
      </c>
      <c r="D115" s="150"/>
      <c r="E115" s="150"/>
      <c r="F115" s="150"/>
      <c r="G115" s="150">
        <v>5952</v>
      </c>
      <c r="H115" s="150">
        <v>30363.47</v>
      </c>
      <c r="I115" s="150">
        <v>27311.44</v>
      </c>
      <c r="J115" s="95"/>
      <c r="K115" s="95"/>
      <c r="L115" s="95"/>
      <c r="M115" s="96"/>
      <c r="N115" s="96">
        <f t="shared" si="8"/>
        <v>5.101389448924731</v>
      </c>
      <c r="O115" s="96"/>
      <c r="P115" s="96">
        <f t="shared" si="10"/>
        <v>4.588615591397849</v>
      </c>
    </row>
    <row r="116" spans="1:16" ht="11.25" customHeight="1">
      <c r="A116" s="149" t="s">
        <v>415</v>
      </c>
      <c r="B116" s="149" t="s">
        <v>619</v>
      </c>
      <c r="C116" s="149" t="s">
        <v>50</v>
      </c>
      <c r="D116" s="150">
        <v>2490</v>
      </c>
      <c r="E116" s="150">
        <v>13336.27</v>
      </c>
      <c r="F116" s="150">
        <v>12022.43</v>
      </c>
      <c r="G116" s="150">
        <v>1370</v>
      </c>
      <c r="H116" s="150">
        <v>7665.87</v>
      </c>
      <c r="I116" s="150">
        <v>6872.43</v>
      </c>
      <c r="J116" s="95">
        <f t="shared" si="4"/>
        <v>-44.97991967871486</v>
      </c>
      <c r="K116" s="95">
        <f t="shared" si="5"/>
        <v>-42.518635270581655</v>
      </c>
      <c r="L116" s="95">
        <f t="shared" si="6"/>
        <v>-42.83659792571053</v>
      </c>
      <c r="M116" s="96">
        <f t="shared" si="7"/>
        <v>5.355931726907631</v>
      </c>
      <c r="N116" s="96">
        <f t="shared" si="8"/>
        <v>5.595525547445256</v>
      </c>
      <c r="O116" s="96">
        <f t="shared" si="9"/>
        <v>4.828285140562249</v>
      </c>
      <c r="P116" s="96">
        <f t="shared" si="10"/>
        <v>5.016372262773723</v>
      </c>
    </row>
    <row r="117" spans="1:16" ht="11.25" customHeight="1">
      <c r="A117" s="149" t="s">
        <v>415</v>
      </c>
      <c r="B117" s="149" t="s">
        <v>619</v>
      </c>
      <c r="C117" s="149" t="s">
        <v>67</v>
      </c>
      <c r="D117" s="150">
        <v>3130</v>
      </c>
      <c r="E117" s="150">
        <v>13928.71</v>
      </c>
      <c r="F117" s="150">
        <v>12540.11</v>
      </c>
      <c r="G117" s="150">
        <v>5700</v>
      </c>
      <c r="H117" s="150">
        <v>32290.36</v>
      </c>
      <c r="I117" s="150">
        <v>29358.46</v>
      </c>
      <c r="J117" s="95">
        <f t="shared" si="4"/>
        <v>82.10862619808307</v>
      </c>
      <c r="K117" s="95">
        <f t="shared" si="5"/>
        <v>131.82591927034164</v>
      </c>
      <c r="L117" s="95">
        <f t="shared" si="6"/>
        <v>134.11644714440303</v>
      </c>
      <c r="M117" s="96">
        <f t="shared" si="7"/>
        <v>4.450067092651757</v>
      </c>
      <c r="N117" s="96">
        <f t="shared" si="8"/>
        <v>5.664975438596492</v>
      </c>
      <c r="O117" s="96">
        <f t="shared" si="9"/>
        <v>4.006424920127795</v>
      </c>
      <c r="P117" s="96">
        <f t="shared" si="10"/>
        <v>5.15060701754386</v>
      </c>
    </row>
    <row r="118" spans="1:16" ht="11.25" customHeight="1">
      <c r="A118" s="149" t="s">
        <v>415</v>
      </c>
      <c r="B118" s="149" t="s">
        <v>619</v>
      </c>
      <c r="C118" s="149" t="s">
        <v>49</v>
      </c>
      <c r="D118" s="150">
        <v>500</v>
      </c>
      <c r="E118" s="150">
        <v>3291</v>
      </c>
      <c r="F118" s="150">
        <v>3052.11</v>
      </c>
      <c r="G118" s="150"/>
      <c r="H118" s="150"/>
      <c r="I118" s="150"/>
      <c r="J118" s="95"/>
      <c r="K118" s="95"/>
      <c r="L118" s="95"/>
      <c r="M118" s="96">
        <f t="shared" si="7"/>
        <v>6.582</v>
      </c>
      <c r="N118" s="96"/>
      <c r="O118" s="96">
        <f t="shared" si="9"/>
        <v>6.104220000000001</v>
      </c>
      <c r="P118" s="96"/>
    </row>
    <row r="119" spans="1:16" ht="11.25" customHeight="1">
      <c r="A119" s="149" t="s">
        <v>415</v>
      </c>
      <c r="B119" s="149" t="s">
        <v>619</v>
      </c>
      <c r="C119" s="149" t="s">
        <v>66</v>
      </c>
      <c r="D119" s="150">
        <v>17800</v>
      </c>
      <c r="E119" s="150">
        <v>88461.55</v>
      </c>
      <c r="F119" s="150">
        <v>79509.25</v>
      </c>
      <c r="G119" s="150"/>
      <c r="H119" s="150"/>
      <c r="I119" s="150"/>
      <c r="J119" s="95"/>
      <c r="K119" s="95"/>
      <c r="L119" s="95"/>
      <c r="M119" s="96">
        <f t="shared" si="7"/>
        <v>4.96975</v>
      </c>
      <c r="N119" s="96"/>
      <c r="O119" s="96">
        <f t="shared" si="9"/>
        <v>4.466811797752809</v>
      </c>
      <c r="P119" s="96"/>
    </row>
    <row r="120" spans="1:16" ht="11.25" customHeight="1">
      <c r="A120" s="149" t="s">
        <v>415</v>
      </c>
      <c r="B120" s="149" t="s">
        <v>619</v>
      </c>
      <c r="C120" s="149" t="s">
        <v>44</v>
      </c>
      <c r="D120" s="150">
        <v>56620</v>
      </c>
      <c r="E120" s="150">
        <v>249724.47</v>
      </c>
      <c r="F120" s="150">
        <v>224623.87</v>
      </c>
      <c r="G120" s="150">
        <v>7120</v>
      </c>
      <c r="H120" s="150">
        <v>31778.79</v>
      </c>
      <c r="I120" s="150">
        <v>29168.86</v>
      </c>
      <c r="J120" s="95">
        <f t="shared" si="4"/>
        <v>-87.42493818438714</v>
      </c>
      <c r="K120" s="95">
        <f t="shared" si="5"/>
        <v>-87.27445892667227</v>
      </c>
      <c r="L120" s="95">
        <f t="shared" si="6"/>
        <v>-87.01435426252785</v>
      </c>
      <c r="M120" s="96">
        <f t="shared" si="7"/>
        <v>4.410534616743201</v>
      </c>
      <c r="N120" s="96">
        <f t="shared" si="8"/>
        <v>4.463313202247191</v>
      </c>
      <c r="O120" s="96">
        <f t="shared" si="9"/>
        <v>3.9672177675732954</v>
      </c>
      <c r="P120" s="96">
        <f t="shared" si="10"/>
        <v>4.09675</v>
      </c>
    </row>
    <row r="121" spans="1:16" ht="11.25" customHeight="1">
      <c r="A121" s="149" t="s">
        <v>417</v>
      </c>
      <c r="B121" s="149" t="s">
        <v>418</v>
      </c>
      <c r="C121" s="149" t="s">
        <v>135</v>
      </c>
      <c r="D121" s="150">
        <v>60</v>
      </c>
      <c r="E121" s="150">
        <v>1222.6</v>
      </c>
      <c r="F121" s="150">
        <v>1107.03</v>
      </c>
      <c r="G121" s="150">
        <v>225</v>
      </c>
      <c r="H121" s="150">
        <v>3329.32</v>
      </c>
      <c r="I121" s="150">
        <v>3092.34</v>
      </c>
      <c r="J121" s="95">
        <f t="shared" si="4"/>
        <v>275</v>
      </c>
      <c r="K121" s="95">
        <f t="shared" si="5"/>
        <v>172.31473908064783</v>
      </c>
      <c r="L121" s="95">
        <f t="shared" si="6"/>
        <v>179.33660334408285</v>
      </c>
      <c r="M121" s="96">
        <f t="shared" si="7"/>
        <v>20.376666666666665</v>
      </c>
      <c r="N121" s="96">
        <f t="shared" si="8"/>
        <v>14.796977777777778</v>
      </c>
      <c r="O121" s="96">
        <f t="shared" si="9"/>
        <v>18.450499999999998</v>
      </c>
      <c r="P121" s="96">
        <f t="shared" si="10"/>
        <v>13.743733333333333</v>
      </c>
    </row>
    <row r="122" spans="1:16" ht="11.25" customHeight="1">
      <c r="A122" s="149" t="s">
        <v>417</v>
      </c>
      <c r="B122" s="149" t="s">
        <v>418</v>
      </c>
      <c r="C122" s="149" t="s">
        <v>63</v>
      </c>
      <c r="D122" s="150">
        <v>20</v>
      </c>
      <c r="E122" s="150">
        <v>330</v>
      </c>
      <c r="F122" s="150">
        <v>288.3</v>
      </c>
      <c r="G122" s="150"/>
      <c r="H122" s="150"/>
      <c r="I122" s="150"/>
      <c r="J122" s="95"/>
      <c r="K122" s="95"/>
      <c r="L122" s="95"/>
      <c r="M122" s="96">
        <f t="shared" si="7"/>
        <v>16.5</v>
      </c>
      <c r="N122" s="96"/>
      <c r="O122" s="96">
        <f t="shared" si="9"/>
        <v>14.415000000000001</v>
      </c>
      <c r="P122" s="96"/>
    </row>
    <row r="123" spans="1:16" ht="11.25" customHeight="1">
      <c r="A123" s="149" t="s">
        <v>417</v>
      </c>
      <c r="B123" s="149" t="s">
        <v>418</v>
      </c>
      <c r="C123" s="149" t="s">
        <v>56</v>
      </c>
      <c r="D123" s="150">
        <v>745</v>
      </c>
      <c r="E123" s="150">
        <v>12386.85</v>
      </c>
      <c r="F123" s="150">
        <v>11281.65</v>
      </c>
      <c r="G123" s="150">
        <v>365</v>
      </c>
      <c r="H123" s="150">
        <v>6235.2</v>
      </c>
      <c r="I123" s="150">
        <v>5531.22</v>
      </c>
      <c r="J123" s="95">
        <f t="shared" si="4"/>
        <v>-51.006711409395976</v>
      </c>
      <c r="K123" s="95">
        <f t="shared" si="5"/>
        <v>-49.662747187541626</v>
      </c>
      <c r="L123" s="95">
        <f t="shared" si="6"/>
        <v>-50.97153341931366</v>
      </c>
      <c r="M123" s="96">
        <f t="shared" si="7"/>
        <v>16.626644295302015</v>
      </c>
      <c r="N123" s="96">
        <f t="shared" si="8"/>
        <v>17.0827397260274</v>
      </c>
      <c r="O123" s="96">
        <f t="shared" si="9"/>
        <v>15.143154362416107</v>
      </c>
      <c r="P123" s="96">
        <f t="shared" si="10"/>
        <v>15.154027397260275</v>
      </c>
    </row>
    <row r="124" spans="1:16" ht="11.25" customHeight="1">
      <c r="A124" s="149" t="s">
        <v>417</v>
      </c>
      <c r="B124" s="149" t="s">
        <v>418</v>
      </c>
      <c r="C124" s="149" t="s">
        <v>43</v>
      </c>
      <c r="D124" s="150"/>
      <c r="E124" s="150"/>
      <c r="F124" s="150"/>
      <c r="G124" s="150">
        <v>270</v>
      </c>
      <c r="H124" s="150">
        <v>3302.94</v>
      </c>
      <c r="I124" s="150">
        <v>3108.4</v>
      </c>
      <c r="J124" s="95"/>
      <c r="K124" s="95"/>
      <c r="L124" s="95"/>
      <c r="M124" s="96"/>
      <c r="N124" s="96">
        <f t="shared" si="8"/>
        <v>12.23311111111111</v>
      </c>
      <c r="O124" s="96"/>
      <c r="P124" s="96">
        <f t="shared" si="10"/>
        <v>11.512592592592593</v>
      </c>
    </row>
    <row r="125" spans="1:16" ht="11.25" customHeight="1">
      <c r="A125" s="149" t="s">
        <v>417</v>
      </c>
      <c r="B125" s="149" t="s">
        <v>418</v>
      </c>
      <c r="C125" s="149" t="s">
        <v>103</v>
      </c>
      <c r="D125" s="150">
        <v>80</v>
      </c>
      <c r="E125" s="150">
        <v>1266.7</v>
      </c>
      <c r="F125" s="150">
        <v>1200</v>
      </c>
      <c r="G125" s="150"/>
      <c r="H125" s="150"/>
      <c r="I125" s="150"/>
      <c r="J125" s="95"/>
      <c r="K125" s="95"/>
      <c r="L125" s="95"/>
      <c r="M125" s="96">
        <f t="shared" si="7"/>
        <v>15.83375</v>
      </c>
      <c r="N125" s="96"/>
      <c r="O125" s="96">
        <f t="shared" si="9"/>
        <v>15</v>
      </c>
      <c r="P125" s="96"/>
    </row>
    <row r="126" spans="1:16" ht="11.25" customHeight="1">
      <c r="A126" s="149" t="s">
        <v>417</v>
      </c>
      <c r="B126" s="149" t="s">
        <v>418</v>
      </c>
      <c r="C126" s="149" t="s">
        <v>67</v>
      </c>
      <c r="D126" s="150"/>
      <c r="E126" s="150"/>
      <c r="F126" s="150"/>
      <c r="G126" s="150">
        <v>6606</v>
      </c>
      <c r="H126" s="150">
        <v>26872.98</v>
      </c>
      <c r="I126" s="150">
        <v>24442.2</v>
      </c>
      <c r="J126" s="95"/>
      <c r="K126" s="95"/>
      <c r="L126" s="95"/>
      <c r="M126" s="96"/>
      <c r="N126" s="96">
        <f t="shared" si="8"/>
        <v>4.0679654859218894</v>
      </c>
      <c r="O126" s="96"/>
      <c r="P126" s="96">
        <f t="shared" si="10"/>
        <v>3.7</v>
      </c>
    </row>
    <row r="127" spans="1:16" ht="11.25" customHeight="1">
      <c r="A127" s="149" t="s">
        <v>417</v>
      </c>
      <c r="B127" s="149" t="s">
        <v>418</v>
      </c>
      <c r="C127" s="149" t="s">
        <v>44</v>
      </c>
      <c r="D127" s="150">
        <v>37769</v>
      </c>
      <c r="E127" s="150">
        <v>559475.83</v>
      </c>
      <c r="F127" s="150">
        <v>503926.03</v>
      </c>
      <c r="G127" s="150">
        <v>35042</v>
      </c>
      <c r="H127" s="150">
        <v>508098.88</v>
      </c>
      <c r="I127" s="150">
        <v>456894.35</v>
      </c>
      <c r="J127" s="95">
        <f t="shared" si="4"/>
        <v>-7.220207048108237</v>
      </c>
      <c r="K127" s="95">
        <f t="shared" si="5"/>
        <v>-9.183050856727798</v>
      </c>
      <c r="L127" s="95">
        <f t="shared" si="6"/>
        <v>-9.333052313253207</v>
      </c>
      <c r="M127" s="96">
        <f t="shared" si="7"/>
        <v>14.813096189997086</v>
      </c>
      <c r="N127" s="96">
        <f t="shared" si="8"/>
        <v>14.49971120369842</v>
      </c>
      <c r="O127" s="96">
        <f t="shared" si="9"/>
        <v>13.342318568137891</v>
      </c>
      <c r="P127" s="96">
        <f t="shared" si="10"/>
        <v>13.03847811197991</v>
      </c>
    </row>
    <row r="128" spans="1:16" ht="11.25" customHeight="1">
      <c r="A128" s="149" t="s">
        <v>419</v>
      </c>
      <c r="B128" s="149" t="s">
        <v>420</v>
      </c>
      <c r="C128" s="149" t="s">
        <v>48</v>
      </c>
      <c r="D128" s="150">
        <v>1405856</v>
      </c>
      <c r="E128" s="150">
        <v>6267794.22</v>
      </c>
      <c r="F128" s="150">
        <v>5668316</v>
      </c>
      <c r="G128" s="150">
        <v>2246192</v>
      </c>
      <c r="H128" s="150">
        <v>9376604.41</v>
      </c>
      <c r="I128" s="150">
        <v>8482153.14</v>
      </c>
      <c r="J128" s="95">
        <f t="shared" si="4"/>
        <v>59.77397400587258</v>
      </c>
      <c r="K128" s="95">
        <f t="shared" si="5"/>
        <v>49.59974882519357</v>
      </c>
      <c r="L128" s="95">
        <f t="shared" si="6"/>
        <v>49.64150093255211</v>
      </c>
      <c r="M128" s="96">
        <f t="shared" si="7"/>
        <v>4.458347241822775</v>
      </c>
      <c r="N128" s="96">
        <f t="shared" si="8"/>
        <v>4.174444753609665</v>
      </c>
      <c r="O128" s="96">
        <f t="shared" si="9"/>
        <v>4.031932146677896</v>
      </c>
      <c r="P128" s="96">
        <f t="shared" si="10"/>
        <v>3.776236911181235</v>
      </c>
    </row>
    <row r="129" spans="1:16" ht="11.25" customHeight="1">
      <c r="A129" s="149" t="s">
        <v>419</v>
      </c>
      <c r="B129" s="149" t="s">
        <v>420</v>
      </c>
      <c r="C129" s="149" t="s">
        <v>87</v>
      </c>
      <c r="D129" s="150">
        <v>101880</v>
      </c>
      <c r="E129" s="150">
        <v>540235.48</v>
      </c>
      <c r="F129" s="150">
        <v>487857.47</v>
      </c>
      <c r="G129" s="150">
        <v>70636</v>
      </c>
      <c r="H129" s="150">
        <v>304782.97</v>
      </c>
      <c r="I129" s="150">
        <v>273864.07</v>
      </c>
      <c r="J129" s="95">
        <f t="shared" si="4"/>
        <v>-30.66745190420102</v>
      </c>
      <c r="K129" s="95">
        <f t="shared" si="5"/>
        <v>-43.58331111462727</v>
      </c>
      <c r="L129" s="95">
        <f t="shared" si="6"/>
        <v>-43.86391787748991</v>
      </c>
      <c r="M129" s="96">
        <f t="shared" si="7"/>
        <v>5.30266470357283</v>
      </c>
      <c r="N129" s="96">
        <f t="shared" si="8"/>
        <v>4.31483903392038</v>
      </c>
      <c r="O129" s="96">
        <f t="shared" si="9"/>
        <v>4.7885499607381234</v>
      </c>
      <c r="P129" s="96">
        <f t="shared" si="10"/>
        <v>3.8771174755082396</v>
      </c>
    </row>
    <row r="130" spans="1:16" ht="11.25" customHeight="1">
      <c r="A130" s="149" t="s">
        <v>419</v>
      </c>
      <c r="B130" s="149" t="s">
        <v>420</v>
      </c>
      <c r="C130" s="149" t="s">
        <v>94</v>
      </c>
      <c r="D130" s="150"/>
      <c r="E130" s="150"/>
      <c r="F130" s="150"/>
      <c r="G130" s="150">
        <v>8490</v>
      </c>
      <c r="H130" s="150">
        <v>28473.03</v>
      </c>
      <c r="I130" s="150">
        <v>26544</v>
      </c>
      <c r="J130" s="95"/>
      <c r="K130" s="95"/>
      <c r="L130" s="95"/>
      <c r="M130" s="96"/>
      <c r="N130" s="96">
        <f t="shared" si="8"/>
        <v>3.353713780918728</v>
      </c>
      <c r="O130" s="96"/>
      <c r="P130" s="96">
        <f t="shared" si="10"/>
        <v>3.126501766784452</v>
      </c>
    </row>
    <row r="131" spans="1:16" ht="11.25" customHeight="1">
      <c r="A131" s="149" t="s">
        <v>419</v>
      </c>
      <c r="B131" s="149" t="s">
        <v>420</v>
      </c>
      <c r="C131" s="149" t="s">
        <v>60</v>
      </c>
      <c r="D131" s="150">
        <v>4850</v>
      </c>
      <c r="E131" s="150">
        <v>25921.42</v>
      </c>
      <c r="F131" s="150">
        <v>23525.31</v>
      </c>
      <c r="G131" s="150">
        <v>15310</v>
      </c>
      <c r="H131" s="150">
        <v>75685.1</v>
      </c>
      <c r="I131" s="150">
        <v>69120.05</v>
      </c>
      <c r="J131" s="95">
        <f t="shared" si="4"/>
        <v>215.6701030927835</v>
      </c>
      <c r="K131" s="95">
        <f t="shared" si="5"/>
        <v>191.97898880539728</v>
      </c>
      <c r="L131" s="95">
        <f t="shared" si="6"/>
        <v>193.81143117774008</v>
      </c>
      <c r="M131" s="96">
        <f t="shared" si="7"/>
        <v>5.344622680412371</v>
      </c>
      <c r="N131" s="96">
        <f t="shared" si="8"/>
        <v>4.943507511430438</v>
      </c>
      <c r="O131" s="96">
        <f t="shared" si="9"/>
        <v>4.850579381443299</v>
      </c>
      <c r="P131" s="96">
        <f t="shared" si="10"/>
        <v>4.514699542782496</v>
      </c>
    </row>
    <row r="132" spans="1:16" ht="11.25" customHeight="1">
      <c r="A132" s="149" t="s">
        <v>419</v>
      </c>
      <c r="B132" s="149" t="s">
        <v>420</v>
      </c>
      <c r="C132" s="149" t="s">
        <v>811</v>
      </c>
      <c r="D132" s="150">
        <v>13512</v>
      </c>
      <c r="E132" s="150">
        <v>55752.14</v>
      </c>
      <c r="F132" s="150">
        <v>52542.6</v>
      </c>
      <c r="G132" s="150"/>
      <c r="H132" s="150"/>
      <c r="I132" s="150"/>
      <c r="J132" s="95"/>
      <c r="K132" s="95"/>
      <c r="L132" s="95"/>
      <c r="M132" s="96">
        <f t="shared" si="7"/>
        <v>4.126120485494376</v>
      </c>
      <c r="N132" s="96"/>
      <c r="O132" s="96">
        <f t="shared" si="9"/>
        <v>3.8885879218472468</v>
      </c>
      <c r="P132" s="96"/>
    </row>
    <row r="133" spans="1:16" ht="11.25" customHeight="1">
      <c r="A133" s="149" t="s">
        <v>419</v>
      </c>
      <c r="B133" s="149" t="s">
        <v>420</v>
      </c>
      <c r="C133" s="149" t="s">
        <v>135</v>
      </c>
      <c r="D133" s="150">
        <v>1275765</v>
      </c>
      <c r="E133" s="150">
        <v>7341536.54</v>
      </c>
      <c r="F133" s="150">
        <v>6605155.62</v>
      </c>
      <c r="G133" s="150">
        <v>1762695</v>
      </c>
      <c r="H133" s="150">
        <v>8192920.38</v>
      </c>
      <c r="I133" s="150">
        <v>7393858.3</v>
      </c>
      <c r="J133" s="95">
        <f t="shared" si="4"/>
        <v>38.167687622720486</v>
      </c>
      <c r="K133" s="95">
        <f t="shared" si="5"/>
        <v>11.596807226406584</v>
      </c>
      <c r="L133" s="95">
        <f t="shared" si="6"/>
        <v>11.940713063774865</v>
      </c>
      <c r="M133" s="96">
        <f t="shared" si="7"/>
        <v>5.754615105446536</v>
      </c>
      <c r="N133" s="96">
        <f t="shared" si="8"/>
        <v>4.647951222417945</v>
      </c>
      <c r="O133" s="96">
        <f t="shared" si="9"/>
        <v>5.177407767104444</v>
      </c>
      <c r="P133" s="96">
        <f t="shared" si="10"/>
        <v>4.194632820765929</v>
      </c>
    </row>
    <row r="134" spans="1:16" ht="11.25" customHeight="1">
      <c r="A134" s="149" t="s">
        <v>419</v>
      </c>
      <c r="B134" s="149" t="s">
        <v>420</v>
      </c>
      <c r="C134" s="149" t="s">
        <v>63</v>
      </c>
      <c r="D134" s="150">
        <v>245729.92</v>
      </c>
      <c r="E134" s="150">
        <v>1561582.42</v>
      </c>
      <c r="F134" s="150">
        <v>1406758.63</v>
      </c>
      <c r="G134" s="150">
        <v>209467.9</v>
      </c>
      <c r="H134" s="150">
        <v>1178724.13</v>
      </c>
      <c r="I134" s="150">
        <v>1063641.17</v>
      </c>
      <c r="J134" s="95">
        <f aca="true" t="shared" si="11" ref="J134:J197">(G134-D134)*100/D134</f>
        <v>-14.756859889101017</v>
      </c>
      <c r="K134" s="95">
        <f aca="true" t="shared" si="12" ref="K134:K197">(H134-E134)*100/E134</f>
        <v>-24.517328390518127</v>
      </c>
      <c r="L134" s="95">
        <f aca="true" t="shared" si="13" ref="L134:L197">(I134-F134)*100/F134</f>
        <v>-24.390641911327748</v>
      </c>
      <c r="M134" s="96">
        <f aca="true" t="shared" si="14" ref="M134:M197">E134/D134</f>
        <v>6.35487294343318</v>
      </c>
      <c r="N134" s="96">
        <f aca="true" t="shared" si="15" ref="N134:N197">H134/G134</f>
        <v>5.627230377542334</v>
      </c>
      <c r="O134" s="96">
        <f aca="true" t="shared" si="16" ref="O134:O197">F134/D134</f>
        <v>5.724816212856781</v>
      </c>
      <c r="P134" s="96">
        <f aca="true" t="shared" si="17" ref="P134:P197">I134/G134</f>
        <v>5.077824191678056</v>
      </c>
    </row>
    <row r="135" spans="1:16" ht="11.25" customHeight="1">
      <c r="A135" s="149" t="s">
        <v>419</v>
      </c>
      <c r="B135" s="149" t="s">
        <v>420</v>
      </c>
      <c r="C135" s="149" t="s">
        <v>54</v>
      </c>
      <c r="D135" s="150">
        <v>1390715.68</v>
      </c>
      <c r="E135" s="150">
        <v>7424233.63</v>
      </c>
      <c r="F135" s="150">
        <v>6697476.81</v>
      </c>
      <c r="G135" s="150">
        <v>1681157.85</v>
      </c>
      <c r="H135" s="150">
        <v>8144356.93</v>
      </c>
      <c r="I135" s="150">
        <v>7346766.96</v>
      </c>
      <c r="J135" s="95">
        <f t="shared" si="11"/>
        <v>20.88436724895488</v>
      </c>
      <c r="K135" s="95">
        <f t="shared" si="12"/>
        <v>9.699631448694051</v>
      </c>
      <c r="L135" s="95">
        <f t="shared" si="13"/>
        <v>9.694548684820312</v>
      </c>
      <c r="M135" s="96">
        <f t="shared" si="14"/>
        <v>5.338426636564564</v>
      </c>
      <c r="N135" s="96">
        <f t="shared" si="15"/>
        <v>4.844492698886068</v>
      </c>
      <c r="O135" s="96">
        <f t="shared" si="16"/>
        <v>4.8158490670069956</v>
      </c>
      <c r="P135" s="96">
        <f t="shared" si="17"/>
        <v>4.370063739106949</v>
      </c>
    </row>
    <row r="136" spans="1:16" ht="11.25" customHeight="1">
      <c r="A136" s="149" t="s">
        <v>419</v>
      </c>
      <c r="B136" s="149" t="s">
        <v>420</v>
      </c>
      <c r="C136" s="149" t="s">
        <v>82</v>
      </c>
      <c r="D136" s="150">
        <v>18032</v>
      </c>
      <c r="E136" s="150">
        <v>89341.7</v>
      </c>
      <c r="F136" s="150">
        <v>80808.52</v>
      </c>
      <c r="G136" s="150">
        <v>72616</v>
      </c>
      <c r="H136" s="150">
        <v>321529.93</v>
      </c>
      <c r="I136" s="150">
        <v>289391.51</v>
      </c>
      <c r="J136" s="95">
        <f t="shared" si="11"/>
        <v>302.70629991126884</v>
      </c>
      <c r="K136" s="95">
        <f t="shared" si="12"/>
        <v>259.88785751782206</v>
      </c>
      <c r="L136" s="95">
        <f t="shared" si="13"/>
        <v>258.12004724254325</v>
      </c>
      <c r="M136" s="96">
        <f t="shared" si="14"/>
        <v>4.954619565217391</v>
      </c>
      <c r="N136" s="96">
        <f t="shared" si="15"/>
        <v>4.427811088465352</v>
      </c>
      <c r="O136" s="96">
        <f t="shared" si="16"/>
        <v>4.4813952972493345</v>
      </c>
      <c r="P136" s="96">
        <f t="shared" si="17"/>
        <v>3.98523066541809</v>
      </c>
    </row>
    <row r="137" spans="1:16" ht="11.25" customHeight="1">
      <c r="A137" s="149" t="s">
        <v>419</v>
      </c>
      <c r="B137" s="149" t="s">
        <v>420</v>
      </c>
      <c r="C137" s="149" t="s">
        <v>696</v>
      </c>
      <c r="D137" s="150">
        <v>32715</v>
      </c>
      <c r="E137" s="150">
        <v>159436.86</v>
      </c>
      <c r="F137" s="150">
        <v>144840.08</v>
      </c>
      <c r="G137" s="150">
        <v>118790</v>
      </c>
      <c r="H137" s="150">
        <v>576304.58</v>
      </c>
      <c r="I137" s="150">
        <v>517158.62</v>
      </c>
      <c r="J137" s="95">
        <f t="shared" si="11"/>
        <v>263.1056090478374</v>
      </c>
      <c r="K137" s="95">
        <f t="shared" si="12"/>
        <v>261.4625752162957</v>
      </c>
      <c r="L137" s="95">
        <f t="shared" si="13"/>
        <v>257.0549118724596</v>
      </c>
      <c r="M137" s="96">
        <f t="shared" si="14"/>
        <v>4.873509399358092</v>
      </c>
      <c r="N137" s="96">
        <f t="shared" si="15"/>
        <v>4.851457025002104</v>
      </c>
      <c r="O137" s="96">
        <f t="shared" si="16"/>
        <v>4.427329359620969</v>
      </c>
      <c r="P137" s="96">
        <f t="shared" si="17"/>
        <v>4.353553497769172</v>
      </c>
    </row>
    <row r="138" spans="1:16" ht="11.25" customHeight="1">
      <c r="A138" s="149" t="s">
        <v>419</v>
      </c>
      <c r="B138" s="149" t="s">
        <v>420</v>
      </c>
      <c r="C138" s="149" t="s">
        <v>56</v>
      </c>
      <c r="D138" s="150">
        <v>22816</v>
      </c>
      <c r="E138" s="150">
        <v>140649.56</v>
      </c>
      <c r="F138" s="150">
        <v>124702.7</v>
      </c>
      <c r="G138" s="150">
        <v>527355</v>
      </c>
      <c r="H138" s="150">
        <v>2194100.52</v>
      </c>
      <c r="I138" s="150">
        <v>1980259.72</v>
      </c>
      <c r="J138" s="95">
        <f t="shared" si="11"/>
        <v>2211.3385343618515</v>
      </c>
      <c r="K138" s="95">
        <f t="shared" si="12"/>
        <v>1459.9768104500292</v>
      </c>
      <c r="L138" s="95">
        <f t="shared" si="13"/>
        <v>1487.9846386646</v>
      </c>
      <c r="M138" s="96">
        <f t="shared" si="14"/>
        <v>6.1645143758765775</v>
      </c>
      <c r="N138" s="96">
        <f t="shared" si="15"/>
        <v>4.160575930824587</v>
      </c>
      <c r="O138" s="96">
        <f t="shared" si="16"/>
        <v>5.465581171107995</v>
      </c>
      <c r="P138" s="96">
        <f t="shared" si="17"/>
        <v>3.7550790643873673</v>
      </c>
    </row>
    <row r="139" spans="1:16" ht="11.25" customHeight="1">
      <c r="A139" s="149" t="s">
        <v>419</v>
      </c>
      <c r="B139" s="149" t="s">
        <v>420</v>
      </c>
      <c r="C139" s="149" t="s">
        <v>613</v>
      </c>
      <c r="D139" s="150"/>
      <c r="E139" s="150"/>
      <c r="F139" s="150"/>
      <c r="G139" s="150">
        <v>190</v>
      </c>
      <c r="H139" s="150">
        <v>950.8</v>
      </c>
      <c r="I139" s="150">
        <v>854.55</v>
      </c>
      <c r="J139" s="95"/>
      <c r="K139" s="95"/>
      <c r="L139" s="95"/>
      <c r="M139" s="96"/>
      <c r="N139" s="96">
        <f t="shared" si="15"/>
        <v>5.00421052631579</v>
      </c>
      <c r="O139" s="96"/>
      <c r="P139" s="96">
        <f t="shared" si="17"/>
        <v>4.497631578947368</v>
      </c>
    </row>
    <row r="140" spans="1:16" ht="11.25" customHeight="1">
      <c r="A140" s="149" t="s">
        <v>419</v>
      </c>
      <c r="B140" s="149" t="s">
        <v>420</v>
      </c>
      <c r="C140" s="149" t="s">
        <v>42</v>
      </c>
      <c r="D140" s="150">
        <v>4530125.53</v>
      </c>
      <c r="E140" s="150">
        <v>24650538.52</v>
      </c>
      <c r="F140" s="150">
        <v>22188554.63</v>
      </c>
      <c r="G140" s="150">
        <v>5384706</v>
      </c>
      <c r="H140" s="150">
        <v>24185177.05</v>
      </c>
      <c r="I140" s="150">
        <v>21830232.79</v>
      </c>
      <c r="J140" s="95">
        <f t="shared" si="11"/>
        <v>18.864388289920072</v>
      </c>
      <c r="K140" s="95">
        <f t="shared" si="12"/>
        <v>-1.8878349031702972</v>
      </c>
      <c r="L140" s="95">
        <f t="shared" si="13"/>
        <v>-1.6148949130536487</v>
      </c>
      <c r="M140" s="96">
        <f t="shared" si="14"/>
        <v>5.4414691947841005</v>
      </c>
      <c r="N140" s="96">
        <f t="shared" si="15"/>
        <v>4.491457295904364</v>
      </c>
      <c r="O140" s="96">
        <f t="shared" si="16"/>
        <v>4.897999952332446</v>
      </c>
      <c r="P140" s="96">
        <f t="shared" si="17"/>
        <v>4.054117864559365</v>
      </c>
    </row>
    <row r="141" spans="1:16" ht="11.25" customHeight="1">
      <c r="A141" s="149" t="s">
        <v>419</v>
      </c>
      <c r="B141" s="149" t="s">
        <v>420</v>
      </c>
      <c r="C141" s="149" t="s">
        <v>92</v>
      </c>
      <c r="D141" s="150">
        <v>98</v>
      </c>
      <c r="E141" s="150">
        <v>617.4</v>
      </c>
      <c r="F141" s="150">
        <v>573.99</v>
      </c>
      <c r="G141" s="150"/>
      <c r="H141" s="150"/>
      <c r="I141" s="150"/>
      <c r="J141" s="95"/>
      <c r="K141" s="95"/>
      <c r="L141" s="95"/>
      <c r="M141" s="96">
        <f t="shared" si="14"/>
        <v>6.3</v>
      </c>
      <c r="N141" s="96"/>
      <c r="O141" s="96">
        <f t="shared" si="16"/>
        <v>5.85704081632653</v>
      </c>
      <c r="P141" s="96"/>
    </row>
    <row r="142" spans="1:16" ht="11.25" customHeight="1">
      <c r="A142" s="149" t="s">
        <v>419</v>
      </c>
      <c r="B142" s="149" t="s">
        <v>420</v>
      </c>
      <c r="C142" s="149" t="s">
        <v>45</v>
      </c>
      <c r="D142" s="150">
        <v>3278673.2</v>
      </c>
      <c r="E142" s="150">
        <v>16465123.7</v>
      </c>
      <c r="F142" s="150">
        <v>14794278.68</v>
      </c>
      <c r="G142" s="150">
        <v>2913752</v>
      </c>
      <c r="H142" s="150">
        <v>12370392.6</v>
      </c>
      <c r="I142" s="150">
        <v>11166295</v>
      </c>
      <c r="J142" s="95">
        <f t="shared" si="11"/>
        <v>-11.130148622314664</v>
      </c>
      <c r="K142" s="95">
        <f t="shared" si="12"/>
        <v>-24.869118353480694</v>
      </c>
      <c r="L142" s="95">
        <f t="shared" si="13"/>
        <v>-24.52288319338324</v>
      </c>
      <c r="M142" s="96">
        <f t="shared" si="14"/>
        <v>5.021886200796102</v>
      </c>
      <c r="N142" s="96">
        <f t="shared" si="15"/>
        <v>4.245520071715094</v>
      </c>
      <c r="O142" s="96">
        <f t="shared" si="16"/>
        <v>4.512276087778434</v>
      </c>
      <c r="P142" s="96">
        <f t="shared" si="17"/>
        <v>3.832273645801015</v>
      </c>
    </row>
    <row r="143" spans="1:16" ht="11.25" customHeight="1">
      <c r="A143" s="149" t="s">
        <v>419</v>
      </c>
      <c r="B143" s="149" t="s">
        <v>420</v>
      </c>
      <c r="C143" s="149" t="s">
        <v>57</v>
      </c>
      <c r="D143" s="150">
        <v>735076</v>
      </c>
      <c r="E143" s="150">
        <v>3905526.33</v>
      </c>
      <c r="F143" s="150">
        <v>3529533.44</v>
      </c>
      <c r="G143" s="150">
        <v>1248271</v>
      </c>
      <c r="H143" s="150">
        <v>5711466.27</v>
      </c>
      <c r="I143" s="150">
        <v>5160374.31</v>
      </c>
      <c r="J143" s="95">
        <f t="shared" si="11"/>
        <v>69.81522998982418</v>
      </c>
      <c r="K143" s="95">
        <f t="shared" si="12"/>
        <v>46.240628980729454</v>
      </c>
      <c r="L143" s="95">
        <f t="shared" si="13"/>
        <v>46.205565061879675</v>
      </c>
      <c r="M143" s="96">
        <f t="shared" si="14"/>
        <v>5.313091884376582</v>
      </c>
      <c r="N143" s="96">
        <f t="shared" si="15"/>
        <v>4.57550185015914</v>
      </c>
      <c r="O143" s="96">
        <f t="shared" si="16"/>
        <v>4.801589822004799</v>
      </c>
      <c r="P143" s="96">
        <f t="shared" si="17"/>
        <v>4.134017621173607</v>
      </c>
    </row>
    <row r="144" spans="1:16" ht="11.25" customHeight="1">
      <c r="A144" s="149" t="s">
        <v>419</v>
      </c>
      <c r="B144" s="149" t="s">
        <v>420</v>
      </c>
      <c r="C144" s="149" t="s">
        <v>61</v>
      </c>
      <c r="D144" s="150">
        <v>91480</v>
      </c>
      <c r="E144" s="150">
        <v>651719.28</v>
      </c>
      <c r="F144" s="150">
        <v>582649</v>
      </c>
      <c r="G144" s="150">
        <v>8520</v>
      </c>
      <c r="H144" s="150">
        <v>53804.64</v>
      </c>
      <c r="I144" s="150">
        <v>49378.58</v>
      </c>
      <c r="J144" s="95">
        <f t="shared" si="11"/>
        <v>-90.68648885002186</v>
      </c>
      <c r="K144" s="95">
        <f t="shared" si="12"/>
        <v>-91.74420004883083</v>
      </c>
      <c r="L144" s="95">
        <f t="shared" si="13"/>
        <v>-91.5251583715067</v>
      </c>
      <c r="M144" s="96">
        <f t="shared" si="14"/>
        <v>7.124172278093573</v>
      </c>
      <c r="N144" s="96">
        <f t="shared" si="15"/>
        <v>6.315098591549296</v>
      </c>
      <c r="O144" s="96">
        <f t="shared" si="16"/>
        <v>6.369140795802362</v>
      </c>
      <c r="P144" s="96">
        <f t="shared" si="17"/>
        <v>5.795607981220657</v>
      </c>
    </row>
    <row r="145" spans="1:16" ht="11.25" customHeight="1">
      <c r="A145" s="149" t="s">
        <v>419</v>
      </c>
      <c r="B145" s="149" t="s">
        <v>420</v>
      </c>
      <c r="C145" s="149" t="s">
        <v>43</v>
      </c>
      <c r="D145" s="150">
        <v>5307716.4</v>
      </c>
      <c r="E145" s="150">
        <v>26470917.36</v>
      </c>
      <c r="F145" s="150">
        <v>23865029.63</v>
      </c>
      <c r="G145" s="150">
        <v>9598135.2</v>
      </c>
      <c r="H145" s="150">
        <v>38468883.14</v>
      </c>
      <c r="I145" s="150">
        <v>34750209.13</v>
      </c>
      <c r="J145" s="95">
        <f t="shared" si="11"/>
        <v>80.83361047700285</v>
      </c>
      <c r="K145" s="95">
        <f t="shared" si="12"/>
        <v>45.32508494824601</v>
      </c>
      <c r="L145" s="95">
        <f t="shared" si="13"/>
        <v>45.6114225239284</v>
      </c>
      <c r="M145" s="96">
        <f t="shared" si="14"/>
        <v>4.987251647431652</v>
      </c>
      <c r="N145" s="96">
        <f t="shared" si="15"/>
        <v>4.007953872122994</v>
      </c>
      <c r="O145" s="96">
        <f t="shared" si="16"/>
        <v>4.496289521045246</v>
      </c>
      <c r="P145" s="96">
        <f t="shared" si="17"/>
        <v>3.6205167364177164</v>
      </c>
    </row>
    <row r="146" spans="1:16" ht="11.25" customHeight="1">
      <c r="A146" s="149" t="s">
        <v>419</v>
      </c>
      <c r="B146" s="149" t="s">
        <v>420</v>
      </c>
      <c r="C146" s="149" t="s">
        <v>99</v>
      </c>
      <c r="D146" s="150">
        <v>26835</v>
      </c>
      <c r="E146" s="150">
        <v>181473.92</v>
      </c>
      <c r="F146" s="150">
        <v>163457.23</v>
      </c>
      <c r="G146" s="150">
        <v>21910</v>
      </c>
      <c r="H146" s="150">
        <v>112819.14</v>
      </c>
      <c r="I146" s="150">
        <v>101757.66</v>
      </c>
      <c r="J146" s="95">
        <f t="shared" si="11"/>
        <v>-18.35289733556922</v>
      </c>
      <c r="K146" s="95">
        <f t="shared" si="12"/>
        <v>-37.83176116986948</v>
      </c>
      <c r="L146" s="95">
        <f t="shared" si="13"/>
        <v>-37.746614206052556</v>
      </c>
      <c r="M146" s="96">
        <f t="shared" si="14"/>
        <v>6.76258319359046</v>
      </c>
      <c r="N146" s="96">
        <f t="shared" si="15"/>
        <v>5.14920766773163</v>
      </c>
      <c r="O146" s="96">
        <f t="shared" si="16"/>
        <v>6.091195453698528</v>
      </c>
      <c r="P146" s="96">
        <f t="shared" si="17"/>
        <v>4.644347786398905</v>
      </c>
    </row>
    <row r="147" spans="1:16" ht="11.25" customHeight="1">
      <c r="A147" s="149" t="s">
        <v>419</v>
      </c>
      <c r="B147" s="149" t="s">
        <v>420</v>
      </c>
      <c r="C147" s="149" t="s">
        <v>62</v>
      </c>
      <c r="D147" s="150">
        <v>40416</v>
      </c>
      <c r="E147" s="150">
        <v>238045.77</v>
      </c>
      <c r="F147" s="150">
        <v>214557.61</v>
      </c>
      <c r="G147" s="150">
        <v>53914</v>
      </c>
      <c r="H147" s="150">
        <v>281861.45</v>
      </c>
      <c r="I147" s="150">
        <v>255563.88</v>
      </c>
      <c r="J147" s="95">
        <f t="shared" si="11"/>
        <v>33.39766429136976</v>
      </c>
      <c r="K147" s="95">
        <f t="shared" si="12"/>
        <v>18.406409826143946</v>
      </c>
      <c r="L147" s="95">
        <f t="shared" si="13"/>
        <v>19.11200912426272</v>
      </c>
      <c r="M147" s="96">
        <f t="shared" si="14"/>
        <v>5.8898894002375295</v>
      </c>
      <c r="N147" s="96">
        <f t="shared" si="15"/>
        <v>5.227982527729347</v>
      </c>
      <c r="O147" s="96">
        <f t="shared" si="16"/>
        <v>5.30872946357878</v>
      </c>
      <c r="P147" s="96">
        <f t="shared" si="17"/>
        <v>4.7402136736283715</v>
      </c>
    </row>
    <row r="148" spans="1:16" ht="11.25" customHeight="1">
      <c r="A148" s="149" t="s">
        <v>419</v>
      </c>
      <c r="B148" s="149" t="s">
        <v>420</v>
      </c>
      <c r="C148" s="149" t="s">
        <v>103</v>
      </c>
      <c r="D148" s="150">
        <v>130</v>
      </c>
      <c r="E148" s="150">
        <v>1821.69</v>
      </c>
      <c r="F148" s="150">
        <v>1600</v>
      </c>
      <c r="G148" s="150">
        <v>4600</v>
      </c>
      <c r="H148" s="150">
        <v>23792.69</v>
      </c>
      <c r="I148" s="150">
        <v>21857.88</v>
      </c>
      <c r="J148" s="95">
        <f t="shared" si="11"/>
        <v>3438.4615384615386</v>
      </c>
      <c r="K148" s="95">
        <f t="shared" si="12"/>
        <v>1206.0778727445393</v>
      </c>
      <c r="L148" s="95">
        <f t="shared" si="13"/>
        <v>1266.1175</v>
      </c>
      <c r="M148" s="96">
        <f t="shared" si="14"/>
        <v>14.013</v>
      </c>
      <c r="N148" s="96">
        <f t="shared" si="15"/>
        <v>5.172323913043478</v>
      </c>
      <c r="O148" s="96">
        <f t="shared" si="16"/>
        <v>12.307692307692308</v>
      </c>
      <c r="P148" s="96">
        <f t="shared" si="17"/>
        <v>4.7517130434782615</v>
      </c>
    </row>
    <row r="149" spans="1:16" ht="11.25" customHeight="1">
      <c r="A149" s="149" t="s">
        <v>419</v>
      </c>
      <c r="B149" s="149" t="s">
        <v>420</v>
      </c>
      <c r="C149" s="149" t="s">
        <v>152</v>
      </c>
      <c r="D149" s="150"/>
      <c r="E149" s="150"/>
      <c r="F149" s="150"/>
      <c r="G149" s="150">
        <v>21800</v>
      </c>
      <c r="H149" s="150">
        <v>89486.17</v>
      </c>
      <c r="I149" s="150">
        <v>80427.12</v>
      </c>
      <c r="J149" s="95"/>
      <c r="K149" s="95"/>
      <c r="L149" s="95"/>
      <c r="M149" s="96"/>
      <c r="N149" s="96">
        <f t="shared" si="15"/>
        <v>4.104870183486239</v>
      </c>
      <c r="O149" s="96"/>
      <c r="P149" s="96">
        <f t="shared" si="17"/>
        <v>3.68931743119266</v>
      </c>
    </row>
    <row r="150" spans="1:16" ht="11.25" customHeight="1">
      <c r="A150" s="149" t="s">
        <v>419</v>
      </c>
      <c r="B150" s="149" t="s">
        <v>420</v>
      </c>
      <c r="C150" s="149" t="s">
        <v>50</v>
      </c>
      <c r="D150" s="150">
        <v>186650</v>
      </c>
      <c r="E150" s="150">
        <v>1135161.74</v>
      </c>
      <c r="F150" s="150">
        <v>1024514.7</v>
      </c>
      <c r="G150" s="150">
        <v>283320</v>
      </c>
      <c r="H150" s="150">
        <v>1514194.02</v>
      </c>
      <c r="I150" s="150">
        <v>1364053.2</v>
      </c>
      <c r="J150" s="95">
        <f t="shared" si="11"/>
        <v>51.79212429681222</v>
      </c>
      <c r="K150" s="95">
        <f t="shared" si="12"/>
        <v>33.39015636661609</v>
      </c>
      <c r="L150" s="95">
        <f t="shared" si="13"/>
        <v>33.14139855679963</v>
      </c>
      <c r="M150" s="96">
        <f t="shared" si="14"/>
        <v>6.081766622019823</v>
      </c>
      <c r="N150" s="96">
        <f t="shared" si="15"/>
        <v>5.344465692503177</v>
      </c>
      <c r="O150" s="96">
        <f t="shared" si="16"/>
        <v>5.488961693008304</v>
      </c>
      <c r="P150" s="96">
        <f t="shared" si="17"/>
        <v>4.814531977975434</v>
      </c>
    </row>
    <row r="151" spans="1:16" ht="11.25" customHeight="1">
      <c r="A151" s="149" t="s">
        <v>419</v>
      </c>
      <c r="B151" s="149" t="s">
        <v>420</v>
      </c>
      <c r="C151" s="149" t="s">
        <v>754</v>
      </c>
      <c r="D151" s="150"/>
      <c r="E151" s="150"/>
      <c r="F151" s="150"/>
      <c r="G151" s="150">
        <v>116759</v>
      </c>
      <c r="H151" s="150">
        <v>495465.03</v>
      </c>
      <c r="I151" s="150">
        <v>449209.52</v>
      </c>
      <c r="J151" s="95"/>
      <c r="K151" s="95"/>
      <c r="L151" s="95"/>
      <c r="M151" s="96"/>
      <c r="N151" s="96">
        <f t="shared" si="15"/>
        <v>4.243484699252306</v>
      </c>
      <c r="O151" s="96"/>
      <c r="P151" s="96">
        <f t="shared" si="17"/>
        <v>3.847322433388433</v>
      </c>
    </row>
    <row r="152" spans="1:16" ht="11.25" customHeight="1">
      <c r="A152" s="149" t="s">
        <v>419</v>
      </c>
      <c r="B152" s="149" t="s">
        <v>420</v>
      </c>
      <c r="C152" s="149" t="s">
        <v>100</v>
      </c>
      <c r="D152" s="150">
        <v>145010</v>
      </c>
      <c r="E152" s="150">
        <v>691830.93</v>
      </c>
      <c r="F152" s="150">
        <v>629868.32</v>
      </c>
      <c r="G152" s="150">
        <v>47850</v>
      </c>
      <c r="H152" s="150">
        <v>192492.05</v>
      </c>
      <c r="I152" s="150">
        <v>172578.55</v>
      </c>
      <c r="J152" s="95">
        <f t="shared" si="11"/>
        <v>-67.00227570512378</v>
      </c>
      <c r="K152" s="95">
        <f t="shared" si="12"/>
        <v>-72.17643189210983</v>
      </c>
      <c r="L152" s="95">
        <f t="shared" si="13"/>
        <v>-72.6008525083465</v>
      </c>
      <c r="M152" s="96">
        <f t="shared" si="14"/>
        <v>4.770918764223158</v>
      </c>
      <c r="N152" s="96">
        <f t="shared" si="15"/>
        <v>4.022822361546499</v>
      </c>
      <c r="O152" s="96">
        <f t="shared" si="16"/>
        <v>4.343619888283566</v>
      </c>
      <c r="P152" s="96">
        <f t="shared" si="17"/>
        <v>3.6066572622779516</v>
      </c>
    </row>
    <row r="153" spans="1:16" ht="11.25" customHeight="1">
      <c r="A153" s="149" t="s">
        <v>419</v>
      </c>
      <c r="B153" s="149" t="s">
        <v>420</v>
      </c>
      <c r="C153" s="149" t="s">
        <v>95</v>
      </c>
      <c r="D153" s="150">
        <v>135390</v>
      </c>
      <c r="E153" s="150">
        <v>692106.29</v>
      </c>
      <c r="F153" s="150">
        <v>619158.71</v>
      </c>
      <c r="G153" s="150">
        <v>62500</v>
      </c>
      <c r="H153" s="150">
        <v>306757.35</v>
      </c>
      <c r="I153" s="150">
        <v>271892</v>
      </c>
      <c r="J153" s="95">
        <f t="shared" si="11"/>
        <v>-53.83706329861881</v>
      </c>
      <c r="K153" s="95">
        <f t="shared" si="12"/>
        <v>-55.67771100592079</v>
      </c>
      <c r="L153" s="95">
        <f t="shared" si="13"/>
        <v>-56.08686503013097</v>
      </c>
      <c r="M153" s="96">
        <f t="shared" si="14"/>
        <v>5.1119454169436445</v>
      </c>
      <c r="N153" s="96">
        <f t="shared" si="15"/>
        <v>4.9081176</v>
      </c>
      <c r="O153" s="96">
        <f t="shared" si="16"/>
        <v>4.5731494940542134</v>
      </c>
      <c r="P153" s="96">
        <f t="shared" si="17"/>
        <v>4.350272</v>
      </c>
    </row>
    <row r="154" spans="1:16" ht="11.25" customHeight="1">
      <c r="A154" s="149" t="s">
        <v>419</v>
      </c>
      <c r="B154" s="149" t="s">
        <v>420</v>
      </c>
      <c r="C154" s="149" t="s">
        <v>70</v>
      </c>
      <c r="D154" s="150">
        <v>998548</v>
      </c>
      <c r="E154" s="150">
        <v>5412499.14</v>
      </c>
      <c r="F154" s="150">
        <v>4869391.99</v>
      </c>
      <c r="G154" s="150">
        <v>2626544</v>
      </c>
      <c r="H154" s="150">
        <v>12419767.41</v>
      </c>
      <c r="I154" s="150">
        <v>11186539.65</v>
      </c>
      <c r="J154" s="95">
        <f t="shared" si="11"/>
        <v>163.03632874934405</v>
      </c>
      <c r="K154" s="95">
        <f t="shared" si="12"/>
        <v>129.46456135603194</v>
      </c>
      <c r="L154" s="95">
        <f t="shared" si="13"/>
        <v>129.73175445667908</v>
      </c>
      <c r="M154" s="96">
        <f t="shared" si="14"/>
        <v>5.420369516538013</v>
      </c>
      <c r="N154" s="96">
        <f t="shared" si="15"/>
        <v>4.728558672536992</v>
      </c>
      <c r="O154" s="96">
        <f t="shared" si="16"/>
        <v>4.876472628256228</v>
      </c>
      <c r="P154" s="96">
        <f t="shared" si="17"/>
        <v>4.259033791171974</v>
      </c>
    </row>
    <row r="155" spans="1:16" ht="11.25" customHeight="1">
      <c r="A155" s="149" t="s">
        <v>419</v>
      </c>
      <c r="B155" s="149" t="s">
        <v>420</v>
      </c>
      <c r="C155" s="149" t="s">
        <v>71</v>
      </c>
      <c r="D155" s="150">
        <v>253284</v>
      </c>
      <c r="E155" s="150">
        <v>1433031.25</v>
      </c>
      <c r="F155" s="150">
        <v>1292010.9</v>
      </c>
      <c r="G155" s="150">
        <v>375040</v>
      </c>
      <c r="H155" s="150">
        <v>1820915.38</v>
      </c>
      <c r="I155" s="150">
        <v>1646665.85</v>
      </c>
      <c r="J155" s="95">
        <f t="shared" si="11"/>
        <v>48.07094013044645</v>
      </c>
      <c r="K155" s="95">
        <f t="shared" si="12"/>
        <v>27.067388097782224</v>
      </c>
      <c r="L155" s="95">
        <f t="shared" si="13"/>
        <v>27.44984194792785</v>
      </c>
      <c r="M155" s="96">
        <f t="shared" si="14"/>
        <v>5.657804085532446</v>
      </c>
      <c r="N155" s="96">
        <f t="shared" si="15"/>
        <v>4.855256452645051</v>
      </c>
      <c r="O155" s="96">
        <f t="shared" si="16"/>
        <v>5.101036386033069</v>
      </c>
      <c r="P155" s="96">
        <f t="shared" si="17"/>
        <v>4.390640598336177</v>
      </c>
    </row>
    <row r="156" spans="1:16" ht="11.25" customHeight="1">
      <c r="A156" s="149" t="s">
        <v>419</v>
      </c>
      <c r="B156" s="149" t="s">
        <v>420</v>
      </c>
      <c r="C156" s="149" t="s">
        <v>67</v>
      </c>
      <c r="D156" s="150">
        <v>2502858</v>
      </c>
      <c r="E156" s="150">
        <v>12775985.99</v>
      </c>
      <c r="F156" s="150">
        <v>11494272.97</v>
      </c>
      <c r="G156" s="150">
        <v>2975203</v>
      </c>
      <c r="H156" s="150">
        <v>12593894.59</v>
      </c>
      <c r="I156" s="150">
        <v>11382105</v>
      </c>
      <c r="J156" s="95">
        <f t="shared" si="11"/>
        <v>18.87222527206897</v>
      </c>
      <c r="K156" s="95">
        <f t="shared" si="12"/>
        <v>-1.425262990602265</v>
      </c>
      <c r="L156" s="95">
        <f t="shared" si="13"/>
        <v>-0.9758596328167823</v>
      </c>
      <c r="M156" s="96">
        <f t="shared" si="14"/>
        <v>5.104558864306325</v>
      </c>
      <c r="N156" s="96">
        <f t="shared" si="15"/>
        <v>4.232953042195776</v>
      </c>
      <c r="O156" s="96">
        <f t="shared" si="16"/>
        <v>4.5924590887697185</v>
      </c>
      <c r="P156" s="96">
        <f t="shared" si="17"/>
        <v>3.8256566022553753</v>
      </c>
    </row>
    <row r="157" spans="1:16" ht="11.25" customHeight="1">
      <c r="A157" s="149" t="s">
        <v>419</v>
      </c>
      <c r="B157" s="149" t="s">
        <v>420</v>
      </c>
      <c r="C157" s="149" t="s">
        <v>49</v>
      </c>
      <c r="D157" s="150">
        <v>22230</v>
      </c>
      <c r="E157" s="150">
        <v>117562.35</v>
      </c>
      <c r="F157" s="150">
        <v>108407.83</v>
      </c>
      <c r="G157" s="150">
        <v>76888.5</v>
      </c>
      <c r="H157" s="150">
        <v>359367.03</v>
      </c>
      <c r="I157" s="150">
        <v>325607.91</v>
      </c>
      <c r="J157" s="95">
        <f t="shared" si="11"/>
        <v>245.87719298245614</v>
      </c>
      <c r="K157" s="95">
        <f t="shared" si="12"/>
        <v>205.68207423550143</v>
      </c>
      <c r="L157" s="95">
        <f t="shared" si="13"/>
        <v>200.35460538228645</v>
      </c>
      <c r="M157" s="96">
        <f t="shared" si="14"/>
        <v>5.288454790823212</v>
      </c>
      <c r="N157" s="96">
        <f t="shared" si="15"/>
        <v>4.673872295596871</v>
      </c>
      <c r="O157" s="96">
        <f t="shared" si="16"/>
        <v>4.876645524066577</v>
      </c>
      <c r="P157" s="96">
        <f t="shared" si="17"/>
        <v>4.234806375465771</v>
      </c>
    </row>
    <row r="158" spans="1:16" ht="11.25" customHeight="1">
      <c r="A158" s="149" t="s">
        <v>419</v>
      </c>
      <c r="B158" s="149" t="s">
        <v>420</v>
      </c>
      <c r="C158" s="149" t="s">
        <v>346</v>
      </c>
      <c r="D158" s="150">
        <v>298822</v>
      </c>
      <c r="E158" s="150">
        <v>1505692.6</v>
      </c>
      <c r="F158" s="150">
        <v>1355443.55</v>
      </c>
      <c r="G158" s="150">
        <v>423362</v>
      </c>
      <c r="H158" s="150">
        <v>1865290.09</v>
      </c>
      <c r="I158" s="150">
        <v>1684198.65</v>
      </c>
      <c r="J158" s="95">
        <f t="shared" si="11"/>
        <v>41.67698496094665</v>
      </c>
      <c r="K158" s="95">
        <f t="shared" si="12"/>
        <v>23.882530205700682</v>
      </c>
      <c r="L158" s="95">
        <f t="shared" si="13"/>
        <v>24.254429481773684</v>
      </c>
      <c r="M158" s="96">
        <f t="shared" si="14"/>
        <v>5.038760867673733</v>
      </c>
      <c r="N158" s="96">
        <f t="shared" si="15"/>
        <v>4.405898710795962</v>
      </c>
      <c r="O158" s="96">
        <f t="shared" si="16"/>
        <v>4.535956355288433</v>
      </c>
      <c r="P158" s="96">
        <f t="shared" si="17"/>
        <v>3.9781526211610867</v>
      </c>
    </row>
    <row r="159" spans="1:16" ht="11.25" customHeight="1">
      <c r="A159" s="149" t="s">
        <v>419</v>
      </c>
      <c r="B159" s="149" t="s">
        <v>420</v>
      </c>
      <c r="C159" s="149" t="s">
        <v>66</v>
      </c>
      <c r="D159" s="150">
        <v>429670</v>
      </c>
      <c r="E159" s="150">
        <v>2330593.52</v>
      </c>
      <c r="F159" s="150">
        <v>2100611.7</v>
      </c>
      <c r="G159" s="150">
        <v>599510</v>
      </c>
      <c r="H159" s="150">
        <v>2638193.48</v>
      </c>
      <c r="I159" s="150">
        <v>2373677.78</v>
      </c>
      <c r="J159" s="95">
        <f t="shared" si="11"/>
        <v>39.52800986803826</v>
      </c>
      <c r="K159" s="95">
        <f t="shared" si="12"/>
        <v>13.19835301009504</v>
      </c>
      <c r="L159" s="95">
        <f t="shared" si="13"/>
        <v>12.999360138763372</v>
      </c>
      <c r="M159" s="96">
        <f t="shared" si="14"/>
        <v>5.4241476481951265</v>
      </c>
      <c r="N159" s="96">
        <f t="shared" si="15"/>
        <v>4.400582942736568</v>
      </c>
      <c r="O159" s="96">
        <f t="shared" si="16"/>
        <v>4.888895431377569</v>
      </c>
      <c r="P159" s="96">
        <f t="shared" si="17"/>
        <v>3.9593631132091205</v>
      </c>
    </row>
    <row r="160" spans="1:16" ht="11.25" customHeight="1">
      <c r="A160" s="149" t="s">
        <v>419</v>
      </c>
      <c r="B160" s="149" t="s">
        <v>420</v>
      </c>
      <c r="C160" s="149" t="s">
        <v>44</v>
      </c>
      <c r="D160" s="150">
        <v>407940</v>
      </c>
      <c r="E160" s="150">
        <v>1968997.52</v>
      </c>
      <c r="F160" s="150">
        <v>1791640.49</v>
      </c>
      <c r="G160" s="150">
        <v>1309829</v>
      </c>
      <c r="H160" s="150">
        <v>5196086.35</v>
      </c>
      <c r="I160" s="150">
        <v>4697366.76</v>
      </c>
      <c r="J160" s="95">
        <f t="shared" si="11"/>
        <v>221.0837378045791</v>
      </c>
      <c r="K160" s="95">
        <f t="shared" si="12"/>
        <v>163.89501750108855</v>
      </c>
      <c r="L160" s="95">
        <f t="shared" si="13"/>
        <v>162.18244040689208</v>
      </c>
      <c r="M160" s="96">
        <f t="shared" si="14"/>
        <v>4.826684120213757</v>
      </c>
      <c r="N160" s="96">
        <f t="shared" si="15"/>
        <v>3.966995959014497</v>
      </c>
      <c r="O160" s="96">
        <f t="shared" si="16"/>
        <v>4.391921581605138</v>
      </c>
      <c r="P160" s="96">
        <f t="shared" si="17"/>
        <v>3.58624428074199</v>
      </c>
    </row>
    <row r="161" spans="1:16" ht="11.25" customHeight="1">
      <c r="A161" s="149" t="s">
        <v>421</v>
      </c>
      <c r="B161" s="149" t="s">
        <v>416</v>
      </c>
      <c r="C161" s="149" t="s">
        <v>87</v>
      </c>
      <c r="D161" s="150">
        <v>10</v>
      </c>
      <c r="E161" s="150">
        <v>5.59</v>
      </c>
      <c r="F161" s="150">
        <v>5</v>
      </c>
      <c r="G161" s="150"/>
      <c r="H161" s="150"/>
      <c r="I161" s="150"/>
      <c r="J161" s="95"/>
      <c r="K161" s="95"/>
      <c r="L161" s="95"/>
      <c r="M161" s="96">
        <f t="shared" si="14"/>
        <v>0.5589999999999999</v>
      </c>
      <c r="N161" s="96"/>
      <c r="O161" s="96">
        <f t="shared" si="16"/>
        <v>0.5</v>
      </c>
      <c r="P161" s="96"/>
    </row>
    <row r="162" spans="1:16" ht="11.25" customHeight="1">
      <c r="A162" s="149" t="s">
        <v>421</v>
      </c>
      <c r="B162" s="149" t="s">
        <v>416</v>
      </c>
      <c r="C162" s="149" t="s">
        <v>135</v>
      </c>
      <c r="D162" s="150">
        <v>1122</v>
      </c>
      <c r="E162" s="150">
        <v>13316.41</v>
      </c>
      <c r="F162" s="150">
        <v>12129.97</v>
      </c>
      <c r="G162" s="150">
        <v>2656.6</v>
      </c>
      <c r="H162" s="150">
        <v>29633.02</v>
      </c>
      <c r="I162" s="150">
        <v>26853.97</v>
      </c>
      <c r="J162" s="95">
        <f t="shared" si="11"/>
        <v>136.77361853832443</v>
      </c>
      <c r="K162" s="95">
        <f t="shared" si="12"/>
        <v>122.53009632476021</v>
      </c>
      <c r="L162" s="95">
        <f t="shared" si="13"/>
        <v>121.38529608894336</v>
      </c>
      <c r="M162" s="96">
        <f t="shared" si="14"/>
        <v>11.868458110516935</v>
      </c>
      <c r="N162" s="96">
        <f t="shared" si="15"/>
        <v>11.154490702401567</v>
      </c>
      <c r="O162" s="96">
        <f t="shared" si="16"/>
        <v>10.81102495543672</v>
      </c>
      <c r="P162" s="96">
        <f t="shared" si="17"/>
        <v>10.108397952269819</v>
      </c>
    </row>
    <row r="163" spans="1:16" ht="11.25" customHeight="1">
      <c r="A163" s="149" t="s">
        <v>421</v>
      </c>
      <c r="B163" s="149" t="s">
        <v>416</v>
      </c>
      <c r="C163" s="149" t="s">
        <v>63</v>
      </c>
      <c r="D163" s="150">
        <v>536</v>
      </c>
      <c r="E163" s="150">
        <v>6718</v>
      </c>
      <c r="F163" s="150">
        <v>5787.15</v>
      </c>
      <c r="G163" s="150"/>
      <c r="H163" s="150"/>
      <c r="I163" s="150"/>
      <c r="J163" s="95"/>
      <c r="K163" s="95"/>
      <c r="L163" s="95"/>
      <c r="M163" s="96">
        <f t="shared" si="14"/>
        <v>12.533582089552239</v>
      </c>
      <c r="N163" s="96"/>
      <c r="O163" s="96">
        <f t="shared" si="16"/>
        <v>10.796921641791045</v>
      </c>
      <c r="P163" s="96"/>
    </row>
    <row r="164" spans="1:16" ht="11.25" customHeight="1">
      <c r="A164" s="149" t="s">
        <v>421</v>
      </c>
      <c r="B164" s="149" t="s">
        <v>416</v>
      </c>
      <c r="C164" s="149" t="s">
        <v>56</v>
      </c>
      <c r="D164" s="150">
        <v>478</v>
      </c>
      <c r="E164" s="150">
        <v>5964.34</v>
      </c>
      <c r="F164" s="150">
        <v>5342.2</v>
      </c>
      <c r="G164" s="150"/>
      <c r="H164" s="150"/>
      <c r="I164" s="150"/>
      <c r="J164" s="95"/>
      <c r="K164" s="95"/>
      <c r="L164" s="95"/>
      <c r="M164" s="96">
        <f t="shared" si="14"/>
        <v>12.477698744769874</v>
      </c>
      <c r="N164" s="96"/>
      <c r="O164" s="96">
        <f t="shared" si="16"/>
        <v>11.176150627615062</v>
      </c>
      <c r="P164" s="96"/>
    </row>
    <row r="165" spans="1:16" ht="11.25" customHeight="1">
      <c r="A165" s="149" t="s">
        <v>421</v>
      </c>
      <c r="B165" s="149" t="s">
        <v>416</v>
      </c>
      <c r="C165" s="149" t="s">
        <v>45</v>
      </c>
      <c r="D165" s="150">
        <v>1000</v>
      </c>
      <c r="E165" s="150">
        <v>5416.08</v>
      </c>
      <c r="F165" s="150">
        <v>4768.42</v>
      </c>
      <c r="G165" s="150"/>
      <c r="H165" s="150"/>
      <c r="I165" s="150"/>
      <c r="J165" s="95"/>
      <c r="K165" s="95"/>
      <c r="L165" s="95"/>
      <c r="M165" s="96">
        <f t="shared" si="14"/>
        <v>5.41608</v>
      </c>
      <c r="N165" s="96"/>
      <c r="O165" s="96">
        <f t="shared" si="16"/>
        <v>4.76842</v>
      </c>
      <c r="P165" s="96"/>
    </row>
    <row r="166" spans="1:16" ht="11.25" customHeight="1">
      <c r="A166" s="149" t="s">
        <v>421</v>
      </c>
      <c r="B166" s="149" t="s">
        <v>416</v>
      </c>
      <c r="C166" s="149" t="s">
        <v>43</v>
      </c>
      <c r="D166" s="150">
        <v>2662</v>
      </c>
      <c r="E166" s="150">
        <v>12748.77</v>
      </c>
      <c r="F166" s="150">
        <v>11506.88</v>
      </c>
      <c r="G166" s="150">
        <v>200</v>
      </c>
      <c r="H166" s="150">
        <v>1800.51</v>
      </c>
      <c r="I166" s="150">
        <v>1664.33</v>
      </c>
      <c r="J166" s="95">
        <f t="shared" si="11"/>
        <v>-92.48685199098422</v>
      </c>
      <c r="K166" s="95">
        <f t="shared" si="12"/>
        <v>-85.87699048614101</v>
      </c>
      <c r="L166" s="95">
        <f t="shared" si="13"/>
        <v>-85.5362183319892</v>
      </c>
      <c r="M166" s="96">
        <f t="shared" si="14"/>
        <v>4.789169797145004</v>
      </c>
      <c r="N166" s="96">
        <f t="shared" si="15"/>
        <v>9.00255</v>
      </c>
      <c r="O166" s="96">
        <f t="shared" si="16"/>
        <v>4.322644628099173</v>
      </c>
      <c r="P166" s="96">
        <f t="shared" si="17"/>
        <v>8.32165</v>
      </c>
    </row>
    <row r="167" spans="1:16" ht="11.25" customHeight="1">
      <c r="A167" s="149" t="s">
        <v>421</v>
      </c>
      <c r="B167" s="149" t="s">
        <v>416</v>
      </c>
      <c r="C167" s="149" t="s">
        <v>62</v>
      </c>
      <c r="D167" s="150">
        <v>400</v>
      </c>
      <c r="E167" s="150">
        <v>1968.63</v>
      </c>
      <c r="F167" s="150">
        <v>1822.92</v>
      </c>
      <c r="G167" s="150"/>
      <c r="H167" s="150"/>
      <c r="I167" s="150"/>
      <c r="J167" s="95"/>
      <c r="K167" s="95"/>
      <c r="L167" s="95"/>
      <c r="M167" s="96">
        <f t="shared" si="14"/>
        <v>4.921575000000001</v>
      </c>
      <c r="N167" s="96"/>
      <c r="O167" s="96">
        <f t="shared" si="16"/>
        <v>4.557300000000001</v>
      </c>
      <c r="P167" s="96"/>
    </row>
    <row r="168" spans="1:16" ht="11.25" customHeight="1">
      <c r="A168" s="149" t="s">
        <v>421</v>
      </c>
      <c r="B168" s="149" t="s">
        <v>416</v>
      </c>
      <c r="C168" s="149" t="s">
        <v>103</v>
      </c>
      <c r="D168" s="150">
        <v>490</v>
      </c>
      <c r="E168" s="150">
        <v>8594.87</v>
      </c>
      <c r="F168" s="150">
        <v>7800</v>
      </c>
      <c r="G168" s="150"/>
      <c r="H168" s="150"/>
      <c r="I168" s="150"/>
      <c r="J168" s="95"/>
      <c r="K168" s="95"/>
      <c r="L168" s="95"/>
      <c r="M168" s="96">
        <f t="shared" si="14"/>
        <v>17.540551020408166</v>
      </c>
      <c r="N168" s="96"/>
      <c r="O168" s="96">
        <f t="shared" si="16"/>
        <v>15.918367346938776</v>
      </c>
      <c r="P168" s="96"/>
    </row>
    <row r="169" spans="1:16" ht="11.25" customHeight="1">
      <c r="A169" s="149" t="s">
        <v>421</v>
      </c>
      <c r="B169" s="149" t="s">
        <v>416</v>
      </c>
      <c r="C169" s="149" t="s">
        <v>152</v>
      </c>
      <c r="D169" s="150"/>
      <c r="E169" s="150"/>
      <c r="F169" s="150"/>
      <c r="G169" s="150">
        <v>56.5</v>
      </c>
      <c r="H169" s="150">
        <v>200.33</v>
      </c>
      <c r="I169" s="150">
        <v>184</v>
      </c>
      <c r="J169" s="95"/>
      <c r="K169" s="95"/>
      <c r="L169" s="95"/>
      <c r="M169" s="96"/>
      <c r="N169" s="96">
        <f t="shared" si="15"/>
        <v>3.5456637168141594</v>
      </c>
      <c r="O169" s="96"/>
      <c r="P169" s="96">
        <f t="shared" si="17"/>
        <v>3.256637168141593</v>
      </c>
    </row>
    <row r="170" spans="1:16" ht="11.25" customHeight="1">
      <c r="A170" s="149" t="s">
        <v>421</v>
      </c>
      <c r="B170" s="149" t="s">
        <v>416</v>
      </c>
      <c r="C170" s="149" t="s">
        <v>100</v>
      </c>
      <c r="D170" s="150">
        <v>8852</v>
      </c>
      <c r="E170" s="150">
        <v>17704</v>
      </c>
      <c r="F170" s="150">
        <v>16408.41</v>
      </c>
      <c r="G170" s="150"/>
      <c r="H170" s="150"/>
      <c r="I170" s="150"/>
      <c r="J170" s="95"/>
      <c r="K170" s="95"/>
      <c r="L170" s="95"/>
      <c r="M170" s="96">
        <f t="shared" si="14"/>
        <v>2</v>
      </c>
      <c r="N170" s="96"/>
      <c r="O170" s="96">
        <f t="shared" si="16"/>
        <v>1.8536387257117035</v>
      </c>
      <c r="P170" s="96"/>
    </row>
    <row r="171" spans="1:16" ht="11.25" customHeight="1">
      <c r="A171" s="149" t="s">
        <v>421</v>
      </c>
      <c r="B171" s="149" t="s">
        <v>416</v>
      </c>
      <c r="C171" s="149" t="s">
        <v>67</v>
      </c>
      <c r="D171" s="150">
        <v>2960</v>
      </c>
      <c r="E171" s="150">
        <v>21994.01</v>
      </c>
      <c r="F171" s="150">
        <v>19776.58</v>
      </c>
      <c r="G171" s="150">
        <v>8421</v>
      </c>
      <c r="H171" s="150">
        <v>90813.65</v>
      </c>
      <c r="I171" s="150">
        <v>82079.54</v>
      </c>
      <c r="J171" s="95">
        <f t="shared" si="11"/>
        <v>184.49324324324326</v>
      </c>
      <c r="K171" s="95">
        <f t="shared" si="12"/>
        <v>312.9017400646813</v>
      </c>
      <c r="L171" s="95">
        <f t="shared" si="13"/>
        <v>315.0340453202727</v>
      </c>
      <c r="M171" s="96">
        <f t="shared" si="14"/>
        <v>7.4304087837837836</v>
      </c>
      <c r="N171" s="96">
        <f t="shared" si="15"/>
        <v>10.784188338677117</v>
      </c>
      <c r="O171" s="96">
        <f t="shared" si="16"/>
        <v>6.681277027027027</v>
      </c>
      <c r="P171" s="96">
        <f t="shared" si="17"/>
        <v>9.747006293789335</v>
      </c>
    </row>
    <row r="172" spans="1:16" ht="11.25" customHeight="1">
      <c r="A172" s="149" t="s">
        <v>421</v>
      </c>
      <c r="B172" s="149" t="s">
        <v>416</v>
      </c>
      <c r="C172" s="149" t="s">
        <v>66</v>
      </c>
      <c r="D172" s="150">
        <v>1200</v>
      </c>
      <c r="E172" s="150">
        <v>5222.12</v>
      </c>
      <c r="F172" s="150">
        <v>4788.88</v>
      </c>
      <c r="G172" s="150"/>
      <c r="H172" s="150"/>
      <c r="I172" s="150"/>
      <c r="J172" s="95"/>
      <c r="K172" s="95"/>
      <c r="L172" s="95"/>
      <c r="M172" s="96">
        <f t="shared" si="14"/>
        <v>4.351766666666666</v>
      </c>
      <c r="N172" s="96"/>
      <c r="O172" s="96">
        <f t="shared" si="16"/>
        <v>3.9907333333333335</v>
      </c>
      <c r="P172" s="96"/>
    </row>
    <row r="173" spans="1:16" ht="11.25" customHeight="1">
      <c r="A173" s="149" t="s">
        <v>421</v>
      </c>
      <c r="B173" s="149" t="s">
        <v>416</v>
      </c>
      <c r="C173" s="149" t="s">
        <v>44</v>
      </c>
      <c r="D173" s="150">
        <v>13526</v>
      </c>
      <c r="E173" s="150">
        <v>118419.98</v>
      </c>
      <c r="F173" s="150">
        <v>106838.48</v>
      </c>
      <c r="G173" s="150">
        <v>81739.2</v>
      </c>
      <c r="H173" s="150">
        <v>772671.43</v>
      </c>
      <c r="I173" s="150">
        <v>695378.65</v>
      </c>
      <c r="J173" s="95">
        <f t="shared" si="11"/>
        <v>504.31169599290257</v>
      </c>
      <c r="K173" s="95">
        <f t="shared" si="12"/>
        <v>552.484006499579</v>
      </c>
      <c r="L173" s="95">
        <f t="shared" si="13"/>
        <v>550.8690969770444</v>
      </c>
      <c r="M173" s="96">
        <f t="shared" si="14"/>
        <v>8.754988910246931</v>
      </c>
      <c r="N173" s="96">
        <f t="shared" si="15"/>
        <v>9.452887109245014</v>
      </c>
      <c r="O173" s="96">
        <f t="shared" si="16"/>
        <v>7.89874907585391</v>
      </c>
      <c r="P173" s="96">
        <f t="shared" si="17"/>
        <v>8.507284754438507</v>
      </c>
    </row>
    <row r="174" spans="1:16" ht="11.25" customHeight="1">
      <c r="A174" s="149" t="s">
        <v>423</v>
      </c>
      <c r="B174" s="149" t="s">
        <v>424</v>
      </c>
      <c r="C174" s="149" t="s">
        <v>44</v>
      </c>
      <c r="D174" s="150">
        <v>387</v>
      </c>
      <c r="E174" s="150">
        <v>1408.4</v>
      </c>
      <c r="F174" s="150">
        <v>1242</v>
      </c>
      <c r="G174" s="150">
        <v>166</v>
      </c>
      <c r="H174" s="150">
        <v>483.55</v>
      </c>
      <c r="I174" s="150">
        <v>449</v>
      </c>
      <c r="J174" s="95">
        <f t="shared" si="11"/>
        <v>-57.10594315245478</v>
      </c>
      <c r="K174" s="95">
        <f t="shared" si="12"/>
        <v>-65.66671400170407</v>
      </c>
      <c r="L174" s="95">
        <f t="shared" si="13"/>
        <v>-63.848631239935585</v>
      </c>
      <c r="M174" s="96">
        <f t="shared" si="14"/>
        <v>3.639276485788114</v>
      </c>
      <c r="N174" s="96">
        <f t="shared" si="15"/>
        <v>2.912951807228916</v>
      </c>
      <c r="O174" s="96">
        <f t="shared" si="16"/>
        <v>3.2093023255813953</v>
      </c>
      <c r="P174" s="96">
        <f t="shared" si="17"/>
        <v>2.7048192771084336</v>
      </c>
    </row>
    <row r="175" spans="1:16" ht="11.25" customHeight="1">
      <c r="A175" s="149" t="s">
        <v>425</v>
      </c>
      <c r="B175" s="149" t="s">
        <v>281</v>
      </c>
      <c r="C175" s="149" t="s">
        <v>48</v>
      </c>
      <c r="D175" s="150">
        <v>2530</v>
      </c>
      <c r="E175" s="150">
        <v>12134.1</v>
      </c>
      <c r="F175" s="150">
        <v>10967.06</v>
      </c>
      <c r="G175" s="150">
        <v>15615.5</v>
      </c>
      <c r="H175" s="150">
        <v>82981.06</v>
      </c>
      <c r="I175" s="150">
        <v>74441.95</v>
      </c>
      <c r="J175" s="95">
        <f t="shared" si="11"/>
        <v>517.2134387351779</v>
      </c>
      <c r="K175" s="95">
        <f t="shared" si="12"/>
        <v>583.8666238122315</v>
      </c>
      <c r="L175" s="95">
        <f t="shared" si="13"/>
        <v>578.777630467965</v>
      </c>
      <c r="M175" s="96">
        <f t="shared" si="14"/>
        <v>4.796086956521739</v>
      </c>
      <c r="N175" s="96">
        <f t="shared" si="15"/>
        <v>5.314018763408152</v>
      </c>
      <c r="O175" s="96">
        <f t="shared" si="16"/>
        <v>4.334806324110672</v>
      </c>
      <c r="P175" s="96">
        <f t="shared" si="17"/>
        <v>4.767183247414428</v>
      </c>
    </row>
    <row r="176" spans="1:16" ht="11.25" customHeight="1">
      <c r="A176" s="149" t="s">
        <v>425</v>
      </c>
      <c r="B176" s="149" t="s">
        <v>281</v>
      </c>
      <c r="C176" s="149" t="s">
        <v>94</v>
      </c>
      <c r="D176" s="150"/>
      <c r="E176" s="150"/>
      <c r="F176" s="150"/>
      <c r="G176" s="150">
        <v>230</v>
      </c>
      <c r="H176" s="150">
        <v>896.38</v>
      </c>
      <c r="I176" s="150">
        <v>835</v>
      </c>
      <c r="J176" s="95"/>
      <c r="K176" s="95"/>
      <c r="L176" s="95"/>
      <c r="M176" s="96"/>
      <c r="N176" s="96">
        <f t="shared" si="15"/>
        <v>3.897304347826087</v>
      </c>
      <c r="O176" s="96"/>
      <c r="P176" s="96">
        <f t="shared" si="17"/>
        <v>3.630434782608696</v>
      </c>
    </row>
    <row r="177" spans="1:16" ht="11.25" customHeight="1">
      <c r="A177" s="149" t="s">
        <v>425</v>
      </c>
      <c r="B177" s="149" t="s">
        <v>281</v>
      </c>
      <c r="C177" s="149" t="s">
        <v>60</v>
      </c>
      <c r="D177" s="150"/>
      <c r="E177" s="150"/>
      <c r="F177" s="150"/>
      <c r="G177" s="150">
        <v>70</v>
      </c>
      <c r="H177" s="150">
        <v>411.89</v>
      </c>
      <c r="I177" s="150">
        <v>375</v>
      </c>
      <c r="J177" s="95"/>
      <c r="K177" s="95"/>
      <c r="L177" s="95"/>
      <c r="M177" s="96"/>
      <c r="N177" s="96">
        <f t="shared" si="15"/>
        <v>5.884142857142857</v>
      </c>
      <c r="O177" s="96"/>
      <c r="P177" s="96">
        <f t="shared" si="17"/>
        <v>5.357142857142857</v>
      </c>
    </row>
    <row r="178" spans="1:16" ht="11.25" customHeight="1">
      <c r="A178" s="149" t="s">
        <v>425</v>
      </c>
      <c r="B178" s="149" t="s">
        <v>281</v>
      </c>
      <c r="C178" s="149" t="s">
        <v>135</v>
      </c>
      <c r="D178" s="150">
        <v>80</v>
      </c>
      <c r="E178" s="150">
        <v>374.59</v>
      </c>
      <c r="F178" s="150">
        <v>335.09</v>
      </c>
      <c r="G178" s="150">
        <v>30</v>
      </c>
      <c r="H178" s="150">
        <v>101.12</v>
      </c>
      <c r="I178" s="150">
        <v>92.59</v>
      </c>
      <c r="J178" s="95">
        <f t="shared" si="11"/>
        <v>-62.5</v>
      </c>
      <c r="K178" s="95">
        <f t="shared" si="12"/>
        <v>-73.00515229984782</v>
      </c>
      <c r="L178" s="95">
        <f t="shared" si="13"/>
        <v>-72.3686173863738</v>
      </c>
      <c r="M178" s="96">
        <f t="shared" si="14"/>
        <v>4.6823749999999995</v>
      </c>
      <c r="N178" s="96">
        <f t="shared" si="15"/>
        <v>3.3706666666666667</v>
      </c>
      <c r="O178" s="96">
        <f t="shared" si="16"/>
        <v>4.188625</v>
      </c>
      <c r="P178" s="96">
        <f t="shared" si="17"/>
        <v>3.0863333333333336</v>
      </c>
    </row>
    <row r="179" spans="1:16" ht="11.25" customHeight="1">
      <c r="A179" s="149" t="s">
        <v>425</v>
      </c>
      <c r="B179" s="149" t="s">
        <v>281</v>
      </c>
      <c r="C179" s="149" t="s">
        <v>63</v>
      </c>
      <c r="D179" s="150">
        <v>31980.92</v>
      </c>
      <c r="E179" s="150">
        <v>187250.35</v>
      </c>
      <c r="F179" s="150">
        <v>169070.28</v>
      </c>
      <c r="G179" s="150">
        <v>156645</v>
      </c>
      <c r="H179" s="150">
        <v>929139.42</v>
      </c>
      <c r="I179" s="150">
        <v>836161.85</v>
      </c>
      <c r="J179" s="95">
        <f t="shared" si="11"/>
        <v>389.8076728249219</v>
      </c>
      <c r="K179" s="95">
        <f t="shared" si="12"/>
        <v>396.20170002352467</v>
      </c>
      <c r="L179" s="95">
        <f t="shared" si="13"/>
        <v>394.56465678060033</v>
      </c>
      <c r="M179" s="96">
        <f t="shared" si="14"/>
        <v>5.855064519719884</v>
      </c>
      <c r="N179" s="96">
        <f t="shared" si="15"/>
        <v>5.931497462415015</v>
      </c>
      <c r="O179" s="96">
        <f t="shared" si="16"/>
        <v>5.2865983842866315</v>
      </c>
      <c r="P179" s="96">
        <f t="shared" si="17"/>
        <v>5.337941523827763</v>
      </c>
    </row>
    <row r="180" spans="1:16" ht="11.25" customHeight="1">
      <c r="A180" s="149" t="s">
        <v>425</v>
      </c>
      <c r="B180" s="149" t="s">
        <v>281</v>
      </c>
      <c r="C180" s="149" t="s">
        <v>54</v>
      </c>
      <c r="D180" s="150">
        <v>95403</v>
      </c>
      <c r="E180" s="150">
        <v>487794.36</v>
      </c>
      <c r="F180" s="150">
        <v>441331.71</v>
      </c>
      <c r="G180" s="150">
        <v>174563.5</v>
      </c>
      <c r="H180" s="150">
        <v>911365.89</v>
      </c>
      <c r="I180" s="150">
        <v>818792.73</v>
      </c>
      <c r="J180" s="95">
        <f t="shared" si="11"/>
        <v>82.97485404022935</v>
      </c>
      <c r="K180" s="95">
        <f t="shared" si="12"/>
        <v>86.8340359654835</v>
      </c>
      <c r="L180" s="95">
        <f t="shared" si="13"/>
        <v>85.52773604235234</v>
      </c>
      <c r="M180" s="96">
        <f t="shared" si="14"/>
        <v>5.112987641898053</v>
      </c>
      <c r="N180" s="96">
        <f t="shared" si="15"/>
        <v>5.220827320717103</v>
      </c>
      <c r="O180" s="96">
        <f t="shared" si="16"/>
        <v>4.625973082607465</v>
      </c>
      <c r="P180" s="96">
        <f t="shared" si="17"/>
        <v>4.69051508476858</v>
      </c>
    </row>
    <row r="181" spans="1:16" ht="11.25" customHeight="1">
      <c r="A181" s="149" t="s">
        <v>425</v>
      </c>
      <c r="B181" s="149" t="s">
        <v>281</v>
      </c>
      <c r="C181" s="149" t="s">
        <v>82</v>
      </c>
      <c r="D181" s="150">
        <v>20</v>
      </c>
      <c r="E181" s="150">
        <v>82.93</v>
      </c>
      <c r="F181" s="150">
        <v>78.16</v>
      </c>
      <c r="G181" s="150">
        <v>1540</v>
      </c>
      <c r="H181" s="150">
        <v>7996.23</v>
      </c>
      <c r="I181" s="150">
        <v>7209.41</v>
      </c>
      <c r="J181" s="95">
        <f t="shared" si="11"/>
        <v>7600</v>
      </c>
      <c r="K181" s="95">
        <f t="shared" si="12"/>
        <v>9542.143976847941</v>
      </c>
      <c r="L181" s="95">
        <f t="shared" si="13"/>
        <v>9123.912487205733</v>
      </c>
      <c r="M181" s="96">
        <f t="shared" si="14"/>
        <v>4.1465000000000005</v>
      </c>
      <c r="N181" s="96">
        <f t="shared" si="15"/>
        <v>5.1923571428571424</v>
      </c>
      <c r="O181" s="96">
        <f t="shared" si="16"/>
        <v>3.908</v>
      </c>
      <c r="P181" s="96">
        <f t="shared" si="17"/>
        <v>4.681435064935065</v>
      </c>
    </row>
    <row r="182" spans="1:16" ht="11.25" customHeight="1">
      <c r="A182" s="149" t="s">
        <v>425</v>
      </c>
      <c r="B182" s="149" t="s">
        <v>281</v>
      </c>
      <c r="C182" s="149" t="s">
        <v>56</v>
      </c>
      <c r="D182" s="150">
        <v>1150</v>
      </c>
      <c r="E182" s="150">
        <v>6550.94</v>
      </c>
      <c r="F182" s="150">
        <v>5772.25</v>
      </c>
      <c r="G182" s="150">
        <v>950</v>
      </c>
      <c r="H182" s="150">
        <v>4987.89</v>
      </c>
      <c r="I182" s="150">
        <v>4429.99</v>
      </c>
      <c r="J182" s="95">
        <f t="shared" si="11"/>
        <v>-17.391304347826086</v>
      </c>
      <c r="K182" s="95">
        <f t="shared" si="12"/>
        <v>-23.8599346048048</v>
      </c>
      <c r="L182" s="95">
        <f t="shared" si="13"/>
        <v>-23.253670579063627</v>
      </c>
      <c r="M182" s="96">
        <f t="shared" si="14"/>
        <v>5.696469565217391</v>
      </c>
      <c r="N182" s="96">
        <f t="shared" si="15"/>
        <v>5.25041052631579</v>
      </c>
      <c r="O182" s="96">
        <f t="shared" si="16"/>
        <v>5.019347826086957</v>
      </c>
      <c r="P182" s="96">
        <f t="shared" si="17"/>
        <v>4.663147368421052</v>
      </c>
    </row>
    <row r="183" spans="1:16" ht="11.25" customHeight="1">
      <c r="A183" s="149" t="s">
        <v>425</v>
      </c>
      <c r="B183" s="149" t="s">
        <v>281</v>
      </c>
      <c r="C183" s="149" t="s">
        <v>42</v>
      </c>
      <c r="D183" s="150">
        <v>124634</v>
      </c>
      <c r="E183" s="150">
        <v>733540.09</v>
      </c>
      <c r="F183" s="150">
        <v>662299.05</v>
      </c>
      <c r="G183" s="150">
        <v>339506.72</v>
      </c>
      <c r="H183" s="150">
        <v>1862232.7</v>
      </c>
      <c r="I183" s="150">
        <v>1683445.08</v>
      </c>
      <c r="J183" s="95">
        <f t="shared" si="11"/>
        <v>172.40297190172822</v>
      </c>
      <c r="K183" s="95">
        <f t="shared" si="12"/>
        <v>153.86924660109577</v>
      </c>
      <c r="L183" s="95">
        <f t="shared" si="13"/>
        <v>154.1820164169041</v>
      </c>
      <c r="M183" s="96">
        <f t="shared" si="14"/>
        <v>5.885553621002295</v>
      </c>
      <c r="N183" s="96">
        <f t="shared" si="15"/>
        <v>5.485112930901633</v>
      </c>
      <c r="O183" s="96">
        <f t="shared" si="16"/>
        <v>5.313951650432466</v>
      </c>
      <c r="P183" s="96">
        <f t="shared" si="17"/>
        <v>4.958502971605394</v>
      </c>
    </row>
    <row r="184" spans="1:16" ht="11.25" customHeight="1">
      <c r="A184" s="149" t="s">
        <v>425</v>
      </c>
      <c r="B184" s="149" t="s">
        <v>281</v>
      </c>
      <c r="C184" s="149" t="s">
        <v>45</v>
      </c>
      <c r="D184" s="150">
        <v>132724.5</v>
      </c>
      <c r="E184" s="150">
        <v>620352.35</v>
      </c>
      <c r="F184" s="150">
        <v>556004.95</v>
      </c>
      <c r="G184" s="150">
        <v>124798</v>
      </c>
      <c r="H184" s="150">
        <v>690237.43</v>
      </c>
      <c r="I184" s="150">
        <v>624129.1</v>
      </c>
      <c r="J184" s="95">
        <f t="shared" si="11"/>
        <v>-5.972145308515007</v>
      </c>
      <c r="K184" s="95">
        <f t="shared" si="12"/>
        <v>11.265384905852308</v>
      </c>
      <c r="L184" s="95">
        <f t="shared" si="13"/>
        <v>12.252435882090623</v>
      </c>
      <c r="M184" s="96">
        <f t="shared" si="14"/>
        <v>4.673985209965003</v>
      </c>
      <c r="N184" s="96">
        <f t="shared" si="15"/>
        <v>5.530837273033222</v>
      </c>
      <c r="O184" s="96">
        <f t="shared" si="16"/>
        <v>4.189165903808264</v>
      </c>
      <c r="P184" s="96">
        <f t="shared" si="17"/>
        <v>5.001114601195532</v>
      </c>
    </row>
    <row r="185" spans="1:16" ht="11.25" customHeight="1">
      <c r="A185" s="149" t="s">
        <v>425</v>
      </c>
      <c r="B185" s="149" t="s">
        <v>281</v>
      </c>
      <c r="C185" s="149" t="s">
        <v>57</v>
      </c>
      <c r="D185" s="150">
        <v>29230</v>
      </c>
      <c r="E185" s="150">
        <v>127191.72</v>
      </c>
      <c r="F185" s="150">
        <v>115213.7</v>
      </c>
      <c r="G185" s="150">
        <v>58490</v>
      </c>
      <c r="H185" s="150">
        <v>318513.9</v>
      </c>
      <c r="I185" s="150">
        <v>284598.06</v>
      </c>
      <c r="J185" s="95">
        <f t="shared" si="11"/>
        <v>100.10263427984947</v>
      </c>
      <c r="K185" s="95">
        <f t="shared" si="12"/>
        <v>150.4203103786945</v>
      </c>
      <c r="L185" s="95">
        <f t="shared" si="13"/>
        <v>147.01755086417674</v>
      </c>
      <c r="M185" s="96">
        <f t="shared" si="14"/>
        <v>4.351410195005132</v>
      </c>
      <c r="N185" s="96">
        <f t="shared" si="15"/>
        <v>5.445612925286374</v>
      </c>
      <c r="O185" s="96">
        <f t="shared" si="16"/>
        <v>3.9416250427642834</v>
      </c>
      <c r="P185" s="96">
        <f t="shared" si="17"/>
        <v>4.8657558557018294</v>
      </c>
    </row>
    <row r="186" spans="1:16" ht="11.25" customHeight="1">
      <c r="A186" s="149" t="s">
        <v>425</v>
      </c>
      <c r="B186" s="149" t="s">
        <v>281</v>
      </c>
      <c r="C186" s="149" t="s">
        <v>61</v>
      </c>
      <c r="D186" s="150"/>
      <c r="E186" s="150"/>
      <c r="F186" s="150"/>
      <c r="G186" s="150">
        <v>50</v>
      </c>
      <c r="H186" s="150">
        <v>273.2</v>
      </c>
      <c r="I186" s="150">
        <v>242.04</v>
      </c>
      <c r="J186" s="95"/>
      <c r="K186" s="95"/>
      <c r="L186" s="95"/>
      <c r="M186" s="96"/>
      <c r="N186" s="96">
        <f t="shared" si="15"/>
        <v>5.4639999999999995</v>
      </c>
      <c r="O186" s="96"/>
      <c r="P186" s="96">
        <f t="shared" si="17"/>
        <v>4.8408</v>
      </c>
    </row>
    <row r="187" spans="1:16" ht="11.25" customHeight="1">
      <c r="A187" s="149" t="s">
        <v>425</v>
      </c>
      <c r="B187" s="149" t="s">
        <v>281</v>
      </c>
      <c r="C187" s="149" t="s">
        <v>43</v>
      </c>
      <c r="D187" s="150">
        <v>203861.5</v>
      </c>
      <c r="E187" s="150">
        <v>978237.87</v>
      </c>
      <c r="F187" s="150">
        <v>883515.15</v>
      </c>
      <c r="G187" s="150">
        <v>367940</v>
      </c>
      <c r="H187" s="150">
        <v>1852317.88</v>
      </c>
      <c r="I187" s="150">
        <v>1661098.5</v>
      </c>
      <c r="J187" s="95">
        <f t="shared" si="11"/>
        <v>80.48528044775497</v>
      </c>
      <c r="K187" s="95">
        <f t="shared" si="12"/>
        <v>89.3525017591069</v>
      </c>
      <c r="L187" s="95">
        <f t="shared" si="13"/>
        <v>88.01018861985558</v>
      </c>
      <c r="M187" s="96">
        <f t="shared" si="14"/>
        <v>4.798541509799545</v>
      </c>
      <c r="N187" s="96">
        <f t="shared" si="15"/>
        <v>5.034293308691634</v>
      </c>
      <c r="O187" s="96">
        <f t="shared" si="16"/>
        <v>4.33389899515112</v>
      </c>
      <c r="P187" s="96">
        <f t="shared" si="17"/>
        <v>4.514590694134913</v>
      </c>
    </row>
    <row r="188" spans="1:16" ht="11.25" customHeight="1">
      <c r="A188" s="149" t="s">
        <v>425</v>
      </c>
      <c r="B188" s="149" t="s">
        <v>281</v>
      </c>
      <c r="C188" s="149" t="s">
        <v>99</v>
      </c>
      <c r="D188" s="150">
        <v>10</v>
      </c>
      <c r="E188" s="150">
        <v>70</v>
      </c>
      <c r="F188" s="150">
        <v>63.66</v>
      </c>
      <c r="G188" s="150"/>
      <c r="H188" s="150"/>
      <c r="I188" s="150"/>
      <c r="J188" s="95"/>
      <c r="K188" s="95"/>
      <c r="L188" s="95"/>
      <c r="M188" s="96">
        <f t="shared" si="14"/>
        <v>7</v>
      </c>
      <c r="N188" s="96"/>
      <c r="O188" s="96">
        <f t="shared" si="16"/>
        <v>6.366</v>
      </c>
      <c r="P188" s="96"/>
    </row>
    <row r="189" spans="1:16" ht="11.25" customHeight="1">
      <c r="A189" s="149" t="s">
        <v>425</v>
      </c>
      <c r="B189" s="149" t="s">
        <v>281</v>
      </c>
      <c r="C189" s="149" t="s">
        <v>103</v>
      </c>
      <c r="D189" s="150">
        <v>40</v>
      </c>
      <c r="E189" s="150">
        <v>633.35</v>
      </c>
      <c r="F189" s="150">
        <v>600</v>
      </c>
      <c r="G189" s="150"/>
      <c r="H189" s="150"/>
      <c r="I189" s="150"/>
      <c r="J189" s="95"/>
      <c r="K189" s="95"/>
      <c r="L189" s="95"/>
      <c r="M189" s="96">
        <f t="shared" si="14"/>
        <v>15.83375</v>
      </c>
      <c r="N189" s="96"/>
      <c r="O189" s="96">
        <f t="shared" si="16"/>
        <v>15</v>
      </c>
      <c r="P189" s="96"/>
    </row>
    <row r="190" spans="1:16" ht="11.25" customHeight="1">
      <c r="A190" s="149" t="s">
        <v>425</v>
      </c>
      <c r="B190" s="149" t="s">
        <v>281</v>
      </c>
      <c r="C190" s="149" t="s">
        <v>152</v>
      </c>
      <c r="D190" s="150"/>
      <c r="E190" s="150"/>
      <c r="F190" s="150"/>
      <c r="G190" s="150">
        <v>40</v>
      </c>
      <c r="H190" s="150">
        <v>61.99</v>
      </c>
      <c r="I190" s="150">
        <v>56.94</v>
      </c>
      <c r="J190" s="95"/>
      <c r="K190" s="95"/>
      <c r="L190" s="95"/>
      <c r="M190" s="96"/>
      <c r="N190" s="96">
        <f t="shared" si="15"/>
        <v>1.54975</v>
      </c>
      <c r="O190" s="96"/>
      <c r="P190" s="96">
        <f t="shared" si="17"/>
        <v>1.4235</v>
      </c>
    </row>
    <row r="191" spans="1:16" ht="11.25" customHeight="1">
      <c r="A191" s="149" t="s">
        <v>425</v>
      </c>
      <c r="B191" s="149" t="s">
        <v>281</v>
      </c>
      <c r="C191" s="149" t="s">
        <v>50</v>
      </c>
      <c r="D191" s="150">
        <v>3440</v>
      </c>
      <c r="E191" s="150">
        <v>18693.87</v>
      </c>
      <c r="F191" s="150">
        <v>17167.94</v>
      </c>
      <c r="G191" s="150">
        <v>3360</v>
      </c>
      <c r="H191" s="150">
        <v>19364.32</v>
      </c>
      <c r="I191" s="150">
        <v>17455.01</v>
      </c>
      <c r="J191" s="95">
        <f t="shared" si="11"/>
        <v>-2.3255813953488373</v>
      </c>
      <c r="K191" s="95">
        <f t="shared" si="12"/>
        <v>3.58646978929457</v>
      </c>
      <c r="L191" s="95">
        <f t="shared" si="13"/>
        <v>1.6721283974664387</v>
      </c>
      <c r="M191" s="96">
        <f t="shared" si="14"/>
        <v>5.434264534883721</v>
      </c>
      <c r="N191" s="96">
        <f t="shared" si="15"/>
        <v>5.763190476190476</v>
      </c>
      <c r="O191" s="96">
        <f t="shared" si="16"/>
        <v>4.990680232558139</v>
      </c>
      <c r="P191" s="96">
        <f t="shared" si="17"/>
        <v>5.194943452380952</v>
      </c>
    </row>
    <row r="192" spans="1:16" ht="11.25" customHeight="1">
      <c r="A192" s="149" t="s">
        <v>425</v>
      </c>
      <c r="B192" s="149" t="s">
        <v>281</v>
      </c>
      <c r="C192" s="149" t="s">
        <v>754</v>
      </c>
      <c r="D192" s="150"/>
      <c r="E192" s="150"/>
      <c r="F192" s="150"/>
      <c r="G192" s="150">
        <v>1708</v>
      </c>
      <c r="H192" s="150">
        <v>10251.61</v>
      </c>
      <c r="I192" s="150">
        <v>9266.35</v>
      </c>
      <c r="J192" s="95"/>
      <c r="K192" s="95"/>
      <c r="L192" s="95"/>
      <c r="M192" s="96"/>
      <c r="N192" s="96">
        <f t="shared" si="15"/>
        <v>6.002113583138174</v>
      </c>
      <c r="O192" s="96"/>
      <c r="P192" s="96">
        <f t="shared" si="17"/>
        <v>5.425263466042154</v>
      </c>
    </row>
    <row r="193" spans="1:16" ht="11.25" customHeight="1">
      <c r="A193" s="149" t="s">
        <v>425</v>
      </c>
      <c r="B193" s="149" t="s">
        <v>281</v>
      </c>
      <c r="C193" s="149" t="s">
        <v>100</v>
      </c>
      <c r="D193" s="150">
        <v>45056</v>
      </c>
      <c r="E193" s="150">
        <v>211148.1</v>
      </c>
      <c r="F193" s="150">
        <v>193493.7</v>
      </c>
      <c r="G193" s="150"/>
      <c r="H193" s="150"/>
      <c r="I193" s="150"/>
      <c r="J193" s="95"/>
      <c r="K193" s="95"/>
      <c r="L193" s="95"/>
      <c r="M193" s="96">
        <f t="shared" si="14"/>
        <v>4.6863481001420455</v>
      </c>
      <c r="N193" s="96"/>
      <c r="O193" s="96">
        <f t="shared" si="16"/>
        <v>4.294515713778409</v>
      </c>
      <c r="P193" s="96"/>
    </row>
    <row r="194" spans="1:16" ht="11.25" customHeight="1">
      <c r="A194" s="149" t="s">
        <v>425</v>
      </c>
      <c r="B194" s="149" t="s">
        <v>281</v>
      </c>
      <c r="C194" s="149" t="s">
        <v>70</v>
      </c>
      <c r="D194" s="150">
        <v>24900</v>
      </c>
      <c r="E194" s="150">
        <v>126047.08</v>
      </c>
      <c r="F194" s="150">
        <v>111379</v>
      </c>
      <c r="G194" s="150">
        <v>306</v>
      </c>
      <c r="H194" s="150">
        <v>1708.99</v>
      </c>
      <c r="I194" s="150">
        <v>1526.62</v>
      </c>
      <c r="J194" s="95">
        <f t="shared" si="11"/>
        <v>-98.7710843373494</v>
      </c>
      <c r="K194" s="95">
        <f t="shared" si="12"/>
        <v>-98.64416533885593</v>
      </c>
      <c r="L194" s="95">
        <f t="shared" si="13"/>
        <v>-98.62934664523833</v>
      </c>
      <c r="M194" s="96">
        <f t="shared" si="14"/>
        <v>5.062131726907631</v>
      </c>
      <c r="N194" s="96">
        <f t="shared" si="15"/>
        <v>5.584934640522876</v>
      </c>
      <c r="O194" s="96">
        <f t="shared" si="16"/>
        <v>4.473052208835341</v>
      </c>
      <c r="P194" s="96">
        <f t="shared" si="17"/>
        <v>4.988954248366013</v>
      </c>
    </row>
    <row r="195" spans="1:16" ht="11.25" customHeight="1">
      <c r="A195" s="149" t="s">
        <v>425</v>
      </c>
      <c r="B195" s="149" t="s">
        <v>281</v>
      </c>
      <c r="C195" s="149" t="s">
        <v>71</v>
      </c>
      <c r="D195" s="150">
        <v>1200</v>
      </c>
      <c r="E195" s="150">
        <v>6228.5</v>
      </c>
      <c r="F195" s="150">
        <v>5596.63</v>
      </c>
      <c r="G195" s="150">
        <v>1690</v>
      </c>
      <c r="H195" s="150">
        <v>9903.47</v>
      </c>
      <c r="I195" s="150">
        <v>9037.02</v>
      </c>
      <c r="J195" s="95">
        <f t="shared" si="11"/>
        <v>40.833333333333336</v>
      </c>
      <c r="K195" s="95">
        <f t="shared" si="12"/>
        <v>59.00248856064862</v>
      </c>
      <c r="L195" s="95">
        <f t="shared" si="13"/>
        <v>61.47252900406138</v>
      </c>
      <c r="M195" s="96">
        <f t="shared" si="14"/>
        <v>5.190416666666667</v>
      </c>
      <c r="N195" s="96">
        <f t="shared" si="15"/>
        <v>5.860041420118343</v>
      </c>
      <c r="O195" s="96">
        <f t="shared" si="16"/>
        <v>4.663858333333334</v>
      </c>
      <c r="P195" s="96">
        <f t="shared" si="17"/>
        <v>5.347349112426036</v>
      </c>
    </row>
    <row r="196" spans="1:16" ht="11.25" customHeight="1">
      <c r="A196" s="149" t="s">
        <v>425</v>
      </c>
      <c r="B196" s="149" t="s">
        <v>281</v>
      </c>
      <c r="C196" s="149" t="s">
        <v>67</v>
      </c>
      <c r="D196" s="150">
        <v>2125</v>
      </c>
      <c r="E196" s="150">
        <v>9908.24</v>
      </c>
      <c r="F196" s="150">
        <v>8894.43</v>
      </c>
      <c r="G196" s="150">
        <v>4537</v>
      </c>
      <c r="H196" s="150">
        <v>22855.1</v>
      </c>
      <c r="I196" s="150">
        <v>20700.29</v>
      </c>
      <c r="J196" s="95">
        <f t="shared" si="11"/>
        <v>113.50588235294117</v>
      </c>
      <c r="K196" s="95">
        <f t="shared" si="12"/>
        <v>130.6676059522175</v>
      </c>
      <c r="L196" s="95">
        <f t="shared" si="13"/>
        <v>132.73318245238875</v>
      </c>
      <c r="M196" s="96">
        <f t="shared" si="14"/>
        <v>4.662701176470589</v>
      </c>
      <c r="N196" s="96">
        <f t="shared" si="15"/>
        <v>5.037491734626405</v>
      </c>
      <c r="O196" s="96">
        <f t="shared" si="16"/>
        <v>4.185614117647059</v>
      </c>
      <c r="P196" s="96">
        <f t="shared" si="17"/>
        <v>4.562550143266476</v>
      </c>
    </row>
    <row r="197" spans="1:16" ht="11.25" customHeight="1">
      <c r="A197" s="149" t="s">
        <v>425</v>
      </c>
      <c r="B197" s="149" t="s">
        <v>281</v>
      </c>
      <c r="C197" s="149" t="s">
        <v>49</v>
      </c>
      <c r="D197" s="150">
        <v>280</v>
      </c>
      <c r="E197" s="150">
        <v>1241.4</v>
      </c>
      <c r="F197" s="150">
        <v>1151.65</v>
      </c>
      <c r="G197" s="150">
        <v>110</v>
      </c>
      <c r="H197" s="150">
        <v>598.5</v>
      </c>
      <c r="I197" s="150">
        <v>553.85</v>
      </c>
      <c r="J197" s="95">
        <f t="shared" si="11"/>
        <v>-60.714285714285715</v>
      </c>
      <c r="K197" s="95">
        <f t="shared" si="12"/>
        <v>-51.78830352827453</v>
      </c>
      <c r="L197" s="95">
        <f t="shared" si="13"/>
        <v>-51.90813181088004</v>
      </c>
      <c r="M197" s="96">
        <f t="shared" si="14"/>
        <v>4.433571428571429</v>
      </c>
      <c r="N197" s="96">
        <f t="shared" si="15"/>
        <v>5.4409090909090905</v>
      </c>
      <c r="O197" s="96">
        <f t="shared" si="16"/>
        <v>4.113035714285715</v>
      </c>
      <c r="P197" s="96">
        <f t="shared" si="17"/>
        <v>5.035</v>
      </c>
    </row>
    <row r="198" spans="1:16" ht="11.25" customHeight="1">
      <c r="A198" s="149" t="s">
        <v>425</v>
      </c>
      <c r="B198" s="149" t="s">
        <v>281</v>
      </c>
      <c r="C198" s="149" t="s">
        <v>346</v>
      </c>
      <c r="D198" s="150"/>
      <c r="E198" s="150"/>
      <c r="F198" s="150"/>
      <c r="G198" s="150">
        <v>408</v>
      </c>
      <c r="H198" s="150">
        <v>2237.47</v>
      </c>
      <c r="I198" s="150">
        <v>2027.5</v>
      </c>
      <c r="J198" s="95"/>
      <c r="K198" s="95"/>
      <c r="L198" s="95"/>
      <c r="M198" s="96"/>
      <c r="N198" s="96">
        <f aca="true" t="shared" si="18" ref="N198:N261">H198/G198</f>
        <v>5.483995098039215</v>
      </c>
      <c r="O198" s="96"/>
      <c r="P198" s="96">
        <f aca="true" t="shared" si="19" ref="P198:P261">I198/G198</f>
        <v>4.9693627450980395</v>
      </c>
    </row>
    <row r="199" spans="1:16" ht="11.25" customHeight="1">
      <c r="A199" s="149" t="s">
        <v>425</v>
      </c>
      <c r="B199" s="149" t="s">
        <v>281</v>
      </c>
      <c r="C199" s="149" t="s">
        <v>66</v>
      </c>
      <c r="D199" s="150">
        <v>12860</v>
      </c>
      <c r="E199" s="150">
        <v>60281.4</v>
      </c>
      <c r="F199" s="150">
        <v>54241.43</v>
      </c>
      <c r="G199" s="150">
        <v>1000</v>
      </c>
      <c r="H199" s="150">
        <v>4378.66</v>
      </c>
      <c r="I199" s="150">
        <v>4038.24</v>
      </c>
      <c r="J199" s="95">
        <f aca="true" t="shared" si="20" ref="J198:J261">(G199-D199)*100/D199</f>
        <v>-92.2239502332815</v>
      </c>
      <c r="K199" s="95">
        <f aca="true" t="shared" si="21" ref="K198:K261">(H199-E199)*100/E199</f>
        <v>-92.73630008593034</v>
      </c>
      <c r="L199" s="95">
        <f aca="true" t="shared" si="22" ref="L198:L261">(I199-F199)*100/F199</f>
        <v>-92.55506353722606</v>
      </c>
      <c r="M199" s="96">
        <f aca="true" t="shared" si="23" ref="M198:M261">E199/D199</f>
        <v>4.68751166407465</v>
      </c>
      <c r="N199" s="96">
        <f t="shared" si="18"/>
        <v>4.37866</v>
      </c>
      <c r="O199" s="96">
        <f aca="true" t="shared" si="24" ref="O198:O261">F199/D199</f>
        <v>4.217840590979782</v>
      </c>
      <c r="P199" s="96">
        <f t="shared" si="19"/>
        <v>4.03824</v>
      </c>
    </row>
    <row r="200" spans="1:16" ht="11.25" customHeight="1">
      <c r="A200" s="149" t="s">
        <v>425</v>
      </c>
      <c r="B200" s="149" t="s">
        <v>281</v>
      </c>
      <c r="C200" s="149" t="s">
        <v>44</v>
      </c>
      <c r="D200" s="150">
        <v>97620</v>
      </c>
      <c r="E200" s="150">
        <v>337240.93</v>
      </c>
      <c r="F200" s="150">
        <v>302963.19</v>
      </c>
      <c r="G200" s="150">
        <v>137148.1</v>
      </c>
      <c r="H200" s="150">
        <v>650636.41</v>
      </c>
      <c r="I200" s="150">
        <v>590029.38</v>
      </c>
      <c r="J200" s="95">
        <f t="shared" si="20"/>
        <v>40.491804958000415</v>
      </c>
      <c r="K200" s="95">
        <f t="shared" si="21"/>
        <v>92.92925387200185</v>
      </c>
      <c r="L200" s="95">
        <f t="shared" si="22"/>
        <v>94.75282789305196</v>
      </c>
      <c r="M200" s="96">
        <f t="shared" si="23"/>
        <v>3.4546294816635936</v>
      </c>
      <c r="N200" s="96">
        <f t="shared" si="18"/>
        <v>4.744042462126708</v>
      </c>
      <c r="O200" s="96">
        <f t="shared" si="24"/>
        <v>3.1034950829748005</v>
      </c>
      <c r="P200" s="96">
        <f t="shared" si="19"/>
        <v>4.302133095536869</v>
      </c>
    </row>
    <row r="201" spans="1:16" ht="11.25" customHeight="1">
      <c r="A201" s="149" t="s">
        <v>765</v>
      </c>
      <c r="B201" s="149" t="s">
        <v>766</v>
      </c>
      <c r="C201" s="149" t="s">
        <v>48</v>
      </c>
      <c r="D201" s="150">
        <v>825.8</v>
      </c>
      <c r="E201" s="150">
        <v>4344.36</v>
      </c>
      <c r="F201" s="150">
        <v>3872.1</v>
      </c>
      <c r="G201" s="150"/>
      <c r="H201" s="150"/>
      <c r="I201" s="150"/>
      <c r="J201" s="95"/>
      <c r="K201" s="95"/>
      <c r="L201" s="95"/>
      <c r="M201" s="96">
        <f t="shared" si="23"/>
        <v>5.260789537418261</v>
      </c>
      <c r="N201" s="96"/>
      <c r="O201" s="96">
        <f t="shared" si="24"/>
        <v>4.6889077258416085</v>
      </c>
      <c r="P201" s="96"/>
    </row>
    <row r="202" spans="1:16" ht="11.25" customHeight="1">
      <c r="A202" s="149" t="s">
        <v>765</v>
      </c>
      <c r="B202" s="149" t="s">
        <v>766</v>
      </c>
      <c r="C202" s="149" t="s">
        <v>67</v>
      </c>
      <c r="D202" s="150"/>
      <c r="E202" s="150"/>
      <c r="F202" s="150"/>
      <c r="G202" s="150">
        <v>120.04</v>
      </c>
      <c r="H202" s="150">
        <v>661.04</v>
      </c>
      <c r="I202" s="150">
        <v>610.21</v>
      </c>
      <c r="J202" s="95"/>
      <c r="K202" s="95"/>
      <c r="L202" s="95"/>
      <c r="M202" s="96"/>
      <c r="N202" s="96">
        <f t="shared" si="18"/>
        <v>5.506831056314561</v>
      </c>
      <c r="O202" s="96"/>
      <c r="P202" s="96">
        <f t="shared" si="19"/>
        <v>5.083388870376541</v>
      </c>
    </row>
    <row r="203" spans="1:16" ht="11.25" customHeight="1">
      <c r="A203" s="149" t="s">
        <v>426</v>
      </c>
      <c r="B203" s="149" t="s">
        <v>625</v>
      </c>
      <c r="C203" s="149" t="s">
        <v>48</v>
      </c>
      <c r="D203" s="150">
        <v>1332934.4</v>
      </c>
      <c r="E203" s="150">
        <v>5031592.49</v>
      </c>
      <c r="F203" s="150">
        <v>4551271.48</v>
      </c>
      <c r="G203" s="150">
        <v>1170493</v>
      </c>
      <c r="H203" s="150">
        <v>4089222.65</v>
      </c>
      <c r="I203" s="150">
        <v>3684792.42</v>
      </c>
      <c r="J203" s="95">
        <f t="shared" si="20"/>
        <v>-12.186751275981768</v>
      </c>
      <c r="K203" s="95">
        <f t="shared" si="21"/>
        <v>-18.729057288977714</v>
      </c>
      <c r="L203" s="95">
        <f t="shared" si="22"/>
        <v>-19.038175679206034</v>
      </c>
      <c r="M203" s="96">
        <f t="shared" si="23"/>
        <v>3.7748237947793983</v>
      </c>
      <c r="N203" s="96">
        <f t="shared" si="18"/>
        <v>3.493590008654473</v>
      </c>
      <c r="O203" s="96">
        <f t="shared" si="24"/>
        <v>3.4144752209861196</v>
      </c>
      <c r="P203" s="96">
        <f t="shared" si="19"/>
        <v>3.14806873684849</v>
      </c>
    </row>
    <row r="204" spans="1:16" ht="11.25" customHeight="1">
      <c r="A204" s="149" t="s">
        <v>426</v>
      </c>
      <c r="B204" s="149" t="s">
        <v>625</v>
      </c>
      <c r="C204" s="149" t="s">
        <v>94</v>
      </c>
      <c r="D204" s="150">
        <v>8460</v>
      </c>
      <c r="E204" s="150">
        <v>25454.59</v>
      </c>
      <c r="F204" s="150">
        <v>23700.48</v>
      </c>
      <c r="G204" s="150">
        <v>18676.8</v>
      </c>
      <c r="H204" s="150">
        <v>64852.43</v>
      </c>
      <c r="I204" s="150">
        <v>58222.3</v>
      </c>
      <c r="J204" s="95">
        <f t="shared" si="20"/>
        <v>120.7659574468085</v>
      </c>
      <c r="K204" s="95">
        <f t="shared" si="21"/>
        <v>154.77695771175254</v>
      </c>
      <c r="L204" s="95">
        <f t="shared" si="22"/>
        <v>145.65873771332906</v>
      </c>
      <c r="M204" s="96">
        <f t="shared" si="23"/>
        <v>3.0088167848699765</v>
      </c>
      <c r="N204" s="96">
        <f t="shared" si="18"/>
        <v>3.4723523301636257</v>
      </c>
      <c r="O204" s="96">
        <f t="shared" si="24"/>
        <v>2.8014751773049644</v>
      </c>
      <c r="P204" s="96">
        <f t="shared" si="19"/>
        <v>3.11735950484023</v>
      </c>
    </row>
    <row r="205" spans="1:16" ht="11.25" customHeight="1">
      <c r="A205" s="149" t="s">
        <v>426</v>
      </c>
      <c r="B205" s="149" t="s">
        <v>625</v>
      </c>
      <c r="C205" s="149" t="s">
        <v>134</v>
      </c>
      <c r="D205" s="150">
        <v>264120</v>
      </c>
      <c r="E205" s="150">
        <v>822773.58</v>
      </c>
      <c r="F205" s="150">
        <v>740672.53</v>
      </c>
      <c r="G205" s="150">
        <v>98550</v>
      </c>
      <c r="H205" s="150">
        <v>271221.78</v>
      </c>
      <c r="I205" s="150">
        <v>245626.94</v>
      </c>
      <c r="J205" s="95">
        <f t="shared" si="20"/>
        <v>-62.687414811449344</v>
      </c>
      <c r="K205" s="95">
        <f t="shared" si="21"/>
        <v>-67.03567219550243</v>
      </c>
      <c r="L205" s="95">
        <f t="shared" si="22"/>
        <v>-66.83730933021101</v>
      </c>
      <c r="M205" s="96">
        <f t="shared" si="23"/>
        <v>3.1151506133575646</v>
      </c>
      <c r="N205" s="96">
        <f t="shared" si="18"/>
        <v>2.752123592085236</v>
      </c>
      <c r="O205" s="96">
        <f t="shared" si="24"/>
        <v>2.804303081932455</v>
      </c>
      <c r="P205" s="96">
        <f t="shared" si="19"/>
        <v>2.49240933536276</v>
      </c>
    </row>
    <row r="206" spans="1:16" ht="11.25" customHeight="1">
      <c r="A206" s="149" t="s">
        <v>426</v>
      </c>
      <c r="B206" s="149" t="s">
        <v>625</v>
      </c>
      <c r="C206" s="149" t="s">
        <v>64</v>
      </c>
      <c r="D206" s="150"/>
      <c r="E206" s="150"/>
      <c r="F206" s="150"/>
      <c r="G206" s="150">
        <v>1200</v>
      </c>
      <c r="H206" s="150">
        <v>3211.65</v>
      </c>
      <c r="I206" s="150">
        <v>2860</v>
      </c>
      <c r="J206" s="95"/>
      <c r="K206" s="95"/>
      <c r="L206" s="95"/>
      <c r="M206" s="96"/>
      <c r="N206" s="96">
        <f t="shared" si="18"/>
        <v>2.676375</v>
      </c>
      <c r="O206" s="96"/>
      <c r="P206" s="96">
        <f t="shared" si="19"/>
        <v>2.3833333333333333</v>
      </c>
    </row>
    <row r="207" spans="1:16" ht="11.25" customHeight="1">
      <c r="A207" s="149" t="s">
        <v>426</v>
      </c>
      <c r="B207" s="149" t="s">
        <v>625</v>
      </c>
      <c r="C207" s="149" t="s">
        <v>63</v>
      </c>
      <c r="D207" s="150">
        <v>17000</v>
      </c>
      <c r="E207" s="150">
        <v>58585.2</v>
      </c>
      <c r="F207" s="150">
        <v>51135</v>
      </c>
      <c r="G207" s="150">
        <v>52435</v>
      </c>
      <c r="H207" s="150">
        <v>179308.24</v>
      </c>
      <c r="I207" s="150">
        <v>160288.29</v>
      </c>
      <c r="J207" s="95">
        <f t="shared" si="20"/>
        <v>208.44117647058823</v>
      </c>
      <c r="K207" s="95">
        <f t="shared" si="21"/>
        <v>206.06405713388367</v>
      </c>
      <c r="L207" s="95">
        <f t="shared" si="22"/>
        <v>213.46101496039896</v>
      </c>
      <c r="M207" s="96">
        <f t="shared" si="23"/>
        <v>3.4461882352941173</v>
      </c>
      <c r="N207" s="96">
        <f t="shared" si="18"/>
        <v>3.4196288738438065</v>
      </c>
      <c r="O207" s="96">
        <f t="shared" si="24"/>
        <v>3.007941176470588</v>
      </c>
      <c r="P207" s="96">
        <f t="shared" si="19"/>
        <v>3.056895012873081</v>
      </c>
    </row>
    <row r="208" spans="1:16" ht="11.25" customHeight="1">
      <c r="A208" s="149" t="s">
        <v>426</v>
      </c>
      <c r="B208" s="149" t="s">
        <v>625</v>
      </c>
      <c r="C208" s="149" t="s">
        <v>54</v>
      </c>
      <c r="D208" s="150">
        <v>11846.72</v>
      </c>
      <c r="E208" s="150">
        <v>49866.25</v>
      </c>
      <c r="F208" s="150">
        <v>45389.66</v>
      </c>
      <c r="G208" s="150">
        <v>15868.96</v>
      </c>
      <c r="H208" s="150">
        <v>61348.65</v>
      </c>
      <c r="I208" s="150">
        <v>55257.68</v>
      </c>
      <c r="J208" s="95">
        <f t="shared" si="20"/>
        <v>33.95235136814241</v>
      </c>
      <c r="K208" s="95">
        <f t="shared" si="21"/>
        <v>23.02639560825208</v>
      </c>
      <c r="L208" s="95">
        <f t="shared" si="22"/>
        <v>21.74067838357898</v>
      </c>
      <c r="M208" s="96">
        <f t="shared" si="23"/>
        <v>4.209287465222442</v>
      </c>
      <c r="N208" s="96">
        <f t="shared" si="18"/>
        <v>3.8659527782538996</v>
      </c>
      <c r="O208" s="96">
        <f t="shared" si="24"/>
        <v>3.8314115637070856</v>
      </c>
      <c r="P208" s="96">
        <f t="shared" si="19"/>
        <v>3.4821235922202844</v>
      </c>
    </row>
    <row r="209" spans="1:16" ht="11.25" customHeight="1">
      <c r="A209" s="149" t="s">
        <v>426</v>
      </c>
      <c r="B209" s="149" t="s">
        <v>625</v>
      </c>
      <c r="C209" s="149" t="s">
        <v>82</v>
      </c>
      <c r="D209" s="150">
        <v>142800</v>
      </c>
      <c r="E209" s="150">
        <v>434310.24</v>
      </c>
      <c r="F209" s="150">
        <v>394829</v>
      </c>
      <c r="G209" s="150">
        <v>56430</v>
      </c>
      <c r="H209" s="150">
        <v>132581.65</v>
      </c>
      <c r="I209" s="150">
        <v>118045.97</v>
      </c>
      <c r="J209" s="95">
        <f t="shared" si="20"/>
        <v>-60.483193277310924</v>
      </c>
      <c r="K209" s="95">
        <f t="shared" si="21"/>
        <v>-69.47305456118188</v>
      </c>
      <c r="L209" s="95">
        <f t="shared" si="22"/>
        <v>-70.10200111947198</v>
      </c>
      <c r="M209" s="96">
        <f t="shared" si="23"/>
        <v>3.0413882352941175</v>
      </c>
      <c r="N209" s="96">
        <f t="shared" si="18"/>
        <v>2.349488747120326</v>
      </c>
      <c r="O209" s="96">
        <f t="shared" si="24"/>
        <v>2.7649089635854343</v>
      </c>
      <c r="P209" s="96">
        <f t="shared" si="19"/>
        <v>2.0919009392167287</v>
      </c>
    </row>
    <row r="210" spans="1:16" ht="11.25" customHeight="1">
      <c r="A210" s="149" t="s">
        <v>426</v>
      </c>
      <c r="B210" s="149" t="s">
        <v>625</v>
      </c>
      <c r="C210" s="149" t="s">
        <v>101</v>
      </c>
      <c r="D210" s="150">
        <v>66000</v>
      </c>
      <c r="E210" s="150">
        <v>199682.35</v>
      </c>
      <c r="F210" s="150">
        <v>179260</v>
      </c>
      <c r="G210" s="150">
        <v>87260</v>
      </c>
      <c r="H210" s="150">
        <v>249195.42</v>
      </c>
      <c r="I210" s="150">
        <v>222826.11</v>
      </c>
      <c r="J210" s="95">
        <f t="shared" si="20"/>
        <v>32.21212121212121</v>
      </c>
      <c r="K210" s="95">
        <f t="shared" si="21"/>
        <v>24.79591711535847</v>
      </c>
      <c r="L210" s="95">
        <f t="shared" si="22"/>
        <v>24.303308044181627</v>
      </c>
      <c r="M210" s="96">
        <f t="shared" si="23"/>
        <v>3.0254901515151515</v>
      </c>
      <c r="N210" s="96">
        <f t="shared" si="18"/>
        <v>2.8557806555122625</v>
      </c>
      <c r="O210" s="96">
        <f t="shared" si="24"/>
        <v>2.716060606060606</v>
      </c>
      <c r="P210" s="96">
        <f t="shared" si="19"/>
        <v>2.5535882420352967</v>
      </c>
    </row>
    <row r="211" spans="1:16" ht="11.25" customHeight="1">
      <c r="A211" s="149" t="s">
        <v>426</v>
      </c>
      <c r="B211" s="149" t="s">
        <v>625</v>
      </c>
      <c r="C211" s="149" t="s">
        <v>52</v>
      </c>
      <c r="D211" s="150">
        <v>34080</v>
      </c>
      <c r="E211" s="150">
        <v>99350.48</v>
      </c>
      <c r="F211" s="150">
        <v>89747.4</v>
      </c>
      <c r="G211" s="150">
        <v>31000</v>
      </c>
      <c r="H211" s="150">
        <v>94511.68</v>
      </c>
      <c r="I211" s="150">
        <v>85255.17</v>
      </c>
      <c r="J211" s="95">
        <f t="shared" si="20"/>
        <v>-9.03755868544601</v>
      </c>
      <c r="K211" s="95">
        <f t="shared" si="21"/>
        <v>-4.870434445812444</v>
      </c>
      <c r="L211" s="95">
        <f t="shared" si="22"/>
        <v>-5.005415198657562</v>
      </c>
      <c r="M211" s="96">
        <f t="shared" si="23"/>
        <v>2.915213615023474</v>
      </c>
      <c r="N211" s="96">
        <f t="shared" si="18"/>
        <v>3.0487638709677416</v>
      </c>
      <c r="O211" s="96">
        <f t="shared" si="24"/>
        <v>2.6334330985915493</v>
      </c>
      <c r="P211" s="96">
        <f t="shared" si="19"/>
        <v>2.7501667741935485</v>
      </c>
    </row>
    <row r="212" spans="1:16" ht="11.25" customHeight="1">
      <c r="A212" s="149" t="s">
        <v>426</v>
      </c>
      <c r="B212" s="149" t="s">
        <v>625</v>
      </c>
      <c r="C212" s="149" t="s">
        <v>56</v>
      </c>
      <c r="D212" s="150">
        <v>4308</v>
      </c>
      <c r="E212" s="150">
        <v>13226.09</v>
      </c>
      <c r="F212" s="150">
        <v>12127.15</v>
      </c>
      <c r="G212" s="150">
        <v>2652</v>
      </c>
      <c r="H212" s="150">
        <v>8486.86</v>
      </c>
      <c r="I212" s="150">
        <v>7702.68</v>
      </c>
      <c r="J212" s="95">
        <f t="shared" si="20"/>
        <v>-38.440111420612816</v>
      </c>
      <c r="K212" s="95">
        <f t="shared" si="21"/>
        <v>-35.83243422659304</v>
      </c>
      <c r="L212" s="95">
        <f t="shared" si="22"/>
        <v>-36.48400489810054</v>
      </c>
      <c r="M212" s="96">
        <f t="shared" si="23"/>
        <v>3.070123026926648</v>
      </c>
      <c r="N212" s="96">
        <f t="shared" si="18"/>
        <v>3.2001734539969835</v>
      </c>
      <c r="O212" s="96">
        <f t="shared" si="24"/>
        <v>2.8150301764159704</v>
      </c>
      <c r="P212" s="96">
        <f t="shared" si="19"/>
        <v>2.90447963800905</v>
      </c>
    </row>
    <row r="213" spans="1:16" ht="11.25" customHeight="1">
      <c r="A213" s="149" t="s">
        <v>426</v>
      </c>
      <c r="B213" s="149" t="s">
        <v>625</v>
      </c>
      <c r="C213" s="149" t="s">
        <v>122</v>
      </c>
      <c r="D213" s="150"/>
      <c r="E213" s="150"/>
      <c r="F213" s="150"/>
      <c r="G213" s="150">
        <v>16000</v>
      </c>
      <c r="H213" s="150">
        <v>49236.28</v>
      </c>
      <c r="I213" s="150">
        <v>44224</v>
      </c>
      <c r="J213" s="95"/>
      <c r="K213" s="95"/>
      <c r="L213" s="95"/>
      <c r="M213" s="96"/>
      <c r="N213" s="96">
        <f t="shared" si="18"/>
        <v>3.0772675</v>
      </c>
      <c r="O213" s="96"/>
      <c r="P213" s="96">
        <f t="shared" si="19"/>
        <v>2.764</v>
      </c>
    </row>
    <row r="214" spans="1:16" ht="11.25" customHeight="1">
      <c r="A214" s="149" t="s">
        <v>426</v>
      </c>
      <c r="B214" s="149" t="s">
        <v>625</v>
      </c>
      <c r="C214" s="149" t="s">
        <v>608</v>
      </c>
      <c r="D214" s="150">
        <v>36000</v>
      </c>
      <c r="E214" s="150">
        <v>107973.23</v>
      </c>
      <c r="F214" s="150">
        <v>99500</v>
      </c>
      <c r="G214" s="150">
        <v>42240</v>
      </c>
      <c r="H214" s="150">
        <v>129718.47</v>
      </c>
      <c r="I214" s="150">
        <v>115065.15</v>
      </c>
      <c r="J214" s="95">
        <f t="shared" si="20"/>
        <v>17.333333333333332</v>
      </c>
      <c r="K214" s="95">
        <f t="shared" si="21"/>
        <v>20.139473460227137</v>
      </c>
      <c r="L214" s="95">
        <f t="shared" si="22"/>
        <v>15.64336683417085</v>
      </c>
      <c r="M214" s="96">
        <f t="shared" si="23"/>
        <v>2.9992563888888886</v>
      </c>
      <c r="N214" s="96">
        <f t="shared" si="18"/>
        <v>3.070986505681818</v>
      </c>
      <c r="O214" s="96">
        <f t="shared" si="24"/>
        <v>2.763888888888889</v>
      </c>
      <c r="P214" s="96">
        <f t="shared" si="19"/>
        <v>2.724080255681818</v>
      </c>
    </row>
    <row r="215" spans="1:16" ht="11.25" customHeight="1">
      <c r="A215" s="149" t="s">
        <v>426</v>
      </c>
      <c r="B215" s="149" t="s">
        <v>625</v>
      </c>
      <c r="C215" s="149" t="s">
        <v>42</v>
      </c>
      <c r="D215" s="150">
        <v>52260</v>
      </c>
      <c r="E215" s="150">
        <v>172787.32</v>
      </c>
      <c r="F215" s="150">
        <v>152537.04</v>
      </c>
      <c r="G215" s="150">
        <v>75845</v>
      </c>
      <c r="H215" s="150">
        <v>225352.32</v>
      </c>
      <c r="I215" s="150">
        <v>203827.37</v>
      </c>
      <c r="J215" s="95">
        <f t="shared" si="20"/>
        <v>45.130118637581326</v>
      </c>
      <c r="K215" s="95">
        <f t="shared" si="21"/>
        <v>30.42179252505334</v>
      </c>
      <c r="L215" s="95">
        <f t="shared" si="22"/>
        <v>33.62483630205489</v>
      </c>
      <c r="M215" s="96">
        <f t="shared" si="23"/>
        <v>3.3063015690776885</v>
      </c>
      <c r="N215" s="96">
        <f t="shared" si="18"/>
        <v>2.97122183400356</v>
      </c>
      <c r="O215" s="96">
        <f t="shared" si="24"/>
        <v>2.918810562571757</v>
      </c>
      <c r="P215" s="96">
        <f t="shared" si="19"/>
        <v>2.6874200013184786</v>
      </c>
    </row>
    <row r="216" spans="1:16" ht="11.25" customHeight="1">
      <c r="A216" s="149" t="s">
        <v>426</v>
      </c>
      <c r="B216" s="149" t="s">
        <v>625</v>
      </c>
      <c r="C216" s="149" t="s">
        <v>92</v>
      </c>
      <c r="D216" s="150">
        <v>40</v>
      </c>
      <c r="E216" s="150">
        <v>174</v>
      </c>
      <c r="F216" s="150">
        <v>163.73</v>
      </c>
      <c r="G216" s="150"/>
      <c r="H216" s="150"/>
      <c r="I216" s="150"/>
      <c r="J216" s="95"/>
      <c r="K216" s="95"/>
      <c r="L216" s="95"/>
      <c r="M216" s="96">
        <f t="shared" si="23"/>
        <v>4.35</v>
      </c>
      <c r="N216" s="96"/>
      <c r="O216" s="96">
        <f t="shared" si="24"/>
        <v>4.093249999999999</v>
      </c>
      <c r="P216" s="96"/>
    </row>
    <row r="217" spans="1:16" ht="11.25" customHeight="1">
      <c r="A217" s="149" t="s">
        <v>426</v>
      </c>
      <c r="B217" s="149" t="s">
        <v>625</v>
      </c>
      <c r="C217" s="149" t="s">
        <v>46</v>
      </c>
      <c r="D217" s="150">
        <v>195540</v>
      </c>
      <c r="E217" s="150">
        <v>655050</v>
      </c>
      <c r="F217" s="150">
        <v>593043.82</v>
      </c>
      <c r="G217" s="150">
        <v>197684</v>
      </c>
      <c r="H217" s="150">
        <v>636315.8</v>
      </c>
      <c r="I217" s="150">
        <v>576130.43</v>
      </c>
      <c r="J217" s="95">
        <f t="shared" si="20"/>
        <v>1.096450854045208</v>
      </c>
      <c r="K217" s="95">
        <f t="shared" si="21"/>
        <v>-2.859964888176468</v>
      </c>
      <c r="L217" s="95">
        <f t="shared" si="22"/>
        <v>-2.851962946009605</v>
      </c>
      <c r="M217" s="96">
        <f t="shared" si="23"/>
        <v>3.3499539736115374</v>
      </c>
      <c r="N217" s="96">
        <f t="shared" si="18"/>
        <v>3.2188533214625363</v>
      </c>
      <c r="O217" s="96">
        <f t="shared" si="24"/>
        <v>3.0328516927482867</v>
      </c>
      <c r="P217" s="96">
        <f t="shared" si="19"/>
        <v>2.9144009125675323</v>
      </c>
    </row>
    <row r="218" spans="1:16" ht="11.25" customHeight="1">
      <c r="A218" s="149" t="s">
        <v>426</v>
      </c>
      <c r="B218" s="149" t="s">
        <v>625</v>
      </c>
      <c r="C218" s="149" t="s">
        <v>45</v>
      </c>
      <c r="D218" s="150"/>
      <c r="E218" s="150"/>
      <c r="F218" s="150"/>
      <c r="G218" s="150">
        <v>6640</v>
      </c>
      <c r="H218" s="150">
        <v>22250.1</v>
      </c>
      <c r="I218" s="150">
        <v>19709.15</v>
      </c>
      <c r="J218" s="95"/>
      <c r="K218" s="95"/>
      <c r="L218" s="95"/>
      <c r="M218" s="96"/>
      <c r="N218" s="96">
        <f t="shared" si="18"/>
        <v>3.350918674698795</v>
      </c>
      <c r="O218" s="96"/>
      <c r="P218" s="96">
        <f t="shared" si="19"/>
        <v>2.968245481927711</v>
      </c>
    </row>
    <row r="219" spans="1:16" ht="11.25" customHeight="1">
      <c r="A219" s="149" t="s">
        <v>426</v>
      </c>
      <c r="B219" s="149" t="s">
        <v>625</v>
      </c>
      <c r="C219" s="149" t="s">
        <v>57</v>
      </c>
      <c r="D219" s="150">
        <v>31590</v>
      </c>
      <c r="E219" s="150">
        <v>143323.83</v>
      </c>
      <c r="F219" s="150">
        <v>130264.25</v>
      </c>
      <c r="G219" s="150">
        <v>75084.5</v>
      </c>
      <c r="H219" s="150">
        <v>339238.65</v>
      </c>
      <c r="I219" s="150">
        <v>307565.8</v>
      </c>
      <c r="J219" s="95">
        <f t="shared" si="20"/>
        <v>137.68439379550492</v>
      </c>
      <c r="K219" s="95">
        <f t="shared" si="21"/>
        <v>136.69382125777693</v>
      </c>
      <c r="L219" s="95">
        <f t="shared" si="22"/>
        <v>136.10913969105107</v>
      </c>
      <c r="M219" s="96">
        <f t="shared" si="23"/>
        <v>4.537</v>
      </c>
      <c r="N219" s="96">
        <f t="shared" si="18"/>
        <v>4.51809161677843</v>
      </c>
      <c r="O219" s="96">
        <f t="shared" si="24"/>
        <v>4.123591326369104</v>
      </c>
      <c r="P219" s="96">
        <f t="shared" si="19"/>
        <v>4.096262211242</v>
      </c>
    </row>
    <row r="220" spans="1:16" ht="11.25" customHeight="1">
      <c r="A220" s="149" t="s">
        <v>426</v>
      </c>
      <c r="B220" s="149" t="s">
        <v>625</v>
      </c>
      <c r="C220" s="149" t="s">
        <v>794</v>
      </c>
      <c r="D220" s="150"/>
      <c r="E220" s="150"/>
      <c r="F220" s="150"/>
      <c r="G220" s="150">
        <v>4000</v>
      </c>
      <c r="H220" s="150">
        <v>11868.24</v>
      </c>
      <c r="I220" s="150">
        <v>10634.99</v>
      </c>
      <c r="J220" s="95"/>
      <c r="K220" s="95"/>
      <c r="L220" s="95"/>
      <c r="M220" s="96"/>
      <c r="N220" s="96">
        <f t="shared" si="18"/>
        <v>2.96706</v>
      </c>
      <c r="O220" s="96"/>
      <c r="P220" s="96">
        <f t="shared" si="19"/>
        <v>2.6587475</v>
      </c>
    </row>
    <row r="221" spans="1:16" ht="11.25" customHeight="1">
      <c r="A221" s="149" t="s">
        <v>426</v>
      </c>
      <c r="B221" s="149" t="s">
        <v>625</v>
      </c>
      <c r="C221" s="149" t="s">
        <v>61</v>
      </c>
      <c r="D221" s="150">
        <v>4452</v>
      </c>
      <c r="E221" s="150">
        <v>15200.71</v>
      </c>
      <c r="F221" s="150">
        <v>13652.28</v>
      </c>
      <c r="G221" s="150">
        <v>3900</v>
      </c>
      <c r="H221" s="150">
        <v>11438.86</v>
      </c>
      <c r="I221" s="150">
        <v>10233.05</v>
      </c>
      <c r="J221" s="95">
        <f t="shared" si="20"/>
        <v>-12.398921832884097</v>
      </c>
      <c r="K221" s="95">
        <f t="shared" si="21"/>
        <v>-24.747857172461018</v>
      </c>
      <c r="L221" s="95">
        <f t="shared" si="22"/>
        <v>-25.04512066848908</v>
      </c>
      <c r="M221" s="96">
        <f t="shared" si="23"/>
        <v>3.4143553459119493</v>
      </c>
      <c r="N221" s="96">
        <f t="shared" si="18"/>
        <v>2.933041025641026</v>
      </c>
      <c r="O221" s="96">
        <f t="shared" si="24"/>
        <v>3.0665498652291108</v>
      </c>
      <c r="P221" s="96">
        <f t="shared" si="19"/>
        <v>2.623858974358974</v>
      </c>
    </row>
    <row r="222" spans="1:16" ht="11.25" customHeight="1">
      <c r="A222" s="149" t="s">
        <v>426</v>
      </c>
      <c r="B222" s="149" t="s">
        <v>625</v>
      </c>
      <c r="C222" s="149" t="s">
        <v>43</v>
      </c>
      <c r="D222" s="150">
        <v>2400</v>
      </c>
      <c r="E222" s="150">
        <v>5499.26</v>
      </c>
      <c r="F222" s="150">
        <v>5122.6</v>
      </c>
      <c r="G222" s="150">
        <v>2564</v>
      </c>
      <c r="H222" s="150">
        <v>7945.75</v>
      </c>
      <c r="I222" s="150">
        <v>7407.7</v>
      </c>
      <c r="J222" s="95">
        <f t="shared" si="20"/>
        <v>6.833333333333333</v>
      </c>
      <c r="K222" s="95">
        <f t="shared" si="21"/>
        <v>44.487621970956084</v>
      </c>
      <c r="L222" s="95">
        <f t="shared" si="22"/>
        <v>44.6082067699996</v>
      </c>
      <c r="M222" s="96">
        <f t="shared" si="23"/>
        <v>2.2913583333333336</v>
      </c>
      <c r="N222" s="96">
        <f t="shared" si="18"/>
        <v>3.0989664586583463</v>
      </c>
      <c r="O222" s="96">
        <f t="shared" si="24"/>
        <v>2.1344166666666666</v>
      </c>
      <c r="P222" s="96">
        <f t="shared" si="19"/>
        <v>2.8891185647425894</v>
      </c>
    </row>
    <row r="223" spans="1:16" ht="11.25" customHeight="1">
      <c r="A223" s="149" t="s">
        <v>426</v>
      </c>
      <c r="B223" s="149" t="s">
        <v>625</v>
      </c>
      <c r="C223" s="149" t="s">
        <v>103</v>
      </c>
      <c r="D223" s="150">
        <v>24293.9</v>
      </c>
      <c r="E223" s="150">
        <v>82786.51</v>
      </c>
      <c r="F223" s="150">
        <v>75252.16</v>
      </c>
      <c r="G223" s="150">
        <v>1402.9</v>
      </c>
      <c r="H223" s="150">
        <v>5021.31</v>
      </c>
      <c r="I223" s="150">
        <v>4537.28</v>
      </c>
      <c r="J223" s="95">
        <f t="shared" si="20"/>
        <v>-94.22529935498211</v>
      </c>
      <c r="K223" s="95">
        <f t="shared" si="21"/>
        <v>-93.93462775517413</v>
      </c>
      <c r="L223" s="95">
        <f t="shared" si="22"/>
        <v>-93.97056509740052</v>
      </c>
      <c r="M223" s="96">
        <f t="shared" si="23"/>
        <v>3.407707696170643</v>
      </c>
      <c r="N223" s="96">
        <f t="shared" si="18"/>
        <v>3.579235868557987</v>
      </c>
      <c r="O223" s="96">
        <f t="shared" si="24"/>
        <v>3.097574288195802</v>
      </c>
      <c r="P223" s="96">
        <f t="shared" si="19"/>
        <v>3.2342148406871476</v>
      </c>
    </row>
    <row r="224" spans="1:16" ht="11.25" customHeight="1">
      <c r="A224" s="149" t="s">
        <v>426</v>
      </c>
      <c r="B224" s="149" t="s">
        <v>625</v>
      </c>
      <c r="C224" s="149" t="s">
        <v>498</v>
      </c>
      <c r="D224" s="150"/>
      <c r="E224" s="150"/>
      <c r="F224" s="150"/>
      <c r="G224" s="150">
        <v>125</v>
      </c>
      <c r="H224" s="150">
        <v>1125</v>
      </c>
      <c r="I224" s="150">
        <v>1003.46</v>
      </c>
      <c r="J224" s="95"/>
      <c r="K224" s="95"/>
      <c r="L224" s="95"/>
      <c r="M224" s="96"/>
      <c r="N224" s="96">
        <f t="shared" si="18"/>
        <v>9</v>
      </c>
      <c r="O224" s="96"/>
      <c r="P224" s="96">
        <f t="shared" si="19"/>
        <v>8.02768</v>
      </c>
    </row>
    <row r="225" spans="1:16" ht="11.25" customHeight="1">
      <c r="A225" s="149" t="s">
        <v>426</v>
      </c>
      <c r="B225" s="149" t="s">
        <v>625</v>
      </c>
      <c r="C225" s="149" t="s">
        <v>717</v>
      </c>
      <c r="D225" s="150">
        <v>27600</v>
      </c>
      <c r="E225" s="150">
        <v>88442.53</v>
      </c>
      <c r="F225" s="150">
        <v>78970</v>
      </c>
      <c r="G225" s="150">
        <v>43250</v>
      </c>
      <c r="H225" s="150">
        <v>131623.21</v>
      </c>
      <c r="I225" s="150">
        <v>117381.56</v>
      </c>
      <c r="J225" s="95">
        <f t="shared" si="20"/>
        <v>56.70289855072464</v>
      </c>
      <c r="K225" s="95">
        <f t="shared" si="21"/>
        <v>48.82343370321947</v>
      </c>
      <c r="L225" s="95">
        <f t="shared" si="22"/>
        <v>48.640698999620106</v>
      </c>
      <c r="M225" s="96">
        <f t="shared" si="23"/>
        <v>3.204439492753623</v>
      </c>
      <c r="N225" s="96">
        <f t="shared" si="18"/>
        <v>3.043311213872832</v>
      </c>
      <c r="O225" s="96">
        <f t="shared" si="24"/>
        <v>2.861231884057971</v>
      </c>
      <c r="P225" s="96">
        <f t="shared" si="19"/>
        <v>2.71402450867052</v>
      </c>
    </row>
    <row r="226" spans="1:16" ht="11.25" customHeight="1">
      <c r="A226" s="149" t="s">
        <v>426</v>
      </c>
      <c r="B226" s="149" t="s">
        <v>625</v>
      </c>
      <c r="C226" s="149" t="s">
        <v>785</v>
      </c>
      <c r="D226" s="150"/>
      <c r="E226" s="150"/>
      <c r="F226" s="150"/>
      <c r="G226" s="150">
        <v>226291</v>
      </c>
      <c r="H226" s="150">
        <v>1189237.8</v>
      </c>
      <c r="I226" s="150">
        <v>1076272.24</v>
      </c>
      <c r="J226" s="95"/>
      <c r="K226" s="95"/>
      <c r="L226" s="95"/>
      <c r="M226" s="96"/>
      <c r="N226" s="96">
        <f t="shared" si="18"/>
        <v>5.2553473182760255</v>
      </c>
      <c r="O226" s="96"/>
      <c r="P226" s="96">
        <f t="shared" si="19"/>
        <v>4.7561424890958985</v>
      </c>
    </row>
    <row r="227" spans="1:16" ht="11.25" customHeight="1">
      <c r="A227" s="149" t="s">
        <v>426</v>
      </c>
      <c r="B227" s="149" t="s">
        <v>625</v>
      </c>
      <c r="C227" s="149" t="s">
        <v>95</v>
      </c>
      <c r="D227" s="150">
        <v>478186</v>
      </c>
      <c r="E227" s="150">
        <v>1520546.85</v>
      </c>
      <c r="F227" s="150">
        <v>1357285.5</v>
      </c>
      <c r="G227" s="150">
        <v>393985</v>
      </c>
      <c r="H227" s="150">
        <v>1393860.11</v>
      </c>
      <c r="I227" s="150">
        <v>1240270.53</v>
      </c>
      <c r="J227" s="95">
        <f t="shared" si="20"/>
        <v>-17.60842015450055</v>
      </c>
      <c r="K227" s="95">
        <f t="shared" si="21"/>
        <v>-8.331656469512925</v>
      </c>
      <c r="L227" s="95">
        <f t="shared" si="22"/>
        <v>-8.621249545508293</v>
      </c>
      <c r="M227" s="96">
        <f t="shared" si="23"/>
        <v>3.179823018658012</v>
      </c>
      <c r="N227" s="96">
        <f t="shared" si="18"/>
        <v>3.537850704976078</v>
      </c>
      <c r="O227" s="96">
        <f t="shared" si="24"/>
        <v>2.8384049302990886</v>
      </c>
      <c r="P227" s="96">
        <f t="shared" si="19"/>
        <v>3.1480145944642564</v>
      </c>
    </row>
    <row r="228" spans="1:16" ht="11.25" customHeight="1">
      <c r="A228" s="149" t="s">
        <v>426</v>
      </c>
      <c r="B228" s="149" t="s">
        <v>625</v>
      </c>
      <c r="C228" s="149" t="s">
        <v>71</v>
      </c>
      <c r="D228" s="150">
        <v>157915</v>
      </c>
      <c r="E228" s="150">
        <v>474229.68</v>
      </c>
      <c r="F228" s="150">
        <v>430713.67</v>
      </c>
      <c r="G228" s="150">
        <v>403470</v>
      </c>
      <c r="H228" s="150">
        <v>1144172.36</v>
      </c>
      <c r="I228" s="150">
        <v>1029809</v>
      </c>
      <c r="J228" s="95">
        <f t="shared" si="20"/>
        <v>155.49821106291358</v>
      </c>
      <c r="K228" s="95">
        <f t="shared" si="21"/>
        <v>141.26966494378846</v>
      </c>
      <c r="L228" s="95">
        <f t="shared" si="22"/>
        <v>139.0936419547585</v>
      </c>
      <c r="M228" s="96">
        <f t="shared" si="23"/>
        <v>3.0030692461134154</v>
      </c>
      <c r="N228" s="96">
        <f t="shared" si="18"/>
        <v>2.835830074107121</v>
      </c>
      <c r="O228" s="96">
        <f t="shared" si="24"/>
        <v>2.7275032137542348</v>
      </c>
      <c r="P228" s="96">
        <f t="shared" si="19"/>
        <v>2.5523805983096635</v>
      </c>
    </row>
    <row r="229" spans="1:16" ht="11.25" customHeight="1">
      <c r="A229" s="149" t="s">
        <v>426</v>
      </c>
      <c r="B229" s="149" t="s">
        <v>625</v>
      </c>
      <c r="C229" s="149" t="s">
        <v>67</v>
      </c>
      <c r="D229" s="150">
        <v>466144</v>
      </c>
      <c r="E229" s="150">
        <v>1524065.71</v>
      </c>
      <c r="F229" s="150">
        <v>1372441.15</v>
      </c>
      <c r="G229" s="150">
        <v>376584.28</v>
      </c>
      <c r="H229" s="150">
        <v>1235056.84</v>
      </c>
      <c r="I229" s="150">
        <v>1107407.22</v>
      </c>
      <c r="J229" s="95">
        <f t="shared" si="20"/>
        <v>-19.212887004874023</v>
      </c>
      <c r="K229" s="95">
        <f t="shared" si="21"/>
        <v>-18.96301898951587</v>
      </c>
      <c r="L229" s="95">
        <f t="shared" si="22"/>
        <v>-19.311132575702786</v>
      </c>
      <c r="M229" s="96">
        <f t="shared" si="23"/>
        <v>3.2695169518432072</v>
      </c>
      <c r="N229" s="96">
        <f t="shared" si="18"/>
        <v>3.2796293036979662</v>
      </c>
      <c r="O229" s="96">
        <f t="shared" si="24"/>
        <v>2.9442428734468318</v>
      </c>
      <c r="P229" s="96">
        <f t="shared" si="19"/>
        <v>2.9406623664694655</v>
      </c>
    </row>
    <row r="230" spans="1:16" ht="11.25" customHeight="1">
      <c r="A230" s="149" t="s">
        <v>426</v>
      </c>
      <c r="B230" s="149" t="s">
        <v>625</v>
      </c>
      <c r="C230" s="149" t="s">
        <v>353</v>
      </c>
      <c r="D230" s="150">
        <v>187850</v>
      </c>
      <c r="E230" s="150">
        <v>567712.47</v>
      </c>
      <c r="F230" s="150">
        <v>519943.17</v>
      </c>
      <c r="G230" s="150">
        <v>408970</v>
      </c>
      <c r="H230" s="150">
        <v>1177410.64</v>
      </c>
      <c r="I230" s="150">
        <v>1063141.58</v>
      </c>
      <c r="J230" s="95">
        <f t="shared" si="20"/>
        <v>117.71093957945169</v>
      </c>
      <c r="K230" s="95">
        <f t="shared" si="21"/>
        <v>107.39559234976818</v>
      </c>
      <c r="L230" s="95">
        <f t="shared" si="22"/>
        <v>104.47265034753705</v>
      </c>
      <c r="M230" s="96">
        <f t="shared" si="23"/>
        <v>3.0221584775086505</v>
      </c>
      <c r="N230" s="96">
        <f t="shared" si="18"/>
        <v>2.8789657921118907</v>
      </c>
      <c r="O230" s="96">
        <f t="shared" si="24"/>
        <v>2.7678635613521427</v>
      </c>
      <c r="P230" s="96">
        <f t="shared" si="19"/>
        <v>2.5995588429469154</v>
      </c>
    </row>
    <row r="231" spans="1:16" ht="11.25" customHeight="1">
      <c r="A231" s="149" t="s">
        <v>426</v>
      </c>
      <c r="B231" s="149" t="s">
        <v>625</v>
      </c>
      <c r="C231" s="149" t="s">
        <v>109</v>
      </c>
      <c r="D231" s="150">
        <v>43700</v>
      </c>
      <c r="E231" s="150">
        <v>138233.79</v>
      </c>
      <c r="F231" s="150">
        <v>125268.7</v>
      </c>
      <c r="G231" s="150">
        <v>21000</v>
      </c>
      <c r="H231" s="150">
        <v>57312.33</v>
      </c>
      <c r="I231" s="150">
        <v>53034.51</v>
      </c>
      <c r="J231" s="95">
        <f t="shared" si="20"/>
        <v>-51.94508009153318</v>
      </c>
      <c r="K231" s="95">
        <f t="shared" si="21"/>
        <v>-58.539565470931535</v>
      </c>
      <c r="L231" s="95">
        <f t="shared" si="22"/>
        <v>-57.66339875802974</v>
      </c>
      <c r="M231" s="96">
        <f t="shared" si="23"/>
        <v>3.1632446224256294</v>
      </c>
      <c r="N231" s="96">
        <f t="shared" si="18"/>
        <v>2.7291585714285715</v>
      </c>
      <c r="O231" s="96">
        <f t="shared" si="24"/>
        <v>2.8665606407322652</v>
      </c>
      <c r="P231" s="96">
        <f t="shared" si="19"/>
        <v>2.525452857142857</v>
      </c>
    </row>
    <row r="232" spans="1:16" ht="11.25" customHeight="1">
      <c r="A232" s="149" t="s">
        <v>426</v>
      </c>
      <c r="B232" s="149" t="s">
        <v>625</v>
      </c>
      <c r="C232" s="149" t="s">
        <v>526</v>
      </c>
      <c r="D232" s="150">
        <v>77020</v>
      </c>
      <c r="E232" s="150">
        <v>242145.94</v>
      </c>
      <c r="F232" s="150">
        <v>214176.96</v>
      </c>
      <c r="G232" s="150">
        <v>74510</v>
      </c>
      <c r="H232" s="150">
        <v>212770.1</v>
      </c>
      <c r="I232" s="150">
        <v>189657.63</v>
      </c>
      <c r="J232" s="95">
        <f t="shared" si="20"/>
        <v>-3.2588937938197873</v>
      </c>
      <c r="K232" s="95">
        <f t="shared" si="21"/>
        <v>-12.131460886769357</v>
      </c>
      <c r="L232" s="95">
        <f t="shared" si="22"/>
        <v>-11.448164172280709</v>
      </c>
      <c r="M232" s="96">
        <f t="shared" si="23"/>
        <v>3.1439358608153727</v>
      </c>
      <c r="N232" s="96">
        <f t="shared" si="18"/>
        <v>2.8555911958126425</v>
      </c>
      <c r="O232" s="96">
        <f t="shared" si="24"/>
        <v>2.780796676188003</v>
      </c>
      <c r="P232" s="96">
        <f t="shared" si="19"/>
        <v>2.545398335793853</v>
      </c>
    </row>
    <row r="233" spans="1:16" ht="11.25" customHeight="1">
      <c r="A233" s="149" t="s">
        <v>426</v>
      </c>
      <c r="B233" s="149" t="s">
        <v>625</v>
      </c>
      <c r="C233" s="149" t="s">
        <v>622</v>
      </c>
      <c r="D233" s="150"/>
      <c r="E233" s="150"/>
      <c r="F233" s="150"/>
      <c r="G233" s="150">
        <v>5900</v>
      </c>
      <c r="H233" s="150">
        <v>25665</v>
      </c>
      <c r="I233" s="150">
        <v>23604.39</v>
      </c>
      <c r="J233" s="95"/>
      <c r="K233" s="95"/>
      <c r="L233" s="95"/>
      <c r="M233" s="96"/>
      <c r="N233" s="96">
        <f t="shared" si="18"/>
        <v>4.35</v>
      </c>
      <c r="O233" s="96"/>
      <c r="P233" s="96">
        <f t="shared" si="19"/>
        <v>4.00074406779661</v>
      </c>
    </row>
    <row r="234" spans="1:16" ht="11.25" customHeight="1">
      <c r="A234" s="149" t="s">
        <v>426</v>
      </c>
      <c r="B234" s="149" t="s">
        <v>625</v>
      </c>
      <c r="C234" s="149" t="s">
        <v>83</v>
      </c>
      <c r="D234" s="150">
        <v>500</v>
      </c>
      <c r="E234" s="150">
        <v>4915</v>
      </c>
      <c r="F234" s="150">
        <v>4401.83</v>
      </c>
      <c r="G234" s="150">
        <v>2000</v>
      </c>
      <c r="H234" s="150">
        <v>7028.45</v>
      </c>
      <c r="I234" s="150">
        <v>6200</v>
      </c>
      <c r="J234" s="95">
        <f t="shared" si="20"/>
        <v>300</v>
      </c>
      <c r="K234" s="95">
        <f t="shared" si="21"/>
        <v>42.99999999999999</v>
      </c>
      <c r="L234" s="95">
        <f t="shared" si="22"/>
        <v>40.85050990156367</v>
      </c>
      <c r="M234" s="96">
        <f t="shared" si="23"/>
        <v>9.83</v>
      </c>
      <c r="N234" s="96">
        <f t="shared" si="18"/>
        <v>3.5142249999999997</v>
      </c>
      <c r="O234" s="96">
        <f t="shared" si="24"/>
        <v>8.80366</v>
      </c>
      <c r="P234" s="96">
        <f t="shared" si="19"/>
        <v>3.1</v>
      </c>
    </row>
    <row r="235" spans="1:16" ht="11.25" customHeight="1">
      <c r="A235" s="149" t="s">
        <v>804</v>
      </c>
      <c r="B235" s="149" t="s">
        <v>281</v>
      </c>
      <c r="C235" s="149" t="s">
        <v>67</v>
      </c>
      <c r="D235" s="150">
        <v>2499.8</v>
      </c>
      <c r="E235" s="150">
        <v>8357.91</v>
      </c>
      <c r="F235" s="150">
        <v>7449.26</v>
      </c>
      <c r="G235" s="150"/>
      <c r="H235" s="150"/>
      <c r="I235" s="150"/>
      <c r="J235" s="95"/>
      <c r="K235" s="95"/>
      <c r="L235" s="95"/>
      <c r="M235" s="96">
        <f t="shared" si="23"/>
        <v>3.343431474517961</v>
      </c>
      <c r="N235" s="96"/>
      <c r="O235" s="96">
        <f t="shared" si="24"/>
        <v>2.9799423953916313</v>
      </c>
      <c r="P235" s="96"/>
    </row>
    <row r="236" spans="1:16" ht="11.25" customHeight="1">
      <c r="A236" s="149" t="s">
        <v>427</v>
      </c>
      <c r="B236" s="149" t="s">
        <v>407</v>
      </c>
      <c r="C236" s="149" t="s">
        <v>42</v>
      </c>
      <c r="D236" s="150"/>
      <c r="E236" s="150"/>
      <c r="F236" s="150"/>
      <c r="G236" s="150">
        <v>3000</v>
      </c>
      <c r="H236" s="150">
        <v>4327.72</v>
      </c>
      <c r="I236" s="150">
        <v>4100</v>
      </c>
      <c r="J236" s="95"/>
      <c r="K236" s="95"/>
      <c r="L236" s="95"/>
      <c r="M236" s="96"/>
      <c r="N236" s="96">
        <f t="shared" si="18"/>
        <v>1.4425733333333335</v>
      </c>
      <c r="O236" s="96"/>
      <c r="P236" s="96">
        <f t="shared" si="19"/>
        <v>1.3666666666666667</v>
      </c>
    </row>
    <row r="237" spans="1:16" ht="11.25" customHeight="1">
      <c r="A237" s="149" t="s">
        <v>427</v>
      </c>
      <c r="B237" s="149" t="s">
        <v>407</v>
      </c>
      <c r="C237" s="149" t="s">
        <v>46</v>
      </c>
      <c r="D237" s="150">
        <v>702350</v>
      </c>
      <c r="E237" s="150">
        <v>359815.5</v>
      </c>
      <c r="F237" s="150">
        <v>321749.44</v>
      </c>
      <c r="G237" s="150"/>
      <c r="H237" s="150"/>
      <c r="I237" s="150"/>
      <c r="J237" s="95"/>
      <c r="K237" s="95"/>
      <c r="L237" s="95"/>
      <c r="M237" s="96">
        <f t="shared" si="23"/>
        <v>0.5123022709475333</v>
      </c>
      <c r="N237" s="96"/>
      <c r="O237" s="96">
        <f t="shared" si="24"/>
        <v>0.45810413611447287</v>
      </c>
      <c r="P237" s="96"/>
    </row>
    <row r="238" spans="1:16" ht="11.25" customHeight="1">
      <c r="A238" s="149" t="s">
        <v>429</v>
      </c>
      <c r="B238" s="149" t="s">
        <v>399</v>
      </c>
      <c r="C238" s="149" t="s">
        <v>48</v>
      </c>
      <c r="D238" s="150"/>
      <c r="E238" s="150"/>
      <c r="F238" s="150"/>
      <c r="G238" s="150">
        <v>1080</v>
      </c>
      <c r="H238" s="150">
        <v>2735.07</v>
      </c>
      <c r="I238" s="150">
        <v>2453.88</v>
      </c>
      <c r="J238" s="95"/>
      <c r="K238" s="95"/>
      <c r="L238" s="95"/>
      <c r="M238" s="96"/>
      <c r="N238" s="96">
        <f t="shared" si="18"/>
        <v>2.5324722222222222</v>
      </c>
      <c r="O238" s="96"/>
      <c r="P238" s="96">
        <f t="shared" si="19"/>
        <v>2.272111111111111</v>
      </c>
    </row>
    <row r="239" spans="1:16" ht="11.25" customHeight="1">
      <c r="A239" s="149" t="s">
        <v>429</v>
      </c>
      <c r="B239" s="149" t="s">
        <v>399</v>
      </c>
      <c r="C239" s="149" t="s">
        <v>42</v>
      </c>
      <c r="D239" s="150"/>
      <c r="E239" s="150"/>
      <c r="F239" s="150"/>
      <c r="G239" s="150">
        <v>4800</v>
      </c>
      <c r="H239" s="150">
        <v>11232.05</v>
      </c>
      <c r="I239" s="150">
        <v>10620.5</v>
      </c>
      <c r="J239" s="95"/>
      <c r="K239" s="95"/>
      <c r="L239" s="95"/>
      <c r="M239" s="96"/>
      <c r="N239" s="96">
        <f t="shared" si="18"/>
        <v>2.3400104166666664</v>
      </c>
      <c r="O239" s="96"/>
      <c r="P239" s="96">
        <f t="shared" si="19"/>
        <v>2.2126041666666665</v>
      </c>
    </row>
    <row r="240" spans="1:16" ht="11.25" customHeight="1">
      <c r="A240" s="149" t="s">
        <v>429</v>
      </c>
      <c r="B240" s="149" t="s">
        <v>399</v>
      </c>
      <c r="C240" s="149" t="s">
        <v>43</v>
      </c>
      <c r="D240" s="150">
        <v>1435</v>
      </c>
      <c r="E240" s="150">
        <v>4153.83</v>
      </c>
      <c r="F240" s="150">
        <v>3874.5</v>
      </c>
      <c r="G240" s="150"/>
      <c r="H240" s="150"/>
      <c r="I240" s="150"/>
      <c r="J240" s="95"/>
      <c r="K240" s="95"/>
      <c r="L240" s="95"/>
      <c r="M240" s="96">
        <f t="shared" si="23"/>
        <v>2.8946550522648082</v>
      </c>
      <c r="N240" s="96"/>
      <c r="O240" s="96">
        <f t="shared" si="24"/>
        <v>2.7</v>
      </c>
      <c r="P240" s="96"/>
    </row>
    <row r="241" spans="1:16" ht="11.25" customHeight="1">
      <c r="A241" s="149" t="s">
        <v>532</v>
      </c>
      <c r="B241" s="149" t="s">
        <v>718</v>
      </c>
      <c r="C241" s="149" t="s">
        <v>53</v>
      </c>
      <c r="D241" s="150"/>
      <c r="E241" s="150"/>
      <c r="F241" s="150"/>
      <c r="G241" s="150">
        <v>214</v>
      </c>
      <c r="H241" s="150">
        <v>790.5</v>
      </c>
      <c r="I241" s="150">
        <v>711.2</v>
      </c>
      <c r="J241" s="95"/>
      <c r="K241" s="95"/>
      <c r="L241" s="95"/>
      <c r="M241" s="96"/>
      <c r="N241" s="96">
        <f t="shared" si="18"/>
        <v>3.69392523364486</v>
      </c>
      <c r="O241" s="96"/>
      <c r="P241" s="96">
        <f t="shared" si="19"/>
        <v>3.3233644859813087</v>
      </c>
    </row>
    <row r="242" spans="1:16" ht="11.25" customHeight="1">
      <c r="A242" s="149" t="s">
        <v>831</v>
      </c>
      <c r="B242" s="149" t="s">
        <v>397</v>
      </c>
      <c r="C242" s="149" t="s">
        <v>48</v>
      </c>
      <c r="D242" s="150">
        <v>8920</v>
      </c>
      <c r="E242" s="150">
        <v>24444.81</v>
      </c>
      <c r="F242" s="150">
        <v>22642</v>
      </c>
      <c r="G242" s="150">
        <v>4104</v>
      </c>
      <c r="H242" s="150">
        <v>12298.22</v>
      </c>
      <c r="I242" s="150">
        <v>11042.04</v>
      </c>
      <c r="J242" s="95">
        <f t="shared" si="20"/>
        <v>-53.99103139013453</v>
      </c>
      <c r="K242" s="95">
        <f t="shared" si="21"/>
        <v>-49.68985236538963</v>
      </c>
      <c r="L242" s="95">
        <f t="shared" si="22"/>
        <v>-51.23204663898949</v>
      </c>
      <c r="M242" s="96">
        <f t="shared" si="23"/>
        <v>2.740449551569507</v>
      </c>
      <c r="N242" s="96">
        <f t="shared" si="18"/>
        <v>2.9966423001949316</v>
      </c>
      <c r="O242" s="96">
        <f t="shared" si="24"/>
        <v>2.538340807174888</v>
      </c>
      <c r="P242" s="96">
        <f t="shared" si="19"/>
        <v>2.6905555555555556</v>
      </c>
    </row>
    <row r="243" spans="1:16" ht="11.25" customHeight="1">
      <c r="A243" s="149" t="s">
        <v>831</v>
      </c>
      <c r="B243" s="149" t="s">
        <v>397</v>
      </c>
      <c r="C243" s="149" t="s">
        <v>607</v>
      </c>
      <c r="D243" s="150">
        <v>10879.8</v>
      </c>
      <c r="E243" s="150">
        <v>43813.08</v>
      </c>
      <c r="F243" s="150">
        <v>40516.69</v>
      </c>
      <c r="G243" s="150"/>
      <c r="H243" s="150"/>
      <c r="I243" s="150"/>
      <c r="J243" s="95"/>
      <c r="K243" s="95"/>
      <c r="L243" s="95"/>
      <c r="M243" s="96">
        <f t="shared" si="23"/>
        <v>4.027011525947168</v>
      </c>
      <c r="N243" s="96"/>
      <c r="O243" s="96">
        <f t="shared" si="24"/>
        <v>3.7240289343554114</v>
      </c>
      <c r="P243" s="96"/>
    </row>
    <row r="244" spans="1:16" ht="11.25" customHeight="1">
      <c r="A244" s="149" t="s">
        <v>831</v>
      </c>
      <c r="B244" s="149" t="s">
        <v>397</v>
      </c>
      <c r="C244" s="149" t="s">
        <v>94</v>
      </c>
      <c r="D244" s="150"/>
      <c r="E244" s="150"/>
      <c r="F244" s="150"/>
      <c r="G244" s="150">
        <v>2520</v>
      </c>
      <c r="H244" s="150">
        <v>8017.57</v>
      </c>
      <c r="I244" s="150">
        <v>7534.8</v>
      </c>
      <c r="J244" s="95"/>
      <c r="K244" s="95"/>
      <c r="L244" s="95"/>
      <c r="M244" s="96"/>
      <c r="N244" s="96">
        <f t="shared" si="18"/>
        <v>3.1815753968253966</v>
      </c>
      <c r="O244" s="96"/>
      <c r="P244" s="96">
        <f t="shared" si="19"/>
        <v>2.99</v>
      </c>
    </row>
    <row r="245" spans="1:16" ht="11.25" customHeight="1">
      <c r="A245" s="149" t="s">
        <v>831</v>
      </c>
      <c r="B245" s="149" t="s">
        <v>397</v>
      </c>
      <c r="C245" s="149" t="s">
        <v>134</v>
      </c>
      <c r="D245" s="150">
        <v>5577</v>
      </c>
      <c r="E245" s="150">
        <v>30663.36</v>
      </c>
      <c r="F245" s="150">
        <v>26897.27</v>
      </c>
      <c r="G245" s="150">
        <v>1859</v>
      </c>
      <c r="H245" s="150">
        <v>9220.64</v>
      </c>
      <c r="I245" s="150">
        <v>8281.38</v>
      </c>
      <c r="J245" s="95">
        <f t="shared" si="20"/>
        <v>-66.66666666666667</v>
      </c>
      <c r="K245" s="95">
        <f t="shared" si="21"/>
        <v>-69.9294532627866</v>
      </c>
      <c r="L245" s="95">
        <f t="shared" si="22"/>
        <v>-69.21107606831474</v>
      </c>
      <c r="M245" s="96">
        <f t="shared" si="23"/>
        <v>5.498181818181818</v>
      </c>
      <c r="N245" s="96">
        <f t="shared" si="18"/>
        <v>4.96</v>
      </c>
      <c r="O245" s="96">
        <f t="shared" si="24"/>
        <v>4.822892235969159</v>
      </c>
      <c r="P245" s="96">
        <f t="shared" si="19"/>
        <v>4.454749865519096</v>
      </c>
    </row>
    <row r="246" spans="1:16" ht="11.25" customHeight="1">
      <c r="A246" s="149" t="s">
        <v>831</v>
      </c>
      <c r="B246" s="149" t="s">
        <v>397</v>
      </c>
      <c r="C246" s="149" t="s">
        <v>63</v>
      </c>
      <c r="D246" s="150">
        <v>145</v>
      </c>
      <c r="E246" s="150">
        <v>761</v>
      </c>
      <c r="F246" s="150">
        <v>716.07</v>
      </c>
      <c r="G246" s="150"/>
      <c r="H246" s="150"/>
      <c r="I246" s="150"/>
      <c r="J246" s="95"/>
      <c r="K246" s="95"/>
      <c r="L246" s="95"/>
      <c r="M246" s="96">
        <f t="shared" si="23"/>
        <v>5.248275862068965</v>
      </c>
      <c r="N246" s="96"/>
      <c r="O246" s="96">
        <f t="shared" si="24"/>
        <v>4.938413793103448</v>
      </c>
      <c r="P246" s="96"/>
    </row>
    <row r="247" spans="1:16" ht="11.25" customHeight="1">
      <c r="A247" s="149" t="s">
        <v>831</v>
      </c>
      <c r="B247" s="149" t="s">
        <v>397</v>
      </c>
      <c r="C247" s="149" t="s">
        <v>54</v>
      </c>
      <c r="D247" s="150">
        <v>1728</v>
      </c>
      <c r="E247" s="150">
        <v>6416.93</v>
      </c>
      <c r="F247" s="150">
        <v>5820.14</v>
      </c>
      <c r="G247" s="150">
        <v>1756.8</v>
      </c>
      <c r="H247" s="150">
        <v>6233.43</v>
      </c>
      <c r="I247" s="150">
        <v>5583.34</v>
      </c>
      <c r="J247" s="95">
        <f t="shared" si="20"/>
        <v>1.666666666666664</v>
      </c>
      <c r="K247" s="95">
        <f t="shared" si="21"/>
        <v>-2.859622903787325</v>
      </c>
      <c r="L247" s="95">
        <f t="shared" si="22"/>
        <v>-4.068630651496359</v>
      </c>
      <c r="M247" s="96">
        <f t="shared" si="23"/>
        <v>3.7135011574074075</v>
      </c>
      <c r="N247" s="96">
        <f t="shared" si="18"/>
        <v>3.5481728142076507</v>
      </c>
      <c r="O247" s="96">
        <f t="shared" si="24"/>
        <v>3.3681365740740743</v>
      </c>
      <c r="P247" s="96">
        <f t="shared" si="19"/>
        <v>3.1781306921675774</v>
      </c>
    </row>
    <row r="248" spans="1:16" ht="11.25" customHeight="1">
      <c r="A248" s="149" t="s">
        <v>831</v>
      </c>
      <c r="B248" s="149" t="s">
        <v>397</v>
      </c>
      <c r="C248" s="149" t="s">
        <v>42</v>
      </c>
      <c r="D248" s="150"/>
      <c r="E248" s="150"/>
      <c r="F248" s="150"/>
      <c r="G248" s="150">
        <v>4944</v>
      </c>
      <c r="H248" s="150">
        <v>12562.95</v>
      </c>
      <c r="I248" s="150">
        <v>11779.32</v>
      </c>
      <c r="J248" s="95"/>
      <c r="K248" s="95"/>
      <c r="L248" s="95"/>
      <c r="M248" s="96"/>
      <c r="N248" s="96">
        <f t="shared" si="18"/>
        <v>2.5410497572815536</v>
      </c>
      <c r="O248" s="96"/>
      <c r="P248" s="96">
        <f t="shared" si="19"/>
        <v>2.38254854368932</v>
      </c>
    </row>
    <row r="249" spans="1:16" ht="11.25" customHeight="1">
      <c r="A249" s="149" t="s">
        <v>831</v>
      </c>
      <c r="B249" s="149" t="s">
        <v>397</v>
      </c>
      <c r="C249" s="149" t="s">
        <v>45</v>
      </c>
      <c r="D249" s="150"/>
      <c r="E249" s="150"/>
      <c r="F249" s="150"/>
      <c r="G249" s="150">
        <v>6</v>
      </c>
      <c r="H249" s="150">
        <v>20.77</v>
      </c>
      <c r="I249" s="150">
        <v>18.9</v>
      </c>
      <c r="J249" s="95"/>
      <c r="K249" s="95"/>
      <c r="L249" s="95"/>
      <c r="M249" s="96"/>
      <c r="N249" s="96">
        <f t="shared" si="18"/>
        <v>3.4616666666666664</v>
      </c>
      <c r="O249" s="96"/>
      <c r="P249" s="96">
        <f t="shared" si="19"/>
        <v>3.15</v>
      </c>
    </row>
    <row r="250" spans="1:16" ht="11.25" customHeight="1">
      <c r="A250" s="149" t="s">
        <v>831</v>
      </c>
      <c r="B250" s="149" t="s">
        <v>397</v>
      </c>
      <c r="C250" s="149" t="s">
        <v>61</v>
      </c>
      <c r="D250" s="150">
        <v>8028</v>
      </c>
      <c r="E250" s="150">
        <v>21281.73</v>
      </c>
      <c r="F250" s="150">
        <v>19668.6</v>
      </c>
      <c r="G250" s="150">
        <v>408</v>
      </c>
      <c r="H250" s="150">
        <v>1108.23</v>
      </c>
      <c r="I250" s="150">
        <v>1027.79</v>
      </c>
      <c r="J250" s="95">
        <f t="shared" si="20"/>
        <v>-94.91778774289985</v>
      </c>
      <c r="K250" s="95">
        <f t="shared" si="21"/>
        <v>-94.7925756035811</v>
      </c>
      <c r="L250" s="95">
        <f t="shared" si="22"/>
        <v>-94.7744628494148</v>
      </c>
      <c r="M250" s="96">
        <f t="shared" si="23"/>
        <v>2.650937967115097</v>
      </c>
      <c r="N250" s="96">
        <f t="shared" si="18"/>
        <v>2.71625</v>
      </c>
      <c r="O250" s="96">
        <f t="shared" si="24"/>
        <v>2.4499999999999997</v>
      </c>
      <c r="P250" s="96">
        <f t="shared" si="19"/>
        <v>2.519093137254902</v>
      </c>
    </row>
    <row r="251" spans="1:16" ht="11.25" customHeight="1">
      <c r="A251" s="149" t="s">
        <v>831</v>
      </c>
      <c r="B251" s="149" t="s">
        <v>397</v>
      </c>
      <c r="C251" s="149" t="s">
        <v>43</v>
      </c>
      <c r="D251" s="150"/>
      <c r="E251" s="150"/>
      <c r="F251" s="150"/>
      <c r="G251" s="150">
        <v>770</v>
      </c>
      <c r="H251" s="150">
        <v>2501.5</v>
      </c>
      <c r="I251" s="150">
        <v>2379.1</v>
      </c>
      <c r="J251" s="95"/>
      <c r="K251" s="95"/>
      <c r="L251" s="95"/>
      <c r="M251" s="96"/>
      <c r="N251" s="96">
        <f t="shared" si="18"/>
        <v>3.248701298701299</v>
      </c>
      <c r="O251" s="96"/>
      <c r="P251" s="96">
        <f t="shared" si="19"/>
        <v>3.0897402597402595</v>
      </c>
    </row>
    <row r="252" spans="1:16" ht="11.25" customHeight="1">
      <c r="A252" s="149" t="s">
        <v>831</v>
      </c>
      <c r="B252" s="149" t="s">
        <v>397</v>
      </c>
      <c r="C252" s="149" t="s">
        <v>498</v>
      </c>
      <c r="D252" s="150">
        <v>422.5</v>
      </c>
      <c r="E252" s="150">
        <v>2619.5</v>
      </c>
      <c r="F252" s="150">
        <v>2471.92</v>
      </c>
      <c r="G252" s="150">
        <v>210</v>
      </c>
      <c r="H252" s="150">
        <v>1302</v>
      </c>
      <c r="I252" s="150">
        <v>1161.33</v>
      </c>
      <c r="J252" s="95">
        <f t="shared" si="20"/>
        <v>-50.29585798816568</v>
      </c>
      <c r="K252" s="95">
        <f t="shared" si="21"/>
        <v>-50.29585798816568</v>
      </c>
      <c r="L252" s="95">
        <f t="shared" si="22"/>
        <v>-53.01911065083013</v>
      </c>
      <c r="M252" s="96">
        <f t="shared" si="23"/>
        <v>6.2</v>
      </c>
      <c r="N252" s="96">
        <f t="shared" si="18"/>
        <v>6.2</v>
      </c>
      <c r="O252" s="96">
        <f t="shared" si="24"/>
        <v>5.850698224852072</v>
      </c>
      <c r="P252" s="96">
        <f t="shared" si="19"/>
        <v>5.530142857142857</v>
      </c>
    </row>
    <row r="253" spans="1:16" ht="11.25" customHeight="1">
      <c r="A253" s="149" t="s">
        <v>831</v>
      </c>
      <c r="B253" s="149" t="s">
        <v>397</v>
      </c>
      <c r="C253" s="149" t="s">
        <v>152</v>
      </c>
      <c r="D253" s="150">
        <v>7562.75</v>
      </c>
      <c r="E253" s="150">
        <v>24544.33</v>
      </c>
      <c r="F253" s="150">
        <v>22084.49</v>
      </c>
      <c r="G253" s="150">
        <v>9210.5</v>
      </c>
      <c r="H253" s="150">
        <v>27129.52</v>
      </c>
      <c r="I253" s="150">
        <v>24532.93</v>
      </c>
      <c r="J253" s="95">
        <f t="shared" si="20"/>
        <v>21.787709497206706</v>
      </c>
      <c r="K253" s="95">
        <f t="shared" si="21"/>
        <v>10.5327381110016</v>
      </c>
      <c r="L253" s="95">
        <f t="shared" si="22"/>
        <v>11.086694779911145</v>
      </c>
      <c r="M253" s="96">
        <f t="shared" si="23"/>
        <v>3.245423952927176</v>
      </c>
      <c r="N253" s="96">
        <f t="shared" si="18"/>
        <v>2.9454991585690244</v>
      </c>
      <c r="O253" s="96">
        <f t="shared" si="24"/>
        <v>2.92016660606261</v>
      </c>
      <c r="P253" s="96">
        <f t="shared" si="19"/>
        <v>2.663582867379621</v>
      </c>
    </row>
    <row r="254" spans="1:16" ht="11.25" customHeight="1">
      <c r="A254" s="149" t="s">
        <v>831</v>
      </c>
      <c r="B254" s="149" t="s">
        <v>397</v>
      </c>
      <c r="C254" s="149" t="s">
        <v>71</v>
      </c>
      <c r="D254" s="150"/>
      <c r="E254" s="150"/>
      <c r="F254" s="150"/>
      <c r="G254" s="150">
        <v>19800</v>
      </c>
      <c r="H254" s="150">
        <v>38625.34</v>
      </c>
      <c r="I254" s="150">
        <v>34650</v>
      </c>
      <c r="J254" s="95"/>
      <c r="K254" s="95"/>
      <c r="L254" s="95"/>
      <c r="M254" s="96"/>
      <c r="N254" s="96">
        <f t="shared" si="18"/>
        <v>1.9507747474747472</v>
      </c>
      <c r="O254" s="96"/>
      <c r="P254" s="96">
        <f t="shared" si="19"/>
        <v>1.75</v>
      </c>
    </row>
    <row r="255" spans="1:16" ht="11.25" customHeight="1">
      <c r="A255" s="149" t="s">
        <v>831</v>
      </c>
      <c r="B255" s="149" t="s">
        <v>397</v>
      </c>
      <c r="C255" s="149" t="s">
        <v>83</v>
      </c>
      <c r="D255" s="150">
        <v>1428</v>
      </c>
      <c r="E255" s="150">
        <v>8723.4</v>
      </c>
      <c r="F255" s="150">
        <v>7755.97</v>
      </c>
      <c r="G255" s="150">
        <v>840</v>
      </c>
      <c r="H255" s="150">
        <v>5208</v>
      </c>
      <c r="I255" s="150">
        <v>4671.1</v>
      </c>
      <c r="J255" s="95">
        <f t="shared" si="20"/>
        <v>-41.1764705882353</v>
      </c>
      <c r="K255" s="95">
        <f t="shared" si="21"/>
        <v>-40.298507462686565</v>
      </c>
      <c r="L255" s="95">
        <f t="shared" si="22"/>
        <v>-39.77413527901732</v>
      </c>
      <c r="M255" s="96">
        <f t="shared" si="23"/>
        <v>6.108823529411764</v>
      </c>
      <c r="N255" s="96">
        <f t="shared" si="18"/>
        <v>6.2</v>
      </c>
      <c r="O255" s="96">
        <f t="shared" si="24"/>
        <v>5.431351540616246</v>
      </c>
      <c r="P255" s="96">
        <f t="shared" si="19"/>
        <v>5.560833333333334</v>
      </c>
    </row>
    <row r="256" spans="1:16" ht="11.25" customHeight="1">
      <c r="A256" s="149" t="s">
        <v>432</v>
      </c>
      <c r="B256" s="149" t="s">
        <v>433</v>
      </c>
      <c r="C256" s="149" t="s">
        <v>48</v>
      </c>
      <c r="D256" s="150">
        <v>11416</v>
      </c>
      <c r="E256" s="150">
        <v>63755.31</v>
      </c>
      <c r="F256" s="150">
        <v>57540.04</v>
      </c>
      <c r="G256" s="150">
        <v>70484</v>
      </c>
      <c r="H256" s="150">
        <v>479133.17</v>
      </c>
      <c r="I256" s="150">
        <v>424863.28</v>
      </c>
      <c r="J256" s="95">
        <f t="shared" si="20"/>
        <v>517.4141555711283</v>
      </c>
      <c r="K256" s="95">
        <f t="shared" si="21"/>
        <v>651.518846038079</v>
      </c>
      <c r="L256" s="95">
        <f t="shared" si="22"/>
        <v>638.378492611406</v>
      </c>
      <c r="M256" s="96">
        <f t="shared" si="23"/>
        <v>5.584732831114225</v>
      </c>
      <c r="N256" s="96">
        <f t="shared" si="18"/>
        <v>6.797757930877929</v>
      </c>
      <c r="O256" s="96">
        <f t="shared" si="24"/>
        <v>5.040297827610371</v>
      </c>
      <c r="P256" s="96">
        <f t="shared" si="19"/>
        <v>6.027797514329493</v>
      </c>
    </row>
    <row r="257" spans="1:16" ht="11.25" customHeight="1">
      <c r="A257" s="149" t="s">
        <v>432</v>
      </c>
      <c r="B257" s="149" t="s">
        <v>433</v>
      </c>
      <c r="C257" s="149" t="s">
        <v>94</v>
      </c>
      <c r="D257" s="150"/>
      <c r="E257" s="150"/>
      <c r="F257" s="150"/>
      <c r="G257" s="150">
        <v>504</v>
      </c>
      <c r="H257" s="150">
        <v>3614.61</v>
      </c>
      <c r="I257" s="150">
        <v>3396.96</v>
      </c>
      <c r="J257" s="95"/>
      <c r="K257" s="95"/>
      <c r="L257" s="95"/>
      <c r="M257" s="96"/>
      <c r="N257" s="96">
        <f t="shared" si="18"/>
        <v>7.171845238095238</v>
      </c>
      <c r="O257" s="96"/>
      <c r="P257" s="96">
        <f t="shared" si="19"/>
        <v>6.74</v>
      </c>
    </row>
    <row r="258" spans="1:16" ht="11.25" customHeight="1">
      <c r="A258" s="149" t="s">
        <v>432</v>
      </c>
      <c r="B258" s="149" t="s">
        <v>433</v>
      </c>
      <c r="C258" s="149" t="s">
        <v>134</v>
      </c>
      <c r="D258" s="150">
        <v>29120</v>
      </c>
      <c r="E258" s="150">
        <v>148107.44</v>
      </c>
      <c r="F258" s="150">
        <v>130720.84</v>
      </c>
      <c r="G258" s="150">
        <v>5500</v>
      </c>
      <c r="H258" s="150">
        <v>32043.75</v>
      </c>
      <c r="I258" s="150">
        <v>28909.58</v>
      </c>
      <c r="J258" s="95">
        <f t="shared" si="20"/>
        <v>-81.11263736263736</v>
      </c>
      <c r="K258" s="95">
        <f t="shared" si="21"/>
        <v>-78.36452375383708</v>
      </c>
      <c r="L258" s="95">
        <f t="shared" si="22"/>
        <v>-77.88449033834237</v>
      </c>
      <c r="M258" s="96">
        <f t="shared" si="23"/>
        <v>5.086107142857143</v>
      </c>
      <c r="N258" s="96">
        <f t="shared" si="18"/>
        <v>5.826136363636364</v>
      </c>
      <c r="O258" s="96">
        <f t="shared" si="24"/>
        <v>4.489039835164835</v>
      </c>
      <c r="P258" s="96">
        <f t="shared" si="19"/>
        <v>5.256287272727273</v>
      </c>
    </row>
    <row r="259" spans="1:16" ht="11.25" customHeight="1">
      <c r="A259" s="149" t="s">
        <v>432</v>
      </c>
      <c r="B259" s="149" t="s">
        <v>433</v>
      </c>
      <c r="C259" s="149" t="s">
        <v>135</v>
      </c>
      <c r="D259" s="150">
        <v>3000</v>
      </c>
      <c r="E259" s="150">
        <v>13550</v>
      </c>
      <c r="F259" s="150">
        <v>12368.88</v>
      </c>
      <c r="G259" s="150">
        <v>8000</v>
      </c>
      <c r="H259" s="150">
        <v>39861.53</v>
      </c>
      <c r="I259" s="150">
        <v>36661.11</v>
      </c>
      <c r="J259" s="95">
        <f t="shared" si="20"/>
        <v>166.66666666666666</v>
      </c>
      <c r="K259" s="95">
        <f t="shared" si="21"/>
        <v>194.18103321033212</v>
      </c>
      <c r="L259" s="95">
        <f t="shared" si="22"/>
        <v>196.39797621126576</v>
      </c>
      <c r="M259" s="96">
        <f t="shared" si="23"/>
        <v>4.516666666666667</v>
      </c>
      <c r="N259" s="96">
        <f t="shared" si="18"/>
        <v>4.98269125</v>
      </c>
      <c r="O259" s="96">
        <f t="shared" si="24"/>
        <v>4.12296</v>
      </c>
      <c r="P259" s="96">
        <f t="shared" si="19"/>
        <v>4.58263875</v>
      </c>
    </row>
    <row r="260" spans="1:16" ht="11.25" customHeight="1">
      <c r="A260" s="149" t="s">
        <v>432</v>
      </c>
      <c r="B260" s="149" t="s">
        <v>433</v>
      </c>
      <c r="C260" s="149" t="s">
        <v>63</v>
      </c>
      <c r="D260" s="150">
        <v>67877.5</v>
      </c>
      <c r="E260" s="150">
        <v>490534.13</v>
      </c>
      <c r="F260" s="150">
        <v>431867.23</v>
      </c>
      <c r="G260" s="150">
        <v>32348.1</v>
      </c>
      <c r="H260" s="150">
        <v>199107.14</v>
      </c>
      <c r="I260" s="150">
        <v>181112.19</v>
      </c>
      <c r="J260" s="95">
        <f t="shared" si="20"/>
        <v>-52.34341276564399</v>
      </c>
      <c r="K260" s="95">
        <f t="shared" si="21"/>
        <v>-59.4101352336075</v>
      </c>
      <c r="L260" s="95">
        <f t="shared" si="22"/>
        <v>-58.062993110174155</v>
      </c>
      <c r="M260" s="96">
        <f t="shared" si="23"/>
        <v>7.226755994254355</v>
      </c>
      <c r="N260" s="96">
        <f t="shared" si="18"/>
        <v>6.155141723934328</v>
      </c>
      <c r="O260" s="96">
        <f t="shared" si="24"/>
        <v>6.3624504438142235</v>
      </c>
      <c r="P260" s="96">
        <f t="shared" si="19"/>
        <v>5.598850937149323</v>
      </c>
    </row>
    <row r="261" spans="1:16" ht="11.25" customHeight="1">
      <c r="A261" s="149" t="s">
        <v>432</v>
      </c>
      <c r="B261" s="149" t="s">
        <v>433</v>
      </c>
      <c r="C261" s="149" t="s">
        <v>54</v>
      </c>
      <c r="D261" s="150">
        <v>106849.47</v>
      </c>
      <c r="E261" s="150">
        <v>797999.83</v>
      </c>
      <c r="F261" s="150">
        <v>716792.94</v>
      </c>
      <c r="G261" s="150">
        <v>48233</v>
      </c>
      <c r="H261" s="150">
        <v>314940.04</v>
      </c>
      <c r="I261" s="150">
        <v>283448.57</v>
      </c>
      <c r="J261" s="95">
        <f t="shared" si="20"/>
        <v>-54.85892442891855</v>
      </c>
      <c r="K261" s="95">
        <f t="shared" si="21"/>
        <v>-60.53382116635289</v>
      </c>
      <c r="L261" s="95">
        <f t="shared" si="22"/>
        <v>-60.45600421231827</v>
      </c>
      <c r="M261" s="96">
        <f t="shared" si="23"/>
        <v>7.468449118184676</v>
      </c>
      <c r="N261" s="96">
        <f t="shared" si="18"/>
        <v>6.529555283726909</v>
      </c>
      <c r="O261" s="96">
        <f t="shared" si="24"/>
        <v>6.7084370189201685</v>
      </c>
      <c r="P261" s="96">
        <f t="shared" si="19"/>
        <v>5.876652291999254</v>
      </c>
    </row>
    <row r="262" spans="1:16" ht="11.25" customHeight="1">
      <c r="A262" s="149" t="s">
        <v>432</v>
      </c>
      <c r="B262" s="149" t="s">
        <v>433</v>
      </c>
      <c r="C262" s="149" t="s">
        <v>101</v>
      </c>
      <c r="D262" s="150">
        <v>380</v>
      </c>
      <c r="E262" s="150">
        <v>2088.95</v>
      </c>
      <c r="F262" s="150">
        <v>1956.89</v>
      </c>
      <c r="G262" s="150">
        <v>90</v>
      </c>
      <c r="H262" s="150">
        <v>544.18</v>
      </c>
      <c r="I262" s="150">
        <v>503.15</v>
      </c>
      <c r="J262" s="95">
        <f aca="true" t="shared" si="25" ref="J262:J325">(G262-D262)*100/D262</f>
        <v>-76.3157894736842</v>
      </c>
      <c r="K262" s="95">
        <f aca="true" t="shared" si="26" ref="K262:K325">(H262-E262)*100/E262</f>
        <v>-73.94959190023697</v>
      </c>
      <c r="L262" s="95">
        <f aca="true" t="shared" si="27" ref="L262:L325">(I262-F262)*100/F262</f>
        <v>-74.2882839607745</v>
      </c>
      <c r="M262" s="96">
        <f aca="true" t="shared" si="28" ref="M262:M325">E262/D262</f>
        <v>5.497236842105263</v>
      </c>
      <c r="N262" s="96">
        <f aca="true" t="shared" si="29" ref="N262:N325">H262/G262</f>
        <v>6.046444444444444</v>
      </c>
      <c r="O262" s="96">
        <f aca="true" t="shared" si="30" ref="O262:O325">F262/D262</f>
        <v>5.14971052631579</v>
      </c>
      <c r="P262" s="96">
        <f aca="true" t="shared" si="31" ref="P262:P325">I262/G262</f>
        <v>5.5905555555555555</v>
      </c>
    </row>
    <row r="263" spans="1:16" ht="11.25" customHeight="1">
      <c r="A263" s="149" t="s">
        <v>432</v>
      </c>
      <c r="B263" s="149" t="s">
        <v>433</v>
      </c>
      <c r="C263" s="149" t="s">
        <v>56</v>
      </c>
      <c r="D263" s="150">
        <v>9740</v>
      </c>
      <c r="E263" s="150">
        <v>59146.73</v>
      </c>
      <c r="F263" s="150">
        <v>53055.96</v>
      </c>
      <c r="G263" s="150">
        <v>13400</v>
      </c>
      <c r="H263" s="150">
        <v>80440.17</v>
      </c>
      <c r="I263" s="150">
        <v>72405.65</v>
      </c>
      <c r="J263" s="95">
        <f t="shared" si="25"/>
        <v>37.57700205338809</v>
      </c>
      <c r="K263" s="95">
        <f t="shared" si="26"/>
        <v>36.001043506547184</v>
      </c>
      <c r="L263" s="95">
        <f t="shared" si="27"/>
        <v>36.47034188053519</v>
      </c>
      <c r="M263" s="96">
        <f t="shared" si="28"/>
        <v>6.07255954825462</v>
      </c>
      <c r="N263" s="96">
        <f t="shared" si="29"/>
        <v>6.002997761194029</v>
      </c>
      <c r="O263" s="96">
        <f t="shared" si="30"/>
        <v>5.447223819301848</v>
      </c>
      <c r="P263" s="96">
        <f t="shared" si="31"/>
        <v>5.40340671641791</v>
      </c>
    </row>
    <row r="264" spans="1:16" ht="11.25" customHeight="1">
      <c r="A264" s="149" t="s">
        <v>432</v>
      </c>
      <c r="B264" s="149" t="s">
        <v>433</v>
      </c>
      <c r="C264" s="149" t="s">
        <v>608</v>
      </c>
      <c r="D264" s="150">
        <v>12000</v>
      </c>
      <c r="E264" s="150">
        <v>69569.85</v>
      </c>
      <c r="F264" s="150">
        <v>63833.34</v>
      </c>
      <c r="G264" s="150">
        <v>1210</v>
      </c>
      <c r="H264" s="150">
        <v>6513.05</v>
      </c>
      <c r="I264" s="150">
        <v>5750</v>
      </c>
      <c r="J264" s="95">
        <f t="shared" si="25"/>
        <v>-89.91666666666667</v>
      </c>
      <c r="K264" s="95">
        <f t="shared" si="26"/>
        <v>-90.63811406809127</v>
      </c>
      <c r="L264" s="95">
        <f t="shared" si="27"/>
        <v>-90.99216804259342</v>
      </c>
      <c r="M264" s="96">
        <f t="shared" si="28"/>
        <v>5.797487500000001</v>
      </c>
      <c r="N264" s="96">
        <f t="shared" si="29"/>
        <v>5.382685950413223</v>
      </c>
      <c r="O264" s="96">
        <f t="shared" si="30"/>
        <v>5.319445</v>
      </c>
      <c r="P264" s="96">
        <f t="shared" si="31"/>
        <v>4.75206611570248</v>
      </c>
    </row>
    <row r="265" spans="1:16" ht="11.25" customHeight="1">
      <c r="A265" s="149" t="s">
        <v>432</v>
      </c>
      <c r="B265" s="149" t="s">
        <v>433</v>
      </c>
      <c r="C265" s="149" t="s">
        <v>42</v>
      </c>
      <c r="D265" s="150">
        <v>71255</v>
      </c>
      <c r="E265" s="150">
        <v>410619.41</v>
      </c>
      <c r="F265" s="150">
        <v>370905.71</v>
      </c>
      <c r="G265" s="150">
        <v>71491</v>
      </c>
      <c r="H265" s="150">
        <v>424872.31</v>
      </c>
      <c r="I265" s="150">
        <v>385176.13</v>
      </c>
      <c r="J265" s="95">
        <f t="shared" si="25"/>
        <v>0.33120482773138726</v>
      </c>
      <c r="K265" s="95">
        <f t="shared" si="26"/>
        <v>3.471073128277113</v>
      </c>
      <c r="L265" s="95">
        <f t="shared" si="27"/>
        <v>3.8474522271441933</v>
      </c>
      <c r="M265" s="96">
        <f t="shared" si="28"/>
        <v>5.762675040348046</v>
      </c>
      <c r="N265" s="96">
        <f t="shared" si="29"/>
        <v>5.9430181421437664</v>
      </c>
      <c r="O265" s="96">
        <f t="shared" si="30"/>
        <v>5.205328889200758</v>
      </c>
      <c r="P265" s="96">
        <f t="shared" si="31"/>
        <v>5.387756920451525</v>
      </c>
    </row>
    <row r="266" spans="1:16" ht="11.25" customHeight="1">
      <c r="A266" s="149" t="s">
        <v>432</v>
      </c>
      <c r="B266" s="149" t="s">
        <v>433</v>
      </c>
      <c r="C266" s="149" t="s">
        <v>92</v>
      </c>
      <c r="D266" s="150">
        <v>80</v>
      </c>
      <c r="E266" s="150">
        <v>562</v>
      </c>
      <c r="F266" s="150">
        <v>528.82</v>
      </c>
      <c r="G266" s="150">
        <v>20</v>
      </c>
      <c r="H266" s="150">
        <v>130.85</v>
      </c>
      <c r="I266" s="150">
        <v>116.17</v>
      </c>
      <c r="J266" s="95">
        <f t="shared" si="25"/>
        <v>-75</v>
      </c>
      <c r="K266" s="95">
        <f t="shared" si="26"/>
        <v>-76.7170818505338</v>
      </c>
      <c r="L266" s="95">
        <f t="shared" si="27"/>
        <v>-78.0322226844673</v>
      </c>
      <c r="M266" s="96">
        <f t="shared" si="28"/>
        <v>7.025</v>
      </c>
      <c r="N266" s="96">
        <f t="shared" si="29"/>
        <v>6.5424999999999995</v>
      </c>
      <c r="O266" s="96">
        <f t="shared" si="30"/>
        <v>6.610250000000001</v>
      </c>
      <c r="P266" s="96">
        <f t="shared" si="31"/>
        <v>5.8085</v>
      </c>
    </row>
    <row r="267" spans="1:16" ht="11.25" customHeight="1">
      <c r="A267" s="149" t="s">
        <v>432</v>
      </c>
      <c r="B267" s="149" t="s">
        <v>433</v>
      </c>
      <c r="C267" s="149" t="s">
        <v>46</v>
      </c>
      <c r="D267" s="150">
        <v>1600</v>
      </c>
      <c r="E267" s="150">
        <v>11057.5</v>
      </c>
      <c r="F267" s="150">
        <v>9899.52</v>
      </c>
      <c r="G267" s="150">
        <v>804</v>
      </c>
      <c r="H267" s="150">
        <v>6075.6</v>
      </c>
      <c r="I267" s="150">
        <v>5344.15</v>
      </c>
      <c r="J267" s="95">
        <f t="shared" si="25"/>
        <v>-49.75</v>
      </c>
      <c r="K267" s="95">
        <f t="shared" si="26"/>
        <v>-45.05448790413746</v>
      </c>
      <c r="L267" s="95">
        <f t="shared" si="27"/>
        <v>-46.01606946599431</v>
      </c>
      <c r="M267" s="96">
        <f t="shared" si="28"/>
        <v>6.9109375</v>
      </c>
      <c r="N267" s="96">
        <f t="shared" si="29"/>
        <v>7.556716417910448</v>
      </c>
      <c r="O267" s="96">
        <f t="shared" si="30"/>
        <v>6.187200000000001</v>
      </c>
      <c r="P267" s="96">
        <f t="shared" si="31"/>
        <v>6.646952736318408</v>
      </c>
    </row>
    <row r="268" spans="1:16" ht="11.25" customHeight="1">
      <c r="A268" s="149" t="s">
        <v>432</v>
      </c>
      <c r="B268" s="149" t="s">
        <v>433</v>
      </c>
      <c r="C268" s="149" t="s">
        <v>45</v>
      </c>
      <c r="D268" s="150">
        <v>20816</v>
      </c>
      <c r="E268" s="150">
        <v>108998.47</v>
      </c>
      <c r="F268" s="150">
        <v>98578.52</v>
      </c>
      <c r="G268" s="150">
        <v>13840</v>
      </c>
      <c r="H268" s="150">
        <v>76310.98</v>
      </c>
      <c r="I268" s="150">
        <v>67562.83</v>
      </c>
      <c r="J268" s="95">
        <f t="shared" si="25"/>
        <v>-33.51268255188317</v>
      </c>
      <c r="K268" s="95">
        <f t="shared" si="26"/>
        <v>-29.988943881505865</v>
      </c>
      <c r="L268" s="95">
        <f t="shared" si="27"/>
        <v>-31.462929246655357</v>
      </c>
      <c r="M268" s="96">
        <f t="shared" si="28"/>
        <v>5.236283147578786</v>
      </c>
      <c r="N268" s="96">
        <f t="shared" si="29"/>
        <v>5.513799132947977</v>
      </c>
      <c r="O268" s="96">
        <f t="shared" si="30"/>
        <v>4.7357090699461954</v>
      </c>
      <c r="P268" s="96">
        <f t="shared" si="31"/>
        <v>4.8817073699421965</v>
      </c>
    </row>
    <row r="269" spans="1:16" ht="11.25" customHeight="1">
      <c r="A269" s="149" t="s">
        <v>432</v>
      </c>
      <c r="B269" s="149" t="s">
        <v>433</v>
      </c>
      <c r="C269" s="149" t="s">
        <v>794</v>
      </c>
      <c r="D269" s="150"/>
      <c r="E269" s="150"/>
      <c r="F269" s="150"/>
      <c r="G269" s="150">
        <v>1000</v>
      </c>
      <c r="H269" s="150">
        <v>5367.06</v>
      </c>
      <c r="I269" s="150">
        <v>4809.36</v>
      </c>
      <c r="J269" s="95"/>
      <c r="K269" s="95"/>
      <c r="L269" s="95"/>
      <c r="M269" s="96"/>
      <c r="N269" s="96">
        <f t="shared" si="29"/>
        <v>5.36706</v>
      </c>
      <c r="O269" s="96"/>
      <c r="P269" s="96">
        <f t="shared" si="31"/>
        <v>4.80936</v>
      </c>
    </row>
    <row r="270" spans="1:16" ht="11.25" customHeight="1">
      <c r="A270" s="149" t="s">
        <v>432</v>
      </c>
      <c r="B270" s="149" t="s">
        <v>433</v>
      </c>
      <c r="C270" s="149" t="s">
        <v>61</v>
      </c>
      <c r="D270" s="150">
        <v>4050</v>
      </c>
      <c r="E270" s="150">
        <v>24335.43</v>
      </c>
      <c r="F270" s="150">
        <v>21645.46</v>
      </c>
      <c r="G270" s="150">
        <v>5355</v>
      </c>
      <c r="H270" s="150">
        <v>32519.32</v>
      </c>
      <c r="I270" s="150">
        <v>29420.9</v>
      </c>
      <c r="J270" s="95">
        <f t="shared" si="25"/>
        <v>32.22222222222222</v>
      </c>
      <c r="K270" s="95">
        <f t="shared" si="26"/>
        <v>33.629526990071675</v>
      </c>
      <c r="L270" s="95">
        <f t="shared" si="27"/>
        <v>35.92180531159884</v>
      </c>
      <c r="M270" s="96">
        <f t="shared" si="28"/>
        <v>6.008748148148149</v>
      </c>
      <c r="N270" s="96">
        <f t="shared" si="29"/>
        <v>6.072702147525677</v>
      </c>
      <c r="O270" s="96">
        <f t="shared" si="30"/>
        <v>5.3445580246913575</v>
      </c>
      <c r="P270" s="96">
        <f t="shared" si="31"/>
        <v>5.494098972922503</v>
      </c>
    </row>
    <row r="271" spans="1:16" ht="11.25" customHeight="1">
      <c r="A271" s="149" t="s">
        <v>432</v>
      </c>
      <c r="B271" s="149" t="s">
        <v>433</v>
      </c>
      <c r="C271" s="149" t="s">
        <v>43</v>
      </c>
      <c r="D271" s="150">
        <v>11948</v>
      </c>
      <c r="E271" s="150">
        <v>60085.06</v>
      </c>
      <c r="F271" s="150">
        <v>54793.69</v>
      </c>
      <c r="G271" s="150">
        <v>12222</v>
      </c>
      <c r="H271" s="150">
        <v>85462.08</v>
      </c>
      <c r="I271" s="150">
        <v>76983.55</v>
      </c>
      <c r="J271" s="95">
        <f t="shared" si="25"/>
        <v>2.2932708403080015</v>
      </c>
      <c r="K271" s="95">
        <f t="shared" si="26"/>
        <v>42.23515795773526</v>
      </c>
      <c r="L271" s="95">
        <f t="shared" si="27"/>
        <v>40.49710833491959</v>
      </c>
      <c r="M271" s="96">
        <f t="shared" si="28"/>
        <v>5.028880147304988</v>
      </c>
      <c r="N271" s="96">
        <f t="shared" si="29"/>
        <v>6.992479135984291</v>
      </c>
      <c r="O271" s="96">
        <f t="shared" si="30"/>
        <v>4.586013558754604</v>
      </c>
      <c r="P271" s="96">
        <f t="shared" si="31"/>
        <v>6.2987686139748</v>
      </c>
    </row>
    <row r="272" spans="1:16" ht="11.25" customHeight="1">
      <c r="A272" s="149" t="s">
        <v>432</v>
      </c>
      <c r="B272" s="149" t="s">
        <v>433</v>
      </c>
      <c r="C272" s="149" t="s">
        <v>103</v>
      </c>
      <c r="D272" s="150">
        <v>18200</v>
      </c>
      <c r="E272" s="150">
        <v>118143.94</v>
      </c>
      <c r="F272" s="150">
        <v>108256.01</v>
      </c>
      <c r="G272" s="150">
        <v>7000</v>
      </c>
      <c r="H272" s="150">
        <v>42455</v>
      </c>
      <c r="I272" s="150">
        <v>38362.57</v>
      </c>
      <c r="J272" s="95">
        <f t="shared" si="25"/>
        <v>-61.53846153846154</v>
      </c>
      <c r="K272" s="95">
        <f t="shared" si="26"/>
        <v>-64.06502102435385</v>
      </c>
      <c r="L272" s="95">
        <f t="shared" si="27"/>
        <v>-64.56310370204851</v>
      </c>
      <c r="M272" s="96">
        <f t="shared" si="28"/>
        <v>6.491425274725275</v>
      </c>
      <c r="N272" s="96">
        <f t="shared" si="29"/>
        <v>6.065</v>
      </c>
      <c r="O272" s="96">
        <f t="shared" si="30"/>
        <v>5.948132417582418</v>
      </c>
      <c r="P272" s="96">
        <f t="shared" si="31"/>
        <v>5.480367142857143</v>
      </c>
    </row>
    <row r="273" spans="1:16" ht="11.25" customHeight="1">
      <c r="A273" s="149" t="s">
        <v>432</v>
      </c>
      <c r="B273" s="149" t="s">
        <v>433</v>
      </c>
      <c r="C273" s="149" t="s">
        <v>85</v>
      </c>
      <c r="D273" s="150">
        <v>60880</v>
      </c>
      <c r="E273" s="150">
        <v>299216.82</v>
      </c>
      <c r="F273" s="150">
        <v>269966.16</v>
      </c>
      <c r="G273" s="150">
        <v>2000</v>
      </c>
      <c r="H273" s="150">
        <v>10066.64</v>
      </c>
      <c r="I273" s="150">
        <v>9165.27</v>
      </c>
      <c r="J273" s="95">
        <f t="shared" si="25"/>
        <v>-96.71484888304862</v>
      </c>
      <c r="K273" s="95">
        <f t="shared" si="26"/>
        <v>-96.63567041451748</v>
      </c>
      <c r="L273" s="95">
        <f t="shared" si="27"/>
        <v>-96.6050300526555</v>
      </c>
      <c r="M273" s="96">
        <f t="shared" si="28"/>
        <v>4.9148623521682</v>
      </c>
      <c r="N273" s="96">
        <f t="shared" si="29"/>
        <v>5.03332</v>
      </c>
      <c r="O273" s="96">
        <f t="shared" si="30"/>
        <v>4.434398160315374</v>
      </c>
      <c r="P273" s="96">
        <f t="shared" si="31"/>
        <v>4.582635</v>
      </c>
    </row>
    <row r="274" spans="1:16" ht="11.25" customHeight="1">
      <c r="A274" s="149" t="s">
        <v>432</v>
      </c>
      <c r="B274" s="149" t="s">
        <v>433</v>
      </c>
      <c r="C274" s="149" t="s">
        <v>95</v>
      </c>
      <c r="D274" s="150">
        <v>800</v>
      </c>
      <c r="E274" s="150">
        <v>5712.98</v>
      </c>
      <c r="F274" s="150">
        <v>5084.8</v>
      </c>
      <c r="G274" s="150"/>
      <c r="H274" s="150"/>
      <c r="I274" s="150"/>
      <c r="J274" s="95"/>
      <c r="K274" s="95"/>
      <c r="L274" s="95"/>
      <c r="M274" s="96">
        <f t="shared" si="28"/>
        <v>7.1412249999999995</v>
      </c>
      <c r="N274" s="96"/>
      <c r="O274" s="96">
        <f t="shared" si="30"/>
        <v>6.356</v>
      </c>
      <c r="P274" s="96"/>
    </row>
    <row r="275" spans="1:16" ht="11.25" customHeight="1">
      <c r="A275" s="149" t="s">
        <v>432</v>
      </c>
      <c r="B275" s="149" t="s">
        <v>433</v>
      </c>
      <c r="C275" s="149" t="s">
        <v>71</v>
      </c>
      <c r="D275" s="150"/>
      <c r="E275" s="150"/>
      <c r="F275" s="150"/>
      <c r="G275" s="150">
        <v>300</v>
      </c>
      <c r="H275" s="150">
        <v>1370.15</v>
      </c>
      <c r="I275" s="150">
        <v>1215</v>
      </c>
      <c r="J275" s="95"/>
      <c r="K275" s="95"/>
      <c r="L275" s="95"/>
      <c r="M275" s="96"/>
      <c r="N275" s="96">
        <f t="shared" si="29"/>
        <v>4.567166666666667</v>
      </c>
      <c r="O275" s="96"/>
      <c r="P275" s="96">
        <f t="shared" si="31"/>
        <v>4.05</v>
      </c>
    </row>
    <row r="276" spans="1:16" ht="11.25" customHeight="1">
      <c r="A276" s="149" t="s">
        <v>432</v>
      </c>
      <c r="B276" s="149" t="s">
        <v>433</v>
      </c>
      <c r="C276" s="149" t="s">
        <v>67</v>
      </c>
      <c r="D276" s="150">
        <v>124785</v>
      </c>
      <c r="E276" s="150">
        <v>628138.58</v>
      </c>
      <c r="F276" s="150">
        <v>570876.98</v>
      </c>
      <c r="G276" s="150">
        <v>48360</v>
      </c>
      <c r="H276" s="150">
        <v>257660.86</v>
      </c>
      <c r="I276" s="150">
        <v>233686.5</v>
      </c>
      <c r="J276" s="95">
        <f t="shared" si="25"/>
        <v>-61.245341988219735</v>
      </c>
      <c r="K276" s="95">
        <f t="shared" si="26"/>
        <v>-58.98025241500053</v>
      </c>
      <c r="L276" s="95">
        <f t="shared" si="27"/>
        <v>-59.06534889530841</v>
      </c>
      <c r="M276" s="96">
        <f t="shared" si="28"/>
        <v>5.033766718756261</v>
      </c>
      <c r="N276" s="96">
        <f t="shared" si="29"/>
        <v>5.327974772539289</v>
      </c>
      <c r="O276" s="96">
        <f t="shared" si="30"/>
        <v>4.574884641583523</v>
      </c>
      <c r="P276" s="96">
        <f t="shared" si="31"/>
        <v>4.832227047146402</v>
      </c>
    </row>
    <row r="277" spans="1:16" ht="11.25" customHeight="1">
      <c r="A277" s="149" t="s">
        <v>432</v>
      </c>
      <c r="B277" s="149" t="s">
        <v>433</v>
      </c>
      <c r="C277" s="149" t="s">
        <v>353</v>
      </c>
      <c r="D277" s="150">
        <v>2600</v>
      </c>
      <c r="E277" s="150">
        <v>17178.91</v>
      </c>
      <c r="F277" s="150">
        <v>15653.13</v>
      </c>
      <c r="G277" s="150">
        <v>2250</v>
      </c>
      <c r="H277" s="150">
        <v>14273.8</v>
      </c>
      <c r="I277" s="150">
        <v>12844.24</v>
      </c>
      <c r="J277" s="95">
        <f t="shared" si="25"/>
        <v>-13.461538461538462</v>
      </c>
      <c r="K277" s="95">
        <f t="shared" si="26"/>
        <v>-16.910909947138677</v>
      </c>
      <c r="L277" s="95">
        <f t="shared" si="27"/>
        <v>-17.94458999573887</v>
      </c>
      <c r="M277" s="96">
        <f t="shared" si="28"/>
        <v>6.607273076923077</v>
      </c>
      <c r="N277" s="96">
        <f t="shared" si="29"/>
        <v>6.343911111111111</v>
      </c>
      <c r="O277" s="96">
        <f t="shared" si="30"/>
        <v>6.020434615384615</v>
      </c>
      <c r="P277" s="96">
        <f t="shared" si="31"/>
        <v>5.708551111111111</v>
      </c>
    </row>
    <row r="278" spans="1:16" ht="11.25" customHeight="1">
      <c r="A278" s="149" t="s">
        <v>432</v>
      </c>
      <c r="B278" s="149" t="s">
        <v>433</v>
      </c>
      <c r="C278" s="149" t="s">
        <v>526</v>
      </c>
      <c r="D278" s="150">
        <v>1120</v>
      </c>
      <c r="E278" s="150">
        <v>5849.24</v>
      </c>
      <c r="F278" s="150">
        <v>5035.86</v>
      </c>
      <c r="G278" s="150">
        <v>12160</v>
      </c>
      <c r="H278" s="150">
        <v>67523.84</v>
      </c>
      <c r="I278" s="150">
        <v>60272.1</v>
      </c>
      <c r="J278" s="95">
        <f t="shared" si="25"/>
        <v>985.7142857142857</v>
      </c>
      <c r="K278" s="95">
        <f t="shared" si="26"/>
        <v>1054.4036490210694</v>
      </c>
      <c r="L278" s="95">
        <f t="shared" si="27"/>
        <v>1096.8581334667763</v>
      </c>
      <c r="M278" s="96">
        <f t="shared" si="28"/>
        <v>5.222535714285714</v>
      </c>
      <c r="N278" s="96">
        <f t="shared" si="29"/>
        <v>5.552947368421052</v>
      </c>
      <c r="O278" s="96">
        <f t="shared" si="30"/>
        <v>4.496303571428571</v>
      </c>
      <c r="P278" s="96">
        <f t="shared" si="31"/>
        <v>4.9565871710526315</v>
      </c>
    </row>
    <row r="279" spans="1:16" ht="11.25" customHeight="1">
      <c r="A279" s="149" t="s">
        <v>432</v>
      </c>
      <c r="B279" s="149" t="s">
        <v>433</v>
      </c>
      <c r="C279" s="149" t="s">
        <v>49</v>
      </c>
      <c r="D279" s="150">
        <v>7000</v>
      </c>
      <c r="E279" s="150">
        <v>58504.5</v>
      </c>
      <c r="F279" s="150">
        <v>53193.32</v>
      </c>
      <c r="G279" s="150"/>
      <c r="H279" s="150"/>
      <c r="I279" s="150"/>
      <c r="J279" s="95"/>
      <c r="K279" s="95"/>
      <c r="L279" s="95"/>
      <c r="M279" s="96">
        <f t="shared" si="28"/>
        <v>8.357785714285715</v>
      </c>
      <c r="N279" s="96"/>
      <c r="O279" s="96">
        <f t="shared" si="30"/>
        <v>7.599045714285714</v>
      </c>
      <c r="P279" s="96"/>
    </row>
    <row r="280" spans="1:16" ht="11.25" customHeight="1">
      <c r="A280" s="149" t="s">
        <v>432</v>
      </c>
      <c r="B280" s="149" t="s">
        <v>433</v>
      </c>
      <c r="C280" s="149" t="s">
        <v>622</v>
      </c>
      <c r="D280" s="150">
        <v>6160</v>
      </c>
      <c r="E280" s="150">
        <v>35096.39</v>
      </c>
      <c r="F280" s="150">
        <v>30768.18</v>
      </c>
      <c r="G280" s="150">
        <v>63360</v>
      </c>
      <c r="H280" s="150">
        <v>331165.63</v>
      </c>
      <c r="I280" s="150">
        <v>300163.18</v>
      </c>
      <c r="J280" s="95">
        <f t="shared" si="25"/>
        <v>928.5714285714286</v>
      </c>
      <c r="K280" s="95">
        <f t="shared" si="26"/>
        <v>843.5888705362574</v>
      </c>
      <c r="L280" s="95">
        <f t="shared" si="27"/>
        <v>875.5636504986645</v>
      </c>
      <c r="M280" s="96">
        <f t="shared" si="28"/>
        <v>5.6974659090909086</v>
      </c>
      <c r="N280" s="96">
        <f t="shared" si="29"/>
        <v>5.226730271464646</v>
      </c>
      <c r="O280" s="96">
        <f t="shared" si="30"/>
        <v>4.994834415584416</v>
      </c>
      <c r="P280" s="96">
        <f t="shared" si="31"/>
        <v>4.7374239267676765</v>
      </c>
    </row>
    <row r="281" spans="1:16" ht="11.25" customHeight="1">
      <c r="A281" s="149" t="s">
        <v>432</v>
      </c>
      <c r="B281" s="149" t="s">
        <v>433</v>
      </c>
      <c r="C281" s="149" t="s">
        <v>83</v>
      </c>
      <c r="D281" s="150"/>
      <c r="E281" s="150"/>
      <c r="F281" s="150"/>
      <c r="G281" s="150">
        <v>5000</v>
      </c>
      <c r="H281" s="150">
        <v>33441.84</v>
      </c>
      <c r="I281" s="150">
        <v>29500</v>
      </c>
      <c r="J281" s="95"/>
      <c r="K281" s="95"/>
      <c r="L281" s="95"/>
      <c r="M281" s="96"/>
      <c r="N281" s="96">
        <f t="shared" si="29"/>
        <v>6.688368</v>
      </c>
      <c r="O281" s="96"/>
      <c r="P281" s="96">
        <f t="shared" si="31"/>
        <v>5.9</v>
      </c>
    </row>
    <row r="282" spans="1:16" ht="11.25" customHeight="1">
      <c r="A282" s="149" t="s">
        <v>434</v>
      </c>
      <c r="B282" s="149" t="s">
        <v>626</v>
      </c>
      <c r="C282" s="149" t="s">
        <v>48</v>
      </c>
      <c r="D282" s="150">
        <v>29280</v>
      </c>
      <c r="E282" s="150">
        <v>215201.6</v>
      </c>
      <c r="F282" s="150">
        <v>199670.24</v>
      </c>
      <c r="G282" s="150"/>
      <c r="H282" s="150"/>
      <c r="I282" s="150"/>
      <c r="J282" s="95"/>
      <c r="K282" s="95"/>
      <c r="L282" s="95"/>
      <c r="M282" s="96">
        <f t="shared" si="28"/>
        <v>7.349781420765027</v>
      </c>
      <c r="N282" s="96"/>
      <c r="O282" s="96">
        <f t="shared" si="30"/>
        <v>6.819338797814208</v>
      </c>
      <c r="P282" s="96"/>
    </row>
    <row r="283" spans="1:16" ht="11.25" customHeight="1">
      <c r="A283" s="149" t="s">
        <v>434</v>
      </c>
      <c r="B283" s="149" t="s">
        <v>626</v>
      </c>
      <c r="C283" s="149" t="s">
        <v>134</v>
      </c>
      <c r="D283" s="150">
        <v>4212</v>
      </c>
      <c r="E283" s="150">
        <v>29645.76</v>
      </c>
      <c r="F283" s="150">
        <v>26758.15</v>
      </c>
      <c r="G283" s="150">
        <v>789</v>
      </c>
      <c r="H283" s="150">
        <v>6451.66</v>
      </c>
      <c r="I283" s="150">
        <v>5751.71</v>
      </c>
      <c r="J283" s="95">
        <f t="shared" si="25"/>
        <v>-81.26780626780626</v>
      </c>
      <c r="K283" s="95">
        <f t="shared" si="26"/>
        <v>-78.2374950077178</v>
      </c>
      <c r="L283" s="95">
        <f t="shared" si="27"/>
        <v>-78.50482936974342</v>
      </c>
      <c r="M283" s="96">
        <f t="shared" si="28"/>
        <v>7.038404558404558</v>
      </c>
      <c r="N283" s="96">
        <f t="shared" si="29"/>
        <v>8.17700887198986</v>
      </c>
      <c r="O283" s="96">
        <f t="shared" si="30"/>
        <v>6.352837132003799</v>
      </c>
      <c r="P283" s="96">
        <f t="shared" si="31"/>
        <v>7.289873257287706</v>
      </c>
    </row>
    <row r="284" spans="1:16" ht="11.25" customHeight="1">
      <c r="A284" s="149" t="s">
        <v>434</v>
      </c>
      <c r="B284" s="149" t="s">
        <v>626</v>
      </c>
      <c r="C284" s="149" t="s">
        <v>63</v>
      </c>
      <c r="D284" s="150">
        <v>4.54</v>
      </c>
      <c r="E284" s="150">
        <v>101.4</v>
      </c>
      <c r="F284" s="150">
        <v>89.5</v>
      </c>
      <c r="G284" s="150"/>
      <c r="H284" s="150"/>
      <c r="I284" s="150"/>
      <c r="J284" s="95"/>
      <c r="K284" s="95"/>
      <c r="L284" s="95"/>
      <c r="M284" s="96">
        <f t="shared" si="28"/>
        <v>22.334801762114537</v>
      </c>
      <c r="N284" s="96"/>
      <c r="O284" s="96">
        <f t="shared" si="30"/>
        <v>19.7136563876652</v>
      </c>
      <c r="P284" s="96"/>
    </row>
    <row r="285" spans="1:16" ht="11.25" customHeight="1">
      <c r="A285" s="149" t="s">
        <v>434</v>
      </c>
      <c r="B285" s="149" t="s">
        <v>626</v>
      </c>
      <c r="C285" s="149" t="s">
        <v>54</v>
      </c>
      <c r="D285" s="150">
        <v>25773</v>
      </c>
      <c r="E285" s="150">
        <v>174185.63</v>
      </c>
      <c r="F285" s="150">
        <v>157427.3</v>
      </c>
      <c r="G285" s="150">
        <v>600</v>
      </c>
      <c r="H285" s="150">
        <v>4391.03</v>
      </c>
      <c r="I285" s="150">
        <v>4008.58</v>
      </c>
      <c r="J285" s="95">
        <f t="shared" si="25"/>
        <v>-97.67198230706553</v>
      </c>
      <c r="K285" s="95">
        <f t="shared" si="26"/>
        <v>-97.47910892534591</v>
      </c>
      <c r="L285" s="95">
        <f t="shared" si="27"/>
        <v>-97.45369449898462</v>
      </c>
      <c r="M285" s="96">
        <f t="shared" si="28"/>
        <v>6.758453808248943</v>
      </c>
      <c r="N285" s="96">
        <f t="shared" si="29"/>
        <v>7.318383333333333</v>
      </c>
      <c r="O285" s="96">
        <f t="shared" si="30"/>
        <v>6.108225662515035</v>
      </c>
      <c r="P285" s="96">
        <f t="shared" si="31"/>
        <v>6.6809666666666665</v>
      </c>
    </row>
    <row r="286" spans="1:16" ht="11.25" customHeight="1">
      <c r="A286" s="149" t="s">
        <v>434</v>
      </c>
      <c r="B286" s="149" t="s">
        <v>626</v>
      </c>
      <c r="C286" s="149" t="s">
        <v>56</v>
      </c>
      <c r="D286" s="150">
        <v>4992</v>
      </c>
      <c r="E286" s="150">
        <v>47621.07</v>
      </c>
      <c r="F286" s="150">
        <v>42990.17</v>
      </c>
      <c r="G286" s="150">
        <v>11620</v>
      </c>
      <c r="H286" s="150">
        <v>75837.59</v>
      </c>
      <c r="I286" s="150">
        <v>68460.6</v>
      </c>
      <c r="J286" s="95">
        <f t="shared" si="25"/>
        <v>132.77243589743588</v>
      </c>
      <c r="K286" s="95">
        <f t="shared" si="26"/>
        <v>59.25217556010395</v>
      </c>
      <c r="L286" s="95">
        <f t="shared" si="27"/>
        <v>59.24710230268922</v>
      </c>
      <c r="M286" s="96">
        <f t="shared" si="28"/>
        <v>9.53947716346154</v>
      </c>
      <c r="N286" s="96">
        <f t="shared" si="29"/>
        <v>6.52647074010327</v>
      </c>
      <c r="O286" s="96">
        <f t="shared" si="30"/>
        <v>8.611812900641025</v>
      </c>
      <c r="P286" s="96">
        <f t="shared" si="31"/>
        <v>5.891617900172117</v>
      </c>
    </row>
    <row r="287" spans="1:16" ht="11.25" customHeight="1">
      <c r="A287" s="149" t="s">
        <v>434</v>
      </c>
      <c r="B287" s="149" t="s">
        <v>626</v>
      </c>
      <c r="C287" s="149" t="s">
        <v>61</v>
      </c>
      <c r="D287" s="150"/>
      <c r="E287" s="150"/>
      <c r="F287" s="150"/>
      <c r="G287" s="150">
        <v>10</v>
      </c>
      <c r="H287" s="150">
        <v>67.82</v>
      </c>
      <c r="I287" s="150">
        <v>60</v>
      </c>
      <c r="J287" s="95"/>
      <c r="K287" s="95"/>
      <c r="L287" s="95"/>
      <c r="M287" s="96"/>
      <c r="N287" s="96">
        <f t="shared" si="29"/>
        <v>6.781999999999999</v>
      </c>
      <c r="O287" s="96"/>
      <c r="P287" s="96">
        <f t="shared" si="31"/>
        <v>6</v>
      </c>
    </row>
    <row r="288" spans="1:16" ht="11.25" customHeight="1">
      <c r="A288" s="149" t="s">
        <v>434</v>
      </c>
      <c r="B288" s="149" t="s">
        <v>626</v>
      </c>
      <c r="C288" s="149" t="s">
        <v>43</v>
      </c>
      <c r="D288" s="150">
        <v>6750</v>
      </c>
      <c r="E288" s="150">
        <v>51891.41</v>
      </c>
      <c r="F288" s="150">
        <v>47898.23</v>
      </c>
      <c r="G288" s="150">
        <v>5850</v>
      </c>
      <c r="H288" s="150">
        <v>46805.96</v>
      </c>
      <c r="I288" s="150">
        <v>42312.26</v>
      </c>
      <c r="J288" s="95">
        <f t="shared" si="25"/>
        <v>-13.333333333333334</v>
      </c>
      <c r="K288" s="95">
        <f t="shared" si="26"/>
        <v>-9.800176946434881</v>
      </c>
      <c r="L288" s="95">
        <f t="shared" si="27"/>
        <v>-11.66216371669684</v>
      </c>
      <c r="M288" s="96">
        <f t="shared" si="28"/>
        <v>7.687616296296297</v>
      </c>
      <c r="N288" s="96">
        <f t="shared" si="29"/>
        <v>8.001018803418804</v>
      </c>
      <c r="O288" s="96">
        <f t="shared" si="30"/>
        <v>7.096034074074074</v>
      </c>
      <c r="P288" s="96">
        <f t="shared" si="31"/>
        <v>7.232864957264957</v>
      </c>
    </row>
    <row r="289" spans="1:16" ht="11.25" customHeight="1">
      <c r="A289" s="149" t="s">
        <v>434</v>
      </c>
      <c r="B289" s="149" t="s">
        <v>626</v>
      </c>
      <c r="C289" s="149" t="s">
        <v>498</v>
      </c>
      <c r="D289" s="150"/>
      <c r="E289" s="150"/>
      <c r="F289" s="150"/>
      <c r="G289" s="150">
        <v>105</v>
      </c>
      <c r="H289" s="150">
        <v>988.05</v>
      </c>
      <c r="I289" s="150">
        <v>881.3</v>
      </c>
      <c r="J289" s="95"/>
      <c r="K289" s="95"/>
      <c r="L289" s="95"/>
      <c r="M289" s="96"/>
      <c r="N289" s="96">
        <f t="shared" si="29"/>
        <v>9.41</v>
      </c>
      <c r="O289" s="96"/>
      <c r="P289" s="96">
        <f t="shared" si="31"/>
        <v>8.393333333333333</v>
      </c>
    </row>
    <row r="290" spans="1:16" ht="11.25" customHeight="1">
      <c r="A290" s="149" t="s">
        <v>434</v>
      </c>
      <c r="B290" s="149" t="s">
        <v>626</v>
      </c>
      <c r="C290" s="149" t="s">
        <v>85</v>
      </c>
      <c r="D290" s="150">
        <v>37800</v>
      </c>
      <c r="E290" s="150">
        <v>191513.65</v>
      </c>
      <c r="F290" s="150">
        <v>178507.59</v>
      </c>
      <c r="G290" s="150"/>
      <c r="H290" s="150"/>
      <c r="I290" s="150"/>
      <c r="J290" s="95"/>
      <c r="K290" s="95"/>
      <c r="L290" s="95"/>
      <c r="M290" s="96">
        <f t="shared" si="28"/>
        <v>5.066498677248677</v>
      </c>
      <c r="N290" s="96"/>
      <c r="O290" s="96">
        <f t="shared" si="30"/>
        <v>4.722423015873016</v>
      </c>
      <c r="P290" s="96"/>
    </row>
    <row r="291" spans="1:16" ht="11.25" customHeight="1">
      <c r="A291" s="149" t="s">
        <v>434</v>
      </c>
      <c r="B291" s="149" t="s">
        <v>626</v>
      </c>
      <c r="C291" s="149" t="s">
        <v>67</v>
      </c>
      <c r="D291" s="150">
        <v>9000</v>
      </c>
      <c r="E291" s="150">
        <v>48384.54</v>
      </c>
      <c r="F291" s="150">
        <v>44280</v>
      </c>
      <c r="G291" s="150"/>
      <c r="H291" s="150"/>
      <c r="I291" s="150"/>
      <c r="J291" s="95"/>
      <c r="K291" s="95"/>
      <c r="L291" s="95"/>
      <c r="M291" s="96">
        <f t="shared" si="28"/>
        <v>5.37606</v>
      </c>
      <c r="N291" s="96"/>
      <c r="O291" s="96">
        <f t="shared" si="30"/>
        <v>4.92</v>
      </c>
      <c r="P291" s="96"/>
    </row>
    <row r="292" spans="1:16" ht="11.25" customHeight="1">
      <c r="A292" s="149" t="s">
        <v>434</v>
      </c>
      <c r="B292" s="149" t="s">
        <v>626</v>
      </c>
      <c r="C292" s="149" t="s">
        <v>83</v>
      </c>
      <c r="D292" s="150">
        <v>1423</v>
      </c>
      <c r="E292" s="150">
        <v>12365.53</v>
      </c>
      <c r="F292" s="150">
        <v>11059.69</v>
      </c>
      <c r="G292" s="150">
        <v>670</v>
      </c>
      <c r="H292" s="150">
        <v>6117.2</v>
      </c>
      <c r="I292" s="150">
        <v>5424.98</v>
      </c>
      <c r="J292" s="95">
        <f t="shared" si="25"/>
        <v>-52.916373858046384</v>
      </c>
      <c r="K292" s="95">
        <f t="shared" si="26"/>
        <v>-50.53022393702495</v>
      </c>
      <c r="L292" s="95">
        <f t="shared" si="27"/>
        <v>-50.94817305005837</v>
      </c>
      <c r="M292" s="96">
        <f t="shared" si="28"/>
        <v>8.689761068165847</v>
      </c>
      <c r="N292" s="96">
        <f t="shared" si="29"/>
        <v>9.130149253731343</v>
      </c>
      <c r="O292" s="96">
        <f t="shared" si="30"/>
        <v>7.772094167252284</v>
      </c>
      <c r="P292" s="96">
        <f t="shared" si="31"/>
        <v>8.096985074626865</v>
      </c>
    </row>
    <row r="293" spans="1:16" ht="11.25" customHeight="1">
      <c r="A293" s="149" t="s">
        <v>437</v>
      </c>
      <c r="B293" s="149" t="s">
        <v>420</v>
      </c>
      <c r="C293" s="149" t="s">
        <v>48</v>
      </c>
      <c r="D293" s="150">
        <v>235400</v>
      </c>
      <c r="E293" s="150">
        <v>1442546.23</v>
      </c>
      <c r="F293" s="150">
        <v>1310848.81</v>
      </c>
      <c r="G293" s="150">
        <v>106012</v>
      </c>
      <c r="H293" s="150">
        <v>696198.2</v>
      </c>
      <c r="I293" s="150">
        <v>623505.46</v>
      </c>
      <c r="J293" s="95">
        <f t="shared" si="25"/>
        <v>-54.96516567544605</v>
      </c>
      <c r="K293" s="95">
        <f t="shared" si="26"/>
        <v>-51.73823995921434</v>
      </c>
      <c r="L293" s="95">
        <f t="shared" si="27"/>
        <v>-52.434982948186075</v>
      </c>
      <c r="M293" s="96">
        <f t="shared" si="28"/>
        <v>6.128063848768054</v>
      </c>
      <c r="N293" s="96">
        <f t="shared" si="29"/>
        <v>6.567164094630796</v>
      </c>
      <c r="O293" s="96">
        <f t="shared" si="30"/>
        <v>5.568601571792693</v>
      </c>
      <c r="P293" s="96">
        <f t="shared" si="31"/>
        <v>5.881461155340904</v>
      </c>
    </row>
    <row r="294" spans="1:16" ht="11.25" customHeight="1">
      <c r="A294" s="149" t="s">
        <v>437</v>
      </c>
      <c r="B294" s="149" t="s">
        <v>420</v>
      </c>
      <c r="C294" s="149" t="s">
        <v>94</v>
      </c>
      <c r="D294" s="150"/>
      <c r="E294" s="150"/>
      <c r="F294" s="150"/>
      <c r="G294" s="150">
        <v>504</v>
      </c>
      <c r="H294" s="150">
        <v>3673.6</v>
      </c>
      <c r="I294" s="150">
        <v>3452.4</v>
      </c>
      <c r="J294" s="95"/>
      <c r="K294" s="95"/>
      <c r="L294" s="95"/>
      <c r="M294" s="96"/>
      <c r="N294" s="96">
        <f t="shared" si="29"/>
        <v>7.288888888888889</v>
      </c>
      <c r="O294" s="96"/>
      <c r="P294" s="96">
        <f t="shared" si="31"/>
        <v>6.8500000000000005</v>
      </c>
    </row>
    <row r="295" spans="1:16" ht="11.25" customHeight="1">
      <c r="A295" s="149" t="s">
        <v>437</v>
      </c>
      <c r="B295" s="149" t="s">
        <v>420</v>
      </c>
      <c r="C295" s="149" t="s">
        <v>134</v>
      </c>
      <c r="D295" s="150">
        <v>45056</v>
      </c>
      <c r="E295" s="150">
        <v>237647.66</v>
      </c>
      <c r="F295" s="150">
        <v>211417.87</v>
      </c>
      <c r="G295" s="150">
        <v>5687</v>
      </c>
      <c r="H295" s="150">
        <v>32705.24</v>
      </c>
      <c r="I295" s="150">
        <v>29590.96</v>
      </c>
      <c r="J295" s="95">
        <f t="shared" si="25"/>
        <v>-87.3779296875</v>
      </c>
      <c r="K295" s="95">
        <f t="shared" si="26"/>
        <v>-86.23792887335814</v>
      </c>
      <c r="L295" s="95">
        <f t="shared" si="27"/>
        <v>-86.00356724812335</v>
      </c>
      <c r="M295" s="96">
        <f t="shared" si="28"/>
        <v>5.274495294744319</v>
      </c>
      <c r="N295" s="96">
        <f t="shared" si="29"/>
        <v>5.750877439774926</v>
      </c>
      <c r="O295" s="96">
        <f t="shared" si="30"/>
        <v>4.692335537997159</v>
      </c>
      <c r="P295" s="96">
        <f t="shared" si="31"/>
        <v>5.203263583611746</v>
      </c>
    </row>
    <row r="296" spans="1:16" ht="11.25" customHeight="1">
      <c r="A296" s="149" t="s">
        <v>437</v>
      </c>
      <c r="B296" s="149" t="s">
        <v>420</v>
      </c>
      <c r="C296" s="149" t="s">
        <v>64</v>
      </c>
      <c r="D296" s="150"/>
      <c r="E296" s="150"/>
      <c r="F296" s="150"/>
      <c r="G296" s="150">
        <v>5400</v>
      </c>
      <c r="H296" s="150">
        <v>29196.78</v>
      </c>
      <c r="I296" s="150">
        <v>26000</v>
      </c>
      <c r="J296" s="95"/>
      <c r="K296" s="95"/>
      <c r="L296" s="95"/>
      <c r="M296" s="96"/>
      <c r="N296" s="96">
        <f t="shared" si="29"/>
        <v>5.406811111111111</v>
      </c>
      <c r="O296" s="96"/>
      <c r="P296" s="96">
        <f t="shared" si="31"/>
        <v>4.814814814814815</v>
      </c>
    </row>
    <row r="297" spans="1:16" ht="11.25" customHeight="1">
      <c r="A297" s="149" t="s">
        <v>437</v>
      </c>
      <c r="B297" s="149" t="s">
        <v>420</v>
      </c>
      <c r="C297" s="149" t="s">
        <v>135</v>
      </c>
      <c r="D297" s="150">
        <v>19000</v>
      </c>
      <c r="E297" s="150">
        <v>77350</v>
      </c>
      <c r="F297" s="150">
        <v>70607.57</v>
      </c>
      <c r="G297" s="150">
        <v>12000</v>
      </c>
      <c r="H297" s="150">
        <v>54993.47</v>
      </c>
      <c r="I297" s="150">
        <v>50578.12</v>
      </c>
      <c r="J297" s="95">
        <f t="shared" si="25"/>
        <v>-36.8421052631579</v>
      </c>
      <c r="K297" s="95">
        <f t="shared" si="26"/>
        <v>-28.903076923076924</v>
      </c>
      <c r="L297" s="95">
        <f t="shared" si="27"/>
        <v>-28.367284131149113</v>
      </c>
      <c r="M297" s="96">
        <f t="shared" si="28"/>
        <v>4.071052631578947</v>
      </c>
      <c r="N297" s="96">
        <f t="shared" si="29"/>
        <v>4.582789166666667</v>
      </c>
      <c r="O297" s="96">
        <f t="shared" si="30"/>
        <v>3.7161878947368425</v>
      </c>
      <c r="P297" s="96">
        <f t="shared" si="31"/>
        <v>4.2148433333333335</v>
      </c>
    </row>
    <row r="298" spans="1:16" ht="11.25" customHeight="1">
      <c r="A298" s="149" t="s">
        <v>437</v>
      </c>
      <c r="B298" s="149" t="s">
        <v>420</v>
      </c>
      <c r="C298" s="149" t="s">
        <v>63</v>
      </c>
      <c r="D298" s="150">
        <v>16825.5</v>
      </c>
      <c r="E298" s="150">
        <v>92927.86</v>
      </c>
      <c r="F298" s="150">
        <v>83055.3</v>
      </c>
      <c r="G298" s="150">
        <v>5012</v>
      </c>
      <c r="H298" s="150">
        <v>24466.67</v>
      </c>
      <c r="I298" s="150">
        <v>22486.29</v>
      </c>
      <c r="J298" s="95">
        <f t="shared" si="25"/>
        <v>-70.21188077620279</v>
      </c>
      <c r="K298" s="95">
        <f t="shared" si="26"/>
        <v>-73.67132956682742</v>
      </c>
      <c r="L298" s="95">
        <f t="shared" si="27"/>
        <v>-72.9261227158291</v>
      </c>
      <c r="M298" s="96">
        <f t="shared" si="28"/>
        <v>5.523037056848237</v>
      </c>
      <c r="N298" s="96">
        <f t="shared" si="29"/>
        <v>4.881618116520351</v>
      </c>
      <c r="O298" s="96">
        <f t="shared" si="30"/>
        <v>4.93627529642507</v>
      </c>
      <c r="P298" s="96">
        <f t="shared" si="31"/>
        <v>4.486490422984836</v>
      </c>
    </row>
    <row r="299" spans="1:16" ht="11.25" customHeight="1">
      <c r="A299" s="149" t="s">
        <v>437</v>
      </c>
      <c r="B299" s="149" t="s">
        <v>420</v>
      </c>
      <c r="C299" s="149" t="s">
        <v>54</v>
      </c>
      <c r="D299" s="150">
        <v>28152.9</v>
      </c>
      <c r="E299" s="150">
        <v>170471.14</v>
      </c>
      <c r="F299" s="150">
        <v>154299.49</v>
      </c>
      <c r="G299" s="150">
        <v>2563</v>
      </c>
      <c r="H299" s="150">
        <v>15777.12</v>
      </c>
      <c r="I299" s="150">
        <v>14208.8</v>
      </c>
      <c r="J299" s="95">
        <f t="shared" si="25"/>
        <v>-90.89614213811011</v>
      </c>
      <c r="K299" s="95">
        <f t="shared" si="26"/>
        <v>-90.74499061835336</v>
      </c>
      <c r="L299" s="95">
        <f t="shared" si="27"/>
        <v>-90.79141479988041</v>
      </c>
      <c r="M299" s="96">
        <f t="shared" si="28"/>
        <v>6.055189341062555</v>
      </c>
      <c r="N299" s="96">
        <f t="shared" si="29"/>
        <v>6.155723761217324</v>
      </c>
      <c r="O299" s="96">
        <f t="shared" si="30"/>
        <v>5.480767167858373</v>
      </c>
      <c r="P299" s="96">
        <f t="shared" si="31"/>
        <v>5.543815840811549</v>
      </c>
    </row>
    <row r="300" spans="1:16" ht="11.25" customHeight="1">
      <c r="A300" s="149" t="s">
        <v>437</v>
      </c>
      <c r="B300" s="149" t="s">
        <v>420</v>
      </c>
      <c r="C300" s="149" t="s">
        <v>101</v>
      </c>
      <c r="D300" s="150">
        <v>70</v>
      </c>
      <c r="E300" s="150">
        <v>466.27</v>
      </c>
      <c r="F300" s="150">
        <v>436.79</v>
      </c>
      <c r="G300" s="150">
        <v>120</v>
      </c>
      <c r="H300" s="150">
        <v>633.33</v>
      </c>
      <c r="I300" s="150">
        <v>580.65</v>
      </c>
      <c r="J300" s="95">
        <f t="shared" si="25"/>
        <v>71.42857142857143</v>
      </c>
      <c r="K300" s="95">
        <f t="shared" si="26"/>
        <v>35.82902610075709</v>
      </c>
      <c r="L300" s="95">
        <f t="shared" si="27"/>
        <v>32.93573570823507</v>
      </c>
      <c r="M300" s="96">
        <f t="shared" si="28"/>
        <v>6.661</v>
      </c>
      <c r="N300" s="96">
        <f t="shared" si="29"/>
        <v>5.27775</v>
      </c>
      <c r="O300" s="96">
        <f t="shared" si="30"/>
        <v>6.239857142857143</v>
      </c>
      <c r="P300" s="96">
        <f t="shared" si="31"/>
        <v>4.83875</v>
      </c>
    </row>
    <row r="301" spans="1:16" ht="11.25" customHeight="1">
      <c r="A301" s="149" t="s">
        <v>437</v>
      </c>
      <c r="B301" s="149" t="s">
        <v>420</v>
      </c>
      <c r="C301" s="149" t="s">
        <v>52</v>
      </c>
      <c r="D301" s="150">
        <v>1200</v>
      </c>
      <c r="E301" s="150">
        <v>7049.92</v>
      </c>
      <c r="F301" s="150">
        <v>6484.83</v>
      </c>
      <c r="G301" s="150">
        <v>3500</v>
      </c>
      <c r="H301" s="150">
        <v>18591.7</v>
      </c>
      <c r="I301" s="150">
        <v>16910</v>
      </c>
      <c r="J301" s="95">
        <f t="shared" si="25"/>
        <v>191.66666666666666</v>
      </c>
      <c r="K301" s="95">
        <f t="shared" si="26"/>
        <v>163.7150492487858</v>
      </c>
      <c r="L301" s="95">
        <f t="shared" si="27"/>
        <v>160.76242553775504</v>
      </c>
      <c r="M301" s="96">
        <f t="shared" si="28"/>
        <v>5.874933333333334</v>
      </c>
      <c r="N301" s="96">
        <f t="shared" si="29"/>
        <v>5.311914285714286</v>
      </c>
      <c r="O301" s="96">
        <f t="shared" si="30"/>
        <v>5.404025</v>
      </c>
      <c r="P301" s="96">
        <f t="shared" si="31"/>
        <v>4.831428571428572</v>
      </c>
    </row>
    <row r="302" spans="1:16" ht="11.25" customHeight="1">
      <c r="A302" s="149" t="s">
        <v>437</v>
      </c>
      <c r="B302" s="149" t="s">
        <v>420</v>
      </c>
      <c r="C302" s="149" t="s">
        <v>56</v>
      </c>
      <c r="D302" s="150">
        <v>18390</v>
      </c>
      <c r="E302" s="150">
        <v>115666.82</v>
      </c>
      <c r="F302" s="150">
        <v>102345.1</v>
      </c>
      <c r="G302" s="150">
        <v>12440</v>
      </c>
      <c r="H302" s="150">
        <v>72855.05</v>
      </c>
      <c r="I302" s="150">
        <v>65939.74</v>
      </c>
      <c r="J302" s="95">
        <f t="shared" si="25"/>
        <v>-32.35454051114736</v>
      </c>
      <c r="K302" s="95">
        <f t="shared" si="26"/>
        <v>-37.01300857065146</v>
      </c>
      <c r="L302" s="95">
        <f t="shared" si="27"/>
        <v>-35.5711802519124</v>
      </c>
      <c r="M302" s="96">
        <f t="shared" si="28"/>
        <v>6.289658510059816</v>
      </c>
      <c r="N302" s="96">
        <f t="shared" si="29"/>
        <v>5.8565152733118975</v>
      </c>
      <c r="O302" s="96">
        <f t="shared" si="30"/>
        <v>5.5652582925503</v>
      </c>
      <c r="P302" s="96">
        <f t="shared" si="31"/>
        <v>5.300622186495177</v>
      </c>
    </row>
    <row r="303" spans="1:16" ht="11.25" customHeight="1">
      <c r="A303" s="149" t="s">
        <v>437</v>
      </c>
      <c r="B303" s="149" t="s">
        <v>420</v>
      </c>
      <c r="C303" s="149" t="s">
        <v>122</v>
      </c>
      <c r="D303" s="150"/>
      <c r="E303" s="150"/>
      <c r="F303" s="150"/>
      <c r="G303" s="150">
        <v>2000</v>
      </c>
      <c r="H303" s="150">
        <v>10407.49</v>
      </c>
      <c r="I303" s="150">
        <v>9348</v>
      </c>
      <c r="J303" s="95"/>
      <c r="K303" s="95"/>
      <c r="L303" s="95"/>
      <c r="M303" s="96"/>
      <c r="N303" s="96">
        <f t="shared" si="29"/>
        <v>5.203745</v>
      </c>
      <c r="O303" s="96"/>
      <c r="P303" s="96">
        <f t="shared" si="31"/>
        <v>4.674</v>
      </c>
    </row>
    <row r="304" spans="1:16" ht="11.25" customHeight="1">
      <c r="A304" s="149" t="s">
        <v>437</v>
      </c>
      <c r="B304" s="149" t="s">
        <v>420</v>
      </c>
      <c r="C304" s="149" t="s">
        <v>608</v>
      </c>
      <c r="D304" s="150">
        <v>6100</v>
      </c>
      <c r="E304" s="150">
        <v>37359.13</v>
      </c>
      <c r="F304" s="150">
        <v>34278.61</v>
      </c>
      <c r="G304" s="150">
        <v>1800</v>
      </c>
      <c r="H304" s="150">
        <v>9514.71</v>
      </c>
      <c r="I304" s="150">
        <v>8400</v>
      </c>
      <c r="J304" s="95">
        <f t="shared" si="25"/>
        <v>-70.49180327868852</v>
      </c>
      <c r="K304" s="95">
        <f t="shared" si="26"/>
        <v>-74.53176773656132</v>
      </c>
      <c r="L304" s="95">
        <f t="shared" si="27"/>
        <v>-75.49492234370064</v>
      </c>
      <c r="M304" s="96">
        <f t="shared" si="28"/>
        <v>6.124447540983606</v>
      </c>
      <c r="N304" s="96">
        <f t="shared" si="29"/>
        <v>5.28595</v>
      </c>
      <c r="O304" s="96">
        <f t="shared" si="30"/>
        <v>5.619444262295082</v>
      </c>
      <c r="P304" s="96">
        <f t="shared" si="31"/>
        <v>4.666666666666667</v>
      </c>
    </row>
    <row r="305" spans="1:16" ht="11.25" customHeight="1">
      <c r="A305" s="149" t="s">
        <v>437</v>
      </c>
      <c r="B305" s="149" t="s">
        <v>420</v>
      </c>
      <c r="C305" s="149" t="s">
        <v>42</v>
      </c>
      <c r="D305" s="150">
        <v>41825</v>
      </c>
      <c r="E305" s="150">
        <v>233061.87</v>
      </c>
      <c r="F305" s="150">
        <v>206783.33</v>
      </c>
      <c r="G305" s="150">
        <v>87554</v>
      </c>
      <c r="H305" s="150">
        <v>461682.52</v>
      </c>
      <c r="I305" s="150">
        <v>415851.32</v>
      </c>
      <c r="J305" s="95">
        <f t="shared" si="25"/>
        <v>109.33413030484161</v>
      </c>
      <c r="K305" s="95">
        <f t="shared" si="26"/>
        <v>98.09440300122883</v>
      </c>
      <c r="L305" s="95">
        <f t="shared" si="27"/>
        <v>101.10485695341112</v>
      </c>
      <c r="M305" s="96">
        <f t="shared" si="28"/>
        <v>5.572310101613867</v>
      </c>
      <c r="N305" s="96">
        <f t="shared" si="29"/>
        <v>5.27311739041049</v>
      </c>
      <c r="O305" s="96">
        <f t="shared" si="30"/>
        <v>4.9440126718469815</v>
      </c>
      <c r="P305" s="96">
        <f t="shared" si="31"/>
        <v>4.749655298444389</v>
      </c>
    </row>
    <row r="306" spans="1:16" ht="11.25" customHeight="1">
      <c r="A306" s="149" t="s">
        <v>437</v>
      </c>
      <c r="B306" s="149" t="s">
        <v>420</v>
      </c>
      <c r="C306" s="149" t="s">
        <v>92</v>
      </c>
      <c r="D306" s="150">
        <v>80</v>
      </c>
      <c r="E306" s="150">
        <v>570</v>
      </c>
      <c r="F306" s="150">
        <v>536.35</v>
      </c>
      <c r="G306" s="150">
        <v>15</v>
      </c>
      <c r="H306" s="150">
        <v>120</v>
      </c>
      <c r="I306" s="150">
        <v>106.33</v>
      </c>
      <c r="J306" s="95">
        <f t="shared" si="25"/>
        <v>-81.25</v>
      </c>
      <c r="K306" s="95">
        <f t="shared" si="26"/>
        <v>-78.94736842105263</v>
      </c>
      <c r="L306" s="95">
        <f t="shared" si="27"/>
        <v>-80.17525869301762</v>
      </c>
      <c r="M306" s="96">
        <f t="shared" si="28"/>
        <v>7.125</v>
      </c>
      <c r="N306" s="96">
        <f t="shared" si="29"/>
        <v>8</v>
      </c>
      <c r="O306" s="96">
        <f t="shared" si="30"/>
        <v>6.704375000000001</v>
      </c>
      <c r="P306" s="96">
        <f t="shared" si="31"/>
        <v>7.088666666666667</v>
      </c>
    </row>
    <row r="307" spans="1:16" ht="11.25" customHeight="1">
      <c r="A307" s="149" t="s">
        <v>437</v>
      </c>
      <c r="B307" s="149" t="s">
        <v>420</v>
      </c>
      <c r="C307" s="149" t="s">
        <v>46</v>
      </c>
      <c r="D307" s="150">
        <v>6000</v>
      </c>
      <c r="E307" s="150">
        <v>41450</v>
      </c>
      <c r="F307" s="150">
        <v>37041.58</v>
      </c>
      <c r="G307" s="150">
        <v>2600</v>
      </c>
      <c r="H307" s="150">
        <v>18945</v>
      </c>
      <c r="I307" s="150">
        <v>16820.57</v>
      </c>
      <c r="J307" s="95">
        <f t="shared" si="25"/>
        <v>-56.666666666666664</v>
      </c>
      <c r="K307" s="95">
        <f t="shared" si="26"/>
        <v>-54.29433051869722</v>
      </c>
      <c r="L307" s="95">
        <f t="shared" si="27"/>
        <v>-54.590030986799164</v>
      </c>
      <c r="M307" s="96">
        <f t="shared" si="28"/>
        <v>6.908333333333333</v>
      </c>
      <c r="N307" s="96">
        <f t="shared" si="29"/>
        <v>7.286538461538462</v>
      </c>
      <c r="O307" s="96">
        <f t="shared" si="30"/>
        <v>6.173596666666667</v>
      </c>
      <c r="P307" s="96">
        <f t="shared" si="31"/>
        <v>6.46945</v>
      </c>
    </row>
    <row r="308" spans="1:16" ht="11.25" customHeight="1">
      <c r="A308" s="149" t="s">
        <v>437</v>
      </c>
      <c r="B308" s="149" t="s">
        <v>420</v>
      </c>
      <c r="C308" s="149" t="s">
        <v>45</v>
      </c>
      <c r="D308" s="150">
        <v>12776</v>
      </c>
      <c r="E308" s="150">
        <v>74052.41</v>
      </c>
      <c r="F308" s="150">
        <v>65418.12</v>
      </c>
      <c r="G308" s="150">
        <v>4880</v>
      </c>
      <c r="H308" s="150">
        <v>26996.34</v>
      </c>
      <c r="I308" s="150">
        <v>23913.2</v>
      </c>
      <c r="J308" s="95">
        <f t="shared" si="25"/>
        <v>-61.80338134001252</v>
      </c>
      <c r="K308" s="95">
        <f t="shared" si="26"/>
        <v>-63.54427897755118</v>
      </c>
      <c r="L308" s="95">
        <f t="shared" si="27"/>
        <v>-63.44560192191399</v>
      </c>
      <c r="M308" s="96">
        <f t="shared" si="28"/>
        <v>5.796212429555417</v>
      </c>
      <c r="N308" s="96">
        <f t="shared" si="29"/>
        <v>5.532036885245902</v>
      </c>
      <c r="O308" s="96">
        <f t="shared" si="30"/>
        <v>5.120391358797746</v>
      </c>
      <c r="P308" s="96">
        <f t="shared" si="31"/>
        <v>4.9002459016393445</v>
      </c>
    </row>
    <row r="309" spans="1:16" ht="11.25" customHeight="1">
      <c r="A309" s="149" t="s">
        <v>437</v>
      </c>
      <c r="B309" s="149" t="s">
        <v>420</v>
      </c>
      <c r="C309" s="149" t="s">
        <v>57</v>
      </c>
      <c r="D309" s="150"/>
      <c r="E309" s="150"/>
      <c r="F309" s="150"/>
      <c r="G309" s="150">
        <v>2500</v>
      </c>
      <c r="H309" s="150">
        <v>13504.79</v>
      </c>
      <c r="I309" s="150">
        <v>12670.5</v>
      </c>
      <c r="J309" s="95"/>
      <c r="K309" s="95"/>
      <c r="L309" s="95"/>
      <c r="M309" s="96"/>
      <c r="N309" s="96">
        <f t="shared" si="29"/>
        <v>5.401916</v>
      </c>
      <c r="O309" s="96"/>
      <c r="P309" s="96">
        <f t="shared" si="31"/>
        <v>5.0682</v>
      </c>
    </row>
    <row r="310" spans="1:16" ht="11.25" customHeight="1">
      <c r="A310" s="149" t="s">
        <v>437</v>
      </c>
      <c r="B310" s="149" t="s">
        <v>420</v>
      </c>
      <c r="C310" s="149" t="s">
        <v>794</v>
      </c>
      <c r="D310" s="150"/>
      <c r="E310" s="150"/>
      <c r="F310" s="150"/>
      <c r="G310" s="150">
        <v>3500</v>
      </c>
      <c r="H310" s="150">
        <v>18084.71</v>
      </c>
      <c r="I310" s="150">
        <v>16205.5</v>
      </c>
      <c r="J310" s="95"/>
      <c r="K310" s="95"/>
      <c r="L310" s="95"/>
      <c r="M310" s="96"/>
      <c r="N310" s="96">
        <f t="shared" si="29"/>
        <v>5.167059999999999</v>
      </c>
      <c r="O310" s="96"/>
      <c r="P310" s="96">
        <f t="shared" si="31"/>
        <v>4.630142857142857</v>
      </c>
    </row>
    <row r="311" spans="1:16" ht="11.25" customHeight="1">
      <c r="A311" s="149" t="s">
        <v>437</v>
      </c>
      <c r="B311" s="149" t="s">
        <v>420</v>
      </c>
      <c r="C311" s="149" t="s">
        <v>61</v>
      </c>
      <c r="D311" s="150">
        <v>34750</v>
      </c>
      <c r="E311" s="150">
        <v>202099.72</v>
      </c>
      <c r="F311" s="150">
        <v>183176.25</v>
      </c>
      <c r="G311" s="150">
        <v>22050</v>
      </c>
      <c r="H311" s="150">
        <v>123678.87</v>
      </c>
      <c r="I311" s="150">
        <v>112006.46</v>
      </c>
      <c r="J311" s="95">
        <f t="shared" si="25"/>
        <v>-36.54676258992806</v>
      </c>
      <c r="K311" s="95">
        <f t="shared" si="26"/>
        <v>-38.8030473273293</v>
      </c>
      <c r="L311" s="95">
        <f t="shared" si="27"/>
        <v>-38.85317556178816</v>
      </c>
      <c r="M311" s="96">
        <f t="shared" si="28"/>
        <v>5.81581928057554</v>
      </c>
      <c r="N311" s="96">
        <f t="shared" si="29"/>
        <v>5.609019047619047</v>
      </c>
      <c r="O311" s="96">
        <f t="shared" si="30"/>
        <v>5.271258992805755</v>
      </c>
      <c r="P311" s="96">
        <f t="shared" si="31"/>
        <v>5.079658049886621</v>
      </c>
    </row>
    <row r="312" spans="1:16" ht="11.25" customHeight="1">
      <c r="A312" s="149" t="s">
        <v>437</v>
      </c>
      <c r="B312" s="149" t="s">
        <v>420</v>
      </c>
      <c r="C312" s="149" t="s">
        <v>43</v>
      </c>
      <c r="D312" s="150">
        <v>26908</v>
      </c>
      <c r="E312" s="150">
        <v>158523.76</v>
      </c>
      <c r="F312" s="150">
        <v>143795.47</v>
      </c>
      <c r="G312" s="150">
        <v>41554</v>
      </c>
      <c r="H312" s="150">
        <v>236161.93</v>
      </c>
      <c r="I312" s="150">
        <v>215472.67</v>
      </c>
      <c r="J312" s="95">
        <f t="shared" si="25"/>
        <v>54.429909320648136</v>
      </c>
      <c r="K312" s="95">
        <f t="shared" si="26"/>
        <v>48.975730830507665</v>
      </c>
      <c r="L312" s="95">
        <f t="shared" si="27"/>
        <v>49.84663285985296</v>
      </c>
      <c r="M312" s="96">
        <f t="shared" si="28"/>
        <v>5.891324513155939</v>
      </c>
      <c r="N312" s="96">
        <f t="shared" si="29"/>
        <v>5.683253838378977</v>
      </c>
      <c r="O312" s="96">
        <f t="shared" si="30"/>
        <v>5.343967221644121</v>
      </c>
      <c r="P312" s="96">
        <f t="shared" si="31"/>
        <v>5.185365307792271</v>
      </c>
    </row>
    <row r="313" spans="1:16" ht="11.25" customHeight="1">
      <c r="A313" s="149" t="s">
        <v>437</v>
      </c>
      <c r="B313" s="149" t="s">
        <v>420</v>
      </c>
      <c r="C313" s="149" t="s">
        <v>103</v>
      </c>
      <c r="D313" s="150">
        <v>31500</v>
      </c>
      <c r="E313" s="150">
        <v>196066.19</v>
      </c>
      <c r="F313" s="150">
        <v>179846.14</v>
      </c>
      <c r="G313" s="150">
        <v>7000</v>
      </c>
      <c r="H313" s="150">
        <v>41035</v>
      </c>
      <c r="I313" s="150">
        <v>37079.45</v>
      </c>
      <c r="J313" s="95">
        <f t="shared" si="25"/>
        <v>-77.77777777777777</v>
      </c>
      <c r="K313" s="95">
        <f t="shared" si="26"/>
        <v>-79.07084337182255</v>
      </c>
      <c r="L313" s="95">
        <f t="shared" si="27"/>
        <v>-79.38268233057434</v>
      </c>
      <c r="M313" s="96">
        <f t="shared" si="28"/>
        <v>6.224323492063492</v>
      </c>
      <c r="N313" s="96">
        <f t="shared" si="29"/>
        <v>5.8621428571428575</v>
      </c>
      <c r="O313" s="96">
        <f t="shared" si="30"/>
        <v>5.70940126984127</v>
      </c>
      <c r="P313" s="96">
        <f t="shared" si="31"/>
        <v>5.297064285714285</v>
      </c>
    </row>
    <row r="314" spans="1:16" ht="11.25" customHeight="1">
      <c r="A314" s="149" t="s">
        <v>437</v>
      </c>
      <c r="B314" s="149" t="s">
        <v>420</v>
      </c>
      <c r="C314" s="149" t="s">
        <v>498</v>
      </c>
      <c r="D314" s="150"/>
      <c r="E314" s="150"/>
      <c r="F314" s="150"/>
      <c r="G314" s="150">
        <v>90</v>
      </c>
      <c r="H314" s="150">
        <v>918</v>
      </c>
      <c r="I314" s="150">
        <v>818.82</v>
      </c>
      <c r="J314" s="95"/>
      <c r="K314" s="95"/>
      <c r="L314" s="95"/>
      <c r="M314" s="96"/>
      <c r="N314" s="96">
        <f t="shared" si="29"/>
        <v>10.2</v>
      </c>
      <c r="O314" s="96"/>
      <c r="P314" s="96">
        <f t="shared" si="31"/>
        <v>9.098</v>
      </c>
    </row>
    <row r="315" spans="1:16" ht="11.25" customHeight="1">
      <c r="A315" s="149" t="s">
        <v>437</v>
      </c>
      <c r="B315" s="149" t="s">
        <v>420</v>
      </c>
      <c r="C315" s="149" t="s">
        <v>152</v>
      </c>
      <c r="D315" s="150"/>
      <c r="E315" s="150"/>
      <c r="F315" s="150"/>
      <c r="G315" s="150">
        <v>4055</v>
      </c>
      <c r="H315" s="150">
        <v>20520.5</v>
      </c>
      <c r="I315" s="150">
        <v>19555.43</v>
      </c>
      <c r="J315" s="95"/>
      <c r="K315" s="95"/>
      <c r="L315" s="95"/>
      <c r="M315" s="96"/>
      <c r="N315" s="96">
        <f t="shared" si="29"/>
        <v>5.060542540073983</v>
      </c>
      <c r="O315" s="96"/>
      <c r="P315" s="96">
        <f t="shared" si="31"/>
        <v>4.822547472256473</v>
      </c>
    </row>
    <row r="316" spans="1:16" ht="11.25" customHeight="1">
      <c r="A316" s="149" t="s">
        <v>437</v>
      </c>
      <c r="B316" s="149" t="s">
        <v>420</v>
      </c>
      <c r="C316" s="149" t="s">
        <v>85</v>
      </c>
      <c r="D316" s="150">
        <v>416320</v>
      </c>
      <c r="E316" s="150">
        <v>2124563.92</v>
      </c>
      <c r="F316" s="150">
        <v>1916593.58</v>
      </c>
      <c r="G316" s="150">
        <v>106400</v>
      </c>
      <c r="H316" s="150">
        <v>494561.97</v>
      </c>
      <c r="I316" s="150">
        <v>445642.9</v>
      </c>
      <c r="J316" s="95">
        <f t="shared" si="25"/>
        <v>-74.44273635664874</v>
      </c>
      <c r="K316" s="95">
        <f t="shared" si="26"/>
        <v>-76.72171849741288</v>
      </c>
      <c r="L316" s="95">
        <f t="shared" si="27"/>
        <v>-76.74817944449131</v>
      </c>
      <c r="M316" s="96">
        <f t="shared" si="28"/>
        <v>5.1031992697924675</v>
      </c>
      <c r="N316" s="96">
        <f t="shared" si="29"/>
        <v>4.648138815789474</v>
      </c>
      <c r="O316" s="96">
        <f t="shared" si="30"/>
        <v>4.603654832820907</v>
      </c>
      <c r="P316" s="96">
        <f t="shared" si="31"/>
        <v>4.188373120300752</v>
      </c>
    </row>
    <row r="317" spans="1:16" ht="11.25" customHeight="1">
      <c r="A317" s="149" t="s">
        <v>437</v>
      </c>
      <c r="B317" s="149" t="s">
        <v>420</v>
      </c>
      <c r="C317" s="149" t="s">
        <v>95</v>
      </c>
      <c r="D317" s="150">
        <v>200</v>
      </c>
      <c r="E317" s="150">
        <v>1450.72</v>
      </c>
      <c r="F317" s="150">
        <v>1291.2</v>
      </c>
      <c r="G317" s="150"/>
      <c r="H317" s="150"/>
      <c r="I317" s="150"/>
      <c r="J317" s="95"/>
      <c r="K317" s="95"/>
      <c r="L317" s="95"/>
      <c r="M317" s="96">
        <f t="shared" si="28"/>
        <v>7.2536000000000005</v>
      </c>
      <c r="N317" s="96"/>
      <c r="O317" s="96">
        <f t="shared" si="30"/>
        <v>6.456</v>
      </c>
      <c r="P317" s="96"/>
    </row>
    <row r="318" spans="1:16" ht="11.25" customHeight="1">
      <c r="A318" s="149" t="s">
        <v>437</v>
      </c>
      <c r="B318" s="149" t="s">
        <v>420</v>
      </c>
      <c r="C318" s="149" t="s">
        <v>71</v>
      </c>
      <c r="D318" s="150">
        <v>3000</v>
      </c>
      <c r="E318" s="150">
        <v>17066.64</v>
      </c>
      <c r="F318" s="150">
        <v>15857.17</v>
      </c>
      <c r="G318" s="150">
        <v>11660</v>
      </c>
      <c r="H318" s="150">
        <v>58395.09</v>
      </c>
      <c r="I318" s="150">
        <v>52374.47</v>
      </c>
      <c r="J318" s="95">
        <f t="shared" si="25"/>
        <v>288.6666666666667</v>
      </c>
      <c r="K318" s="95">
        <f t="shared" si="26"/>
        <v>242.1592650926017</v>
      </c>
      <c r="L318" s="95">
        <f t="shared" si="27"/>
        <v>230.28888509109763</v>
      </c>
      <c r="M318" s="96">
        <f t="shared" si="28"/>
        <v>5.68888</v>
      </c>
      <c r="N318" s="96">
        <f t="shared" si="29"/>
        <v>5.008155231560892</v>
      </c>
      <c r="O318" s="96">
        <f t="shared" si="30"/>
        <v>5.285723333333333</v>
      </c>
      <c r="P318" s="96">
        <f t="shared" si="31"/>
        <v>4.491807032590051</v>
      </c>
    </row>
    <row r="319" spans="1:16" ht="11.25" customHeight="1">
      <c r="A319" s="149" t="s">
        <v>437</v>
      </c>
      <c r="B319" s="149" t="s">
        <v>420</v>
      </c>
      <c r="C319" s="149" t="s">
        <v>67</v>
      </c>
      <c r="D319" s="150">
        <v>160645</v>
      </c>
      <c r="E319" s="150">
        <v>851772.66</v>
      </c>
      <c r="F319" s="150">
        <v>773582.4</v>
      </c>
      <c r="G319" s="150">
        <v>78670</v>
      </c>
      <c r="H319" s="150">
        <v>369096.3</v>
      </c>
      <c r="I319" s="150">
        <v>334757.27</v>
      </c>
      <c r="J319" s="95">
        <f t="shared" si="25"/>
        <v>-51.028665691431414</v>
      </c>
      <c r="K319" s="95">
        <f t="shared" si="26"/>
        <v>-56.66727551457217</v>
      </c>
      <c r="L319" s="95">
        <f t="shared" si="27"/>
        <v>-56.726359079524045</v>
      </c>
      <c r="M319" s="96">
        <f t="shared" si="28"/>
        <v>5.302204612655234</v>
      </c>
      <c r="N319" s="96">
        <f t="shared" si="29"/>
        <v>4.691703317656032</v>
      </c>
      <c r="O319" s="96">
        <f t="shared" si="30"/>
        <v>4.8154776059012105</v>
      </c>
      <c r="P319" s="96">
        <f t="shared" si="31"/>
        <v>4.2552087199694935</v>
      </c>
    </row>
    <row r="320" spans="1:16" ht="11.25" customHeight="1">
      <c r="A320" s="149" t="s">
        <v>437</v>
      </c>
      <c r="B320" s="149" t="s">
        <v>420</v>
      </c>
      <c r="C320" s="149" t="s">
        <v>353</v>
      </c>
      <c r="D320" s="150">
        <v>2600</v>
      </c>
      <c r="E320" s="150">
        <v>15846.28</v>
      </c>
      <c r="F320" s="150">
        <v>14438.13</v>
      </c>
      <c r="G320" s="150">
        <v>3800</v>
      </c>
      <c r="H320" s="150">
        <v>21422.24</v>
      </c>
      <c r="I320" s="150">
        <v>19133.5</v>
      </c>
      <c r="J320" s="95">
        <f t="shared" si="25"/>
        <v>46.15384615384615</v>
      </c>
      <c r="K320" s="95">
        <f t="shared" si="26"/>
        <v>35.1878169513602</v>
      </c>
      <c r="L320" s="95">
        <f t="shared" si="27"/>
        <v>32.52062420825966</v>
      </c>
      <c r="M320" s="96">
        <f t="shared" si="28"/>
        <v>6.094723076923077</v>
      </c>
      <c r="N320" s="96">
        <f t="shared" si="29"/>
        <v>5.637431578947369</v>
      </c>
      <c r="O320" s="96">
        <f t="shared" si="30"/>
        <v>5.553126923076923</v>
      </c>
      <c r="P320" s="96">
        <f t="shared" si="31"/>
        <v>5.035131578947368</v>
      </c>
    </row>
    <row r="321" spans="1:16" ht="11.25" customHeight="1">
      <c r="A321" s="149" t="s">
        <v>437</v>
      </c>
      <c r="B321" s="149" t="s">
        <v>420</v>
      </c>
      <c r="C321" s="149" t="s">
        <v>526</v>
      </c>
      <c r="D321" s="150">
        <v>1400</v>
      </c>
      <c r="E321" s="150">
        <v>7311.55</v>
      </c>
      <c r="F321" s="150">
        <v>6294.83</v>
      </c>
      <c r="G321" s="150">
        <v>13780</v>
      </c>
      <c r="H321" s="150">
        <v>78678.45</v>
      </c>
      <c r="I321" s="150">
        <v>69961.34</v>
      </c>
      <c r="J321" s="95">
        <f t="shared" si="25"/>
        <v>884.2857142857143</v>
      </c>
      <c r="K321" s="95">
        <f t="shared" si="26"/>
        <v>976.0844143854584</v>
      </c>
      <c r="L321" s="95">
        <f t="shared" si="27"/>
        <v>1011.4095217821608</v>
      </c>
      <c r="M321" s="96">
        <f t="shared" si="28"/>
        <v>5.222535714285715</v>
      </c>
      <c r="N321" s="96">
        <f t="shared" si="29"/>
        <v>5.70961175616836</v>
      </c>
      <c r="O321" s="96">
        <f t="shared" si="30"/>
        <v>4.496307142857143</v>
      </c>
      <c r="P321" s="96">
        <f t="shared" si="31"/>
        <v>5.077020319303338</v>
      </c>
    </row>
    <row r="322" spans="1:16" ht="11.25" customHeight="1">
      <c r="A322" s="149" t="s">
        <v>437</v>
      </c>
      <c r="B322" s="149" t="s">
        <v>420</v>
      </c>
      <c r="C322" s="149" t="s">
        <v>49</v>
      </c>
      <c r="D322" s="150">
        <v>4000</v>
      </c>
      <c r="E322" s="150">
        <v>22742.5</v>
      </c>
      <c r="F322" s="150">
        <v>21461.22</v>
      </c>
      <c r="G322" s="150"/>
      <c r="H322" s="150"/>
      <c r="I322" s="150"/>
      <c r="J322" s="95"/>
      <c r="K322" s="95"/>
      <c r="L322" s="95"/>
      <c r="M322" s="96">
        <f t="shared" si="28"/>
        <v>5.685625</v>
      </c>
      <c r="N322" s="96"/>
      <c r="O322" s="96">
        <f t="shared" si="30"/>
        <v>5.365305</v>
      </c>
      <c r="P322" s="96"/>
    </row>
    <row r="323" spans="1:16" ht="11.25" customHeight="1">
      <c r="A323" s="149" t="s">
        <v>437</v>
      </c>
      <c r="B323" s="149" t="s">
        <v>420</v>
      </c>
      <c r="C323" s="149" t="s">
        <v>622</v>
      </c>
      <c r="D323" s="150">
        <v>6070</v>
      </c>
      <c r="E323" s="150">
        <v>32762.61</v>
      </c>
      <c r="F323" s="150">
        <v>28722.21</v>
      </c>
      <c r="G323" s="150">
        <v>32540</v>
      </c>
      <c r="H323" s="150">
        <v>166121.47</v>
      </c>
      <c r="I323" s="150">
        <v>150780.45</v>
      </c>
      <c r="J323" s="95">
        <f t="shared" si="25"/>
        <v>436.0790774299835</v>
      </c>
      <c r="K323" s="95">
        <f t="shared" si="26"/>
        <v>407.0458977474627</v>
      </c>
      <c r="L323" s="95">
        <f t="shared" si="27"/>
        <v>424.9611711633611</v>
      </c>
      <c r="M323" s="96">
        <f t="shared" si="28"/>
        <v>5.397464579901153</v>
      </c>
      <c r="N323" s="96">
        <f t="shared" si="29"/>
        <v>5.105146588813768</v>
      </c>
      <c r="O323" s="96">
        <f t="shared" si="30"/>
        <v>4.731830313014827</v>
      </c>
      <c r="P323" s="96">
        <f t="shared" si="31"/>
        <v>4.633695451751691</v>
      </c>
    </row>
    <row r="324" spans="1:16" ht="11.25" customHeight="1">
      <c r="A324" s="149" t="s">
        <v>437</v>
      </c>
      <c r="B324" s="149" t="s">
        <v>420</v>
      </c>
      <c r="C324" s="149" t="s">
        <v>83</v>
      </c>
      <c r="D324" s="150">
        <v>2029</v>
      </c>
      <c r="E324" s="150">
        <v>19426.1</v>
      </c>
      <c r="F324" s="150">
        <v>17400.04</v>
      </c>
      <c r="G324" s="150">
        <v>5970</v>
      </c>
      <c r="H324" s="150">
        <v>41713.81</v>
      </c>
      <c r="I324" s="150">
        <v>36843.21</v>
      </c>
      <c r="J324" s="95">
        <f t="shared" si="25"/>
        <v>194.23361261705273</v>
      </c>
      <c r="K324" s="95">
        <f t="shared" si="26"/>
        <v>114.73074883790365</v>
      </c>
      <c r="L324" s="95">
        <f t="shared" si="27"/>
        <v>111.74209944344953</v>
      </c>
      <c r="M324" s="96">
        <f t="shared" si="28"/>
        <v>9.574223755544603</v>
      </c>
      <c r="N324" s="96">
        <f t="shared" si="29"/>
        <v>6.987237855946399</v>
      </c>
      <c r="O324" s="96">
        <f t="shared" si="30"/>
        <v>8.575672745194678</v>
      </c>
      <c r="P324" s="96">
        <f t="shared" si="31"/>
        <v>6.171391959798995</v>
      </c>
    </row>
    <row r="325" spans="1:16" ht="11.25" customHeight="1">
      <c r="A325" s="149" t="s">
        <v>437</v>
      </c>
      <c r="B325" s="149" t="s">
        <v>420</v>
      </c>
      <c r="C325" s="149" t="s">
        <v>66</v>
      </c>
      <c r="D325" s="150">
        <v>5</v>
      </c>
      <c r="E325" s="150">
        <v>3.6</v>
      </c>
      <c r="F325" s="150">
        <v>3.32</v>
      </c>
      <c r="G325" s="150">
        <v>86410</v>
      </c>
      <c r="H325" s="150">
        <v>349088.98</v>
      </c>
      <c r="I325" s="150">
        <v>317642.18</v>
      </c>
      <c r="J325" s="95">
        <f t="shared" si="25"/>
        <v>1728100</v>
      </c>
      <c r="K325" s="95">
        <f t="shared" si="26"/>
        <v>9696816.11111111</v>
      </c>
      <c r="L325" s="95">
        <f t="shared" si="27"/>
        <v>9567435.542168675</v>
      </c>
      <c r="M325" s="96">
        <f t="shared" si="28"/>
        <v>0.72</v>
      </c>
      <c r="N325" s="96">
        <f t="shared" si="29"/>
        <v>4.039914130308992</v>
      </c>
      <c r="O325" s="96">
        <f t="shared" si="30"/>
        <v>0.6639999999999999</v>
      </c>
      <c r="P325" s="96">
        <f t="shared" si="31"/>
        <v>3.6759886587200556</v>
      </c>
    </row>
    <row r="326" spans="1:16" ht="11.25" customHeight="1">
      <c r="A326" s="149" t="s">
        <v>438</v>
      </c>
      <c r="B326" s="149" t="s">
        <v>281</v>
      </c>
      <c r="C326" s="149" t="s">
        <v>48</v>
      </c>
      <c r="D326" s="150"/>
      <c r="E326" s="150"/>
      <c r="F326" s="150"/>
      <c r="G326" s="150">
        <v>20</v>
      </c>
      <c r="H326" s="150">
        <v>132.79</v>
      </c>
      <c r="I326" s="150">
        <v>117.33</v>
      </c>
      <c r="J326" s="95"/>
      <c r="K326" s="95"/>
      <c r="L326" s="95"/>
      <c r="M326" s="96"/>
      <c r="N326" s="96">
        <f aca="true" t="shared" si="32" ref="N326:N389">H326/G326</f>
        <v>6.6395</v>
      </c>
      <c r="O326" s="96"/>
      <c r="P326" s="96">
        <f aca="true" t="shared" si="33" ref="P326:P389">I326/G326</f>
        <v>5.8665</v>
      </c>
    </row>
    <row r="327" spans="1:16" ht="11.25" customHeight="1">
      <c r="A327" s="149" t="s">
        <v>438</v>
      </c>
      <c r="B327" s="149" t="s">
        <v>281</v>
      </c>
      <c r="C327" s="149" t="s">
        <v>63</v>
      </c>
      <c r="D327" s="150">
        <v>38.5</v>
      </c>
      <c r="E327" s="150">
        <v>253</v>
      </c>
      <c r="F327" s="150">
        <v>238.06</v>
      </c>
      <c r="G327" s="150"/>
      <c r="H327" s="150"/>
      <c r="I327" s="150"/>
      <c r="J327" s="95"/>
      <c r="K327" s="95"/>
      <c r="L327" s="95"/>
      <c r="M327" s="96">
        <f aca="true" t="shared" si="34" ref="M326:M389">E327/D327</f>
        <v>6.571428571428571</v>
      </c>
      <c r="N327" s="96"/>
      <c r="O327" s="96">
        <f aca="true" t="shared" si="35" ref="O326:O389">F327/D327</f>
        <v>6.183376623376623</v>
      </c>
      <c r="P327" s="96"/>
    </row>
    <row r="328" spans="1:16" ht="11.25" customHeight="1">
      <c r="A328" s="149" t="s">
        <v>438</v>
      </c>
      <c r="B328" s="149" t="s">
        <v>281</v>
      </c>
      <c r="C328" s="149" t="s">
        <v>54</v>
      </c>
      <c r="D328" s="150">
        <v>5112</v>
      </c>
      <c r="E328" s="150">
        <v>49176.35</v>
      </c>
      <c r="F328" s="150">
        <v>44257.32</v>
      </c>
      <c r="G328" s="150"/>
      <c r="H328" s="150"/>
      <c r="I328" s="150"/>
      <c r="J328" s="95"/>
      <c r="K328" s="95"/>
      <c r="L328" s="95"/>
      <c r="M328" s="96">
        <f t="shared" si="34"/>
        <v>9.619786776212832</v>
      </c>
      <c r="N328" s="96"/>
      <c r="O328" s="96">
        <f t="shared" si="35"/>
        <v>8.657535211267605</v>
      </c>
      <c r="P328" s="96"/>
    </row>
    <row r="329" spans="1:16" ht="11.25" customHeight="1">
      <c r="A329" s="149" t="s">
        <v>438</v>
      </c>
      <c r="B329" s="149" t="s">
        <v>281</v>
      </c>
      <c r="C329" s="149" t="s">
        <v>56</v>
      </c>
      <c r="D329" s="150">
        <v>4359</v>
      </c>
      <c r="E329" s="150">
        <v>53418.18</v>
      </c>
      <c r="F329" s="150">
        <v>47890.08</v>
      </c>
      <c r="G329" s="150">
        <v>6048</v>
      </c>
      <c r="H329" s="150">
        <v>75420.78</v>
      </c>
      <c r="I329" s="150">
        <v>67062.4</v>
      </c>
      <c r="J329" s="95">
        <f aca="true" t="shared" si="36" ref="J326:J389">(G329-D329)*100/D329</f>
        <v>38.74741913282863</v>
      </c>
      <c r="K329" s="95">
        <f aca="true" t="shared" si="37" ref="K326:K389">(H329-E329)*100/E329</f>
        <v>41.189347896165685</v>
      </c>
      <c r="L329" s="95">
        <f aca="true" t="shared" si="38" ref="L326:L389">(I329-F329)*100/F329</f>
        <v>40.03401121902488</v>
      </c>
      <c r="M329" s="96">
        <f t="shared" si="34"/>
        <v>12.254686854783207</v>
      </c>
      <c r="N329" s="96">
        <f t="shared" si="32"/>
        <v>12.470367063492063</v>
      </c>
      <c r="O329" s="96">
        <f t="shared" si="35"/>
        <v>10.986483138334481</v>
      </c>
      <c r="P329" s="96">
        <f t="shared" si="33"/>
        <v>11.088359788359787</v>
      </c>
    </row>
    <row r="330" spans="1:16" ht="11.25" customHeight="1">
      <c r="A330" s="149" t="s">
        <v>438</v>
      </c>
      <c r="B330" s="149" t="s">
        <v>281</v>
      </c>
      <c r="C330" s="149" t="s">
        <v>61</v>
      </c>
      <c r="D330" s="150"/>
      <c r="E330" s="150"/>
      <c r="F330" s="150"/>
      <c r="G330" s="150">
        <v>290</v>
      </c>
      <c r="H330" s="150">
        <v>1552.71</v>
      </c>
      <c r="I330" s="150">
        <v>1440.01</v>
      </c>
      <c r="J330" s="95"/>
      <c r="K330" s="95"/>
      <c r="L330" s="95"/>
      <c r="M330" s="96"/>
      <c r="N330" s="96">
        <f t="shared" si="32"/>
        <v>5.354172413793104</v>
      </c>
      <c r="O330" s="96"/>
      <c r="P330" s="96">
        <f t="shared" si="33"/>
        <v>4.9655517241379314</v>
      </c>
    </row>
    <row r="331" spans="1:16" ht="11.25" customHeight="1">
      <c r="A331" s="149" t="s">
        <v>438</v>
      </c>
      <c r="B331" s="149" t="s">
        <v>281</v>
      </c>
      <c r="C331" s="149" t="s">
        <v>43</v>
      </c>
      <c r="D331" s="150"/>
      <c r="E331" s="150"/>
      <c r="F331" s="150"/>
      <c r="G331" s="150">
        <v>6920</v>
      </c>
      <c r="H331" s="150">
        <v>14533.04</v>
      </c>
      <c r="I331" s="150">
        <v>13168.52</v>
      </c>
      <c r="J331" s="95"/>
      <c r="K331" s="95"/>
      <c r="L331" s="95"/>
      <c r="M331" s="96"/>
      <c r="N331" s="96">
        <f t="shared" si="32"/>
        <v>2.1001502890173414</v>
      </c>
      <c r="O331" s="96"/>
      <c r="P331" s="96">
        <f t="shared" si="33"/>
        <v>1.9029653179190753</v>
      </c>
    </row>
    <row r="332" spans="1:16" ht="11.25" customHeight="1">
      <c r="A332" s="149" t="s">
        <v>438</v>
      </c>
      <c r="B332" s="149" t="s">
        <v>281</v>
      </c>
      <c r="C332" s="149" t="s">
        <v>67</v>
      </c>
      <c r="D332" s="150">
        <v>1400</v>
      </c>
      <c r="E332" s="150">
        <v>7382.62</v>
      </c>
      <c r="F332" s="150">
        <v>6580</v>
      </c>
      <c r="G332" s="150"/>
      <c r="H332" s="150"/>
      <c r="I332" s="150"/>
      <c r="J332" s="95"/>
      <c r="K332" s="95"/>
      <c r="L332" s="95"/>
      <c r="M332" s="96">
        <f t="shared" si="34"/>
        <v>5.2733</v>
      </c>
      <c r="N332" s="96"/>
      <c r="O332" s="96">
        <f t="shared" si="35"/>
        <v>4.7</v>
      </c>
      <c r="P332" s="96"/>
    </row>
    <row r="333" spans="1:16" ht="11.25" customHeight="1">
      <c r="A333" s="149" t="s">
        <v>438</v>
      </c>
      <c r="B333" s="149" t="s">
        <v>281</v>
      </c>
      <c r="C333" s="149" t="s">
        <v>622</v>
      </c>
      <c r="D333" s="150"/>
      <c r="E333" s="150"/>
      <c r="F333" s="150"/>
      <c r="G333" s="150">
        <v>20</v>
      </c>
      <c r="H333" s="150">
        <v>154.89</v>
      </c>
      <c r="I333" s="150">
        <v>146.37</v>
      </c>
      <c r="J333" s="95"/>
      <c r="K333" s="95"/>
      <c r="L333" s="95"/>
      <c r="M333" s="96"/>
      <c r="N333" s="96">
        <f t="shared" si="32"/>
        <v>7.7444999999999995</v>
      </c>
      <c r="O333" s="96"/>
      <c r="P333" s="96">
        <f t="shared" si="33"/>
        <v>7.3185</v>
      </c>
    </row>
    <row r="334" spans="1:16" ht="11.25" customHeight="1">
      <c r="A334" s="149" t="s">
        <v>438</v>
      </c>
      <c r="B334" s="149" t="s">
        <v>281</v>
      </c>
      <c r="C334" s="149" t="s">
        <v>44</v>
      </c>
      <c r="D334" s="150">
        <v>23390</v>
      </c>
      <c r="E334" s="150">
        <v>28550.89</v>
      </c>
      <c r="F334" s="150">
        <v>25933.4</v>
      </c>
      <c r="G334" s="150">
        <v>4090</v>
      </c>
      <c r="H334" s="150">
        <v>5513.11</v>
      </c>
      <c r="I334" s="150">
        <v>5003.5</v>
      </c>
      <c r="J334" s="95">
        <f t="shared" si="36"/>
        <v>-82.51389482684908</v>
      </c>
      <c r="K334" s="95">
        <f t="shared" si="37"/>
        <v>-80.69023417483659</v>
      </c>
      <c r="L334" s="95">
        <f t="shared" si="38"/>
        <v>-80.70634779859178</v>
      </c>
      <c r="M334" s="96">
        <f t="shared" si="34"/>
        <v>1.220645147498931</v>
      </c>
      <c r="N334" s="96">
        <f t="shared" si="32"/>
        <v>1.3479486552567237</v>
      </c>
      <c r="O334" s="96">
        <f t="shared" si="35"/>
        <v>1.1087387772552373</v>
      </c>
      <c r="P334" s="96">
        <f t="shared" si="33"/>
        <v>1.2233496332518337</v>
      </c>
    </row>
    <row r="335" spans="1:16" ht="11.25" customHeight="1">
      <c r="A335" s="149" t="s">
        <v>832</v>
      </c>
      <c r="B335" s="149" t="s">
        <v>281</v>
      </c>
      <c r="C335" s="149" t="s">
        <v>67</v>
      </c>
      <c r="D335" s="150"/>
      <c r="E335" s="150"/>
      <c r="F335" s="150"/>
      <c r="G335" s="150">
        <v>8600</v>
      </c>
      <c r="H335" s="150">
        <v>89907.86</v>
      </c>
      <c r="I335" s="150">
        <v>86000</v>
      </c>
      <c r="J335" s="95"/>
      <c r="K335" s="95"/>
      <c r="L335" s="95"/>
      <c r="M335" s="96"/>
      <c r="N335" s="96">
        <f t="shared" si="32"/>
        <v>10.454402325581395</v>
      </c>
      <c r="O335" s="96"/>
      <c r="P335" s="96">
        <f t="shared" si="33"/>
        <v>10</v>
      </c>
    </row>
    <row r="336" spans="1:16" ht="11.25" customHeight="1">
      <c r="A336" s="149" t="s">
        <v>439</v>
      </c>
      <c r="B336" s="149" t="s">
        <v>627</v>
      </c>
      <c r="C336" s="149" t="s">
        <v>48</v>
      </c>
      <c r="D336" s="150">
        <v>6000</v>
      </c>
      <c r="E336" s="150">
        <v>33092.03</v>
      </c>
      <c r="F336" s="150">
        <v>31000</v>
      </c>
      <c r="G336" s="150">
        <v>1460</v>
      </c>
      <c r="H336" s="150">
        <v>6779.65</v>
      </c>
      <c r="I336" s="150">
        <v>6069.97</v>
      </c>
      <c r="J336" s="95">
        <f t="shared" si="36"/>
        <v>-75.66666666666667</v>
      </c>
      <c r="K336" s="95">
        <f t="shared" si="37"/>
        <v>-79.51274068106429</v>
      </c>
      <c r="L336" s="95">
        <f t="shared" si="38"/>
        <v>-80.41945161290323</v>
      </c>
      <c r="M336" s="96">
        <f t="shared" si="34"/>
        <v>5.515338333333333</v>
      </c>
      <c r="N336" s="96">
        <f t="shared" si="32"/>
        <v>4.643595890410959</v>
      </c>
      <c r="O336" s="96">
        <f t="shared" si="35"/>
        <v>5.166666666666667</v>
      </c>
      <c r="P336" s="96">
        <f t="shared" si="33"/>
        <v>4.1575136986301375</v>
      </c>
    </row>
    <row r="337" spans="1:16" ht="11.25" customHeight="1">
      <c r="A337" s="149" t="s">
        <v>439</v>
      </c>
      <c r="B337" s="149" t="s">
        <v>627</v>
      </c>
      <c r="C337" s="149" t="s">
        <v>63</v>
      </c>
      <c r="D337" s="150">
        <v>126</v>
      </c>
      <c r="E337" s="150">
        <v>382.73</v>
      </c>
      <c r="F337" s="150">
        <v>350.26</v>
      </c>
      <c r="G337" s="150">
        <v>30</v>
      </c>
      <c r="H337" s="150">
        <v>97.44</v>
      </c>
      <c r="I337" s="150">
        <v>90.37</v>
      </c>
      <c r="J337" s="95">
        <f t="shared" si="36"/>
        <v>-76.19047619047619</v>
      </c>
      <c r="K337" s="95">
        <f t="shared" si="37"/>
        <v>-74.54079899668174</v>
      </c>
      <c r="L337" s="95">
        <f t="shared" si="38"/>
        <v>-74.19916633358078</v>
      </c>
      <c r="M337" s="96">
        <f t="shared" si="34"/>
        <v>3.0375396825396828</v>
      </c>
      <c r="N337" s="96">
        <f t="shared" si="32"/>
        <v>3.2479999999999998</v>
      </c>
      <c r="O337" s="96">
        <f t="shared" si="35"/>
        <v>2.7798412698412696</v>
      </c>
      <c r="P337" s="96">
        <f t="shared" si="33"/>
        <v>3.0123333333333333</v>
      </c>
    </row>
    <row r="338" spans="1:16" ht="11.25" customHeight="1">
      <c r="A338" s="149" t="s">
        <v>439</v>
      </c>
      <c r="B338" s="149" t="s">
        <v>627</v>
      </c>
      <c r="C338" s="149" t="s">
        <v>42</v>
      </c>
      <c r="D338" s="150"/>
      <c r="E338" s="150"/>
      <c r="F338" s="150"/>
      <c r="G338" s="150">
        <v>30030</v>
      </c>
      <c r="H338" s="150">
        <v>193053.8</v>
      </c>
      <c r="I338" s="150">
        <v>171159.68</v>
      </c>
      <c r="J338" s="95"/>
      <c r="K338" s="95"/>
      <c r="L338" s="95"/>
      <c r="M338" s="96"/>
      <c r="N338" s="96">
        <f t="shared" si="32"/>
        <v>6.428697968697969</v>
      </c>
      <c r="O338" s="96"/>
      <c r="P338" s="96">
        <f t="shared" si="33"/>
        <v>5.699623043623044</v>
      </c>
    </row>
    <row r="339" spans="1:16" ht="11.25" customHeight="1">
      <c r="A339" s="149" t="s">
        <v>439</v>
      </c>
      <c r="B339" s="149" t="s">
        <v>627</v>
      </c>
      <c r="C339" s="149" t="s">
        <v>43</v>
      </c>
      <c r="D339" s="150"/>
      <c r="E339" s="150"/>
      <c r="F339" s="150"/>
      <c r="G339" s="150">
        <v>500</v>
      </c>
      <c r="H339" s="150">
        <v>2670.47</v>
      </c>
      <c r="I339" s="150">
        <v>2450.18</v>
      </c>
      <c r="J339" s="95"/>
      <c r="K339" s="95"/>
      <c r="L339" s="95"/>
      <c r="M339" s="96"/>
      <c r="N339" s="96">
        <f t="shared" si="32"/>
        <v>5.34094</v>
      </c>
      <c r="O339" s="96"/>
      <c r="P339" s="96">
        <f t="shared" si="33"/>
        <v>4.90036</v>
      </c>
    </row>
    <row r="340" spans="1:16" ht="11.25" customHeight="1">
      <c r="A340" s="149" t="s">
        <v>439</v>
      </c>
      <c r="B340" s="149" t="s">
        <v>627</v>
      </c>
      <c r="C340" s="149" t="s">
        <v>99</v>
      </c>
      <c r="D340" s="150"/>
      <c r="E340" s="150"/>
      <c r="F340" s="150"/>
      <c r="G340" s="150">
        <v>1680</v>
      </c>
      <c r="H340" s="150">
        <v>15176</v>
      </c>
      <c r="I340" s="150">
        <v>13753.57</v>
      </c>
      <c r="J340" s="95"/>
      <c r="K340" s="95"/>
      <c r="L340" s="95"/>
      <c r="M340" s="96"/>
      <c r="N340" s="96">
        <f t="shared" si="32"/>
        <v>9.033333333333333</v>
      </c>
      <c r="O340" s="96"/>
      <c r="P340" s="96">
        <f t="shared" si="33"/>
        <v>8.18664880952381</v>
      </c>
    </row>
    <row r="341" spans="1:16" ht="11.25" customHeight="1">
      <c r="A341" s="149" t="s">
        <v>439</v>
      </c>
      <c r="B341" s="149" t="s">
        <v>627</v>
      </c>
      <c r="C341" s="149" t="s">
        <v>62</v>
      </c>
      <c r="D341" s="150"/>
      <c r="E341" s="150"/>
      <c r="F341" s="150"/>
      <c r="G341" s="150">
        <v>250</v>
      </c>
      <c r="H341" s="150">
        <v>2375.02</v>
      </c>
      <c r="I341" s="150">
        <v>2125</v>
      </c>
      <c r="J341" s="95"/>
      <c r="K341" s="95"/>
      <c r="L341" s="95"/>
      <c r="M341" s="96"/>
      <c r="N341" s="96">
        <f t="shared" si="32"/>
        <v>9.50008</v>
      </c>
      <c r="O341" s="96"/>
      <c r="P341" s="96">
        <f t="shared" si="33"/>
        <v>8.5</v>
      </c>
    </row>
    <row r="342" spans="1:16" ht="11.25" customHeight="1">
      <c r="A342" s="149" t="s">
        <v>439</v>
      </c>
      <c r="B342" s="149" t="s">
        <v>627</v>
      </c>
      <c r="C342" s="149" t="s">
        <v>95</v>
      </c>
      <c r="D342" s="150"/>
      <c r="E342" s="150"/>
      <c r="F342" s="150"/>
      <c r="G342" s="150">
        <v>1600</v>
      </c>
      <c r="H342" s="150">
        <v>7037.6</v>
      </c>
      <c r="I342" s="150">
        <v>6188.2</v>
      </c>
      <c r="J342" s="95"/>
      <c r="K342" s="95"/>
      <c r="L342" s="95"/>
      <c r="M342" s="96"/>
      <c r="N342" s="96">
        <f t="shared" si="32"/>
        <v>4.3985</v>
      </c>
      <c r="O342" s="96"/>
      <c r="P342" s="96">
        <f t="shared" si="33"/>
        <v>3.867625</v>
      </c>
    </row>
    <row r="343" spans="1:16" ht="11.25" customHeight="1">
      <c r="A343" s="149" t="s">
        <v>439</v>
      </c>
      <c r="B343" s="149" t="s">
        <v>627</v>
      </c>
      <c r="C343" s="149" t="s">
        <v>71</v>
      </c>
      <c r="D343" s="150">
        <v>2590</v>
      </c>
      <c r="E343" s="150">
        <v>12583.92</v>
      </c>
      <c r="F343" s="150">
        <v>11674.26</v>
      </c>
      <c r="G343" s="150">
        <v>2121</v>
      </c>
      <c r="H343" s="150">
        <v>12073.95</v>
      </c>
      <c r="I343" s="150">
        <v>10855.23</v>
      </c>
      <c r="J343" s="95">
        <f t="shared" si="36"/>
        <v>-18.10810810810811</v>
      </c>
      <c r="K343" s="95">
        <f t="shared" si="37"/>
        <v>-4.052552781645142</v>
      </c>
      <c r="L343" s="95">
        <f t="shared" si="38"/>
        <v>-7.015690930303082</v>
      </c>
      <c r="M343" s="96">
        <f t="shared" si="34"/>
        <v>4.85865637065637</v>
      </c>
      <c r="N343" s="96">
        <f t="shared" si="32"/>
        <v>5.6925742574257425</v>
      </c>
      <c r="O343" s="96">
        <f t="shared" si="35"/>
        <v>4.507436293436293</v>
      </c>
      <c r="P343" s="96">
        <f t="shared" si="33"/>
        <v>5.117977369165488</v>
      </c>
    </row>
    <row r="344" spans="1:16" ht="11.25" customHeight="1">
      <c r="A344" s="149" t="s">
        <v>439</v>
      </c>
      <c r="B344" s="149" t="s">
        <v>627</v>
      </c>
      <c r="C344" s="149" t="s">
        <v>353</v>
      </c>
      <c r="D344" s="150">
        <v>550</v>
      </c>
      <c r="E344" s="150">
        <v>2756.93</v>
      </c>
      <c r="F344" s="150">
        <v>2510.03</v>
      </c>
      <c r="G344" s="150"/>
      <c r="H344" s="150"/>
      <c r="I344" s="150"/>
      <c r="J344" s="95"/>
      <c r="K344" s="95"/>
      <c r="L344" s="95"/>
      <c r="M344" s="96">
        <f t="shared" si="34"/>
        <v>5.0126</v>
      </c>
      <c r="N344" s="96"/>
      <c r="O344" s="96">
        <f t="shared" si="35"/>
        <v>4.5636909090909095</v>
      </c>
      <c r="P344" s="96"/>
    </row>
    <row r="345" spans="1:16" ht="11.25" customHeight="1">
      <c r="A345" s="149" t="s">
        <v>442</v>
      </c>
      <c r="B345" s="149" t="s">
        <v>308</v>
      </c>
      <c r="C345" s="149" t="s">
        <v>48</v>
      </c>
      <c r="D345" s="150">
        <v>3928</v>
      </c>
      <c r="E345" s="150">
        <v>43982.55</v>
      </c>
      <c r="F345" s="150">
        <v>39558.51</v>
      </c>
      <c r="G345" s="150">
        <v>22296</v>
      </c>
      <c r="H345" s="150">
        <v>251967.67</v>
      </c>
      <c r="I345" s="150">
        <v>227814.08</v>
      </c>
      <c r="J345" s="95">
        <f t="shared" si="36"/>
        <v>467.6171079429735</v>
      </c>
      <c r="K345" s="95">
        <f t="shared" si="37"/>
        <v>472.88099484909355</v>
      </c>
      <c r="L345" s="95">
        <f t="shared" si="38"/>
        <v>475.89145799475244</v>
      </c>
      <c r="M345" s="96">
        <f t="shared" si="34"/>
        <v>11.19718686354379</v>
      </c>
      <c r="N345" s="96">
        <f t="shared" si="32"/>
        <v>11.301025744528166</v>
      </c>
      <c r="O345" s="96">
        <f t="shared" si="35"/>
        <v>10.070903767820774</v>
      </c>
      <c r="P345" s="96">
        <f t="shared" si="33"/>
        <v>10.217710800143523</v>
      </c>
    </row>
    <row r="346" spans="1:16" ht="11.25" customHeight="1">
      <c r="A346" s="149" t="s">
        <v>442</v>
      </c>
      <c r="B346" s="149" t="s">
        <v>308</v>
      </c>
      <c r="C346" s="149" t="s">
        <v>94</v>
      </c>
      <c r="D346" s="150">
        <v>2045.25</v>
      </c>
      <c r="E346" s="150">
        <v>20728.14</v>
      </c>
      <c r="F346" s="150">
        <v>19112.15</v>
      </c>
      <c r="G346" s="150"/>
      <c r="H346" s="150"/>
      <c r="I346" s="150"/>
      <c r="J346" s="95"/>
      <c r="K346" s="95"/>
      <c r="L346" s="95"/>
      <c r="M346" s="96">
        <f t="shared" si="34"/>
        <v>10.134770810414375</v>
      </c>
      <c r="N346" s="96"/>
      <c r="O346" s="96">
        <f t="shared" si="35"/>
        <v>9.344652243002079</v>
      </c>
      <c r="P346" s="96"/>
    </row>
    <row r="347" spans="1:16" ht="11.25" customHeight="1">
      <c r="A347" s="149" t="s">
        <v>442</v>
      </c>
      <c r="B347" s="149" t="s">
        <v>308</v>
      </c>
      <c r="C347" s="149" t="s">
        <v>135</v>
      </c>
      <c r="D347" s="150">
        <v>632</v>
      </c>
      <c r="E347" s="150">
        <v>9212.61</v>
      </c>
      <c r="F347" s="150">
        <v>8206.53</v>
      </c>
      <c r="G347" s="150">
        <v>760</v>
      </c>
      <c r="H347" s="150">
        <v>10710.59</v>
      </c>
      <c r="I347" s="150">
        <v>9859.92</v>
      </c>
      <c r="J347" s="95">
        <f t="shared" si="36"/>
        <v>20.253164556962027</v>
      </c>
      <c r="K347" s="95">
        <f t="shared" si="37"/>
        <v>16.260104356962895</v>
      </c>
      <c r="L347" s="95">
        <f t="shared" si="38"/>
        <v>20.147248593498094</v>
      </c>
      <c r="M347" s="96">
        <f t="shared" si="34"/>
        <v>14.576914556962027</v>
      </c>
      <c r="N347" s="96">
        <f t="shared" si="32"/>
        <v>14.092881578947368</v>
      </c>
      <c r="O347" s="96">
        <f t="shared" si="35"/>
        <v>12.985015822784812</v>
      </c>
      <c r="P347" s="96">
        <f t="shared" si="33"/>
        <v>12.973578947368422</v>
      </c>
    </row>
    <row r="348" spans="1:16" ht="11.25" customHeight="1">
      <c r="A348" s="149" t="s">
        <v>442</v>
      </c>
      <c r="B348" s="149" t="s">
        <v>308</v>
      </c>
      <c r="C348" s="149" t="s">
        <v>63</v>
      </c>
      <c r="D348" s="150">
        <v>69781.45</v>
      </c>
      <c r="E348" s="150">
        <v>913469.22</v>
      </c>
      <c r="F348" s="150">
        <v>824062.46</v>
      </c>
      <c r="G348" s="150">
        <v>89129.44</v>
      </c>
      <c r="H348" s="150">
        <v>1215032.12</v>
      </c>
      <c r="I348" s="150">
        <v>1097538.68</v>
      </c>
      <c r="J348" s="95">
        <f t="shared" si="36"/>
        <v>27.726551970473537</v>
      </c>
      <c r="K348" s="95">
        <f t="shared" si="37"/>
        <v>33.01292406984443</v>
      </c>
      <c r="L348" s="95">
        <f t="shared" si="38"/>
        <v>33.18634609323181</v>
      </c>
      <c r="M348" s="96">
        <f t="shared" si="34"/>
        <v>13.090430479733511</v>
      </c>
      <c r="N348" s="96">
        <f t="shared" si="32"/>
        <v>13.632219836677983</v>
      </c>
      <c r="O348" s="96">
        <f t="shared" si="35"/>
        <v>11.80919083796625</v>
      </c>
      <c r="P348" s="96">
        <f t="shared" si="33"/>
        <v>12.31398604097591</v>
      </c>
    </row>
    <row r="349" spans="1:16" ht="11.25" customHeight="1">
      <c r="A349" s="149" t="s">
        <v>442</v>
      </c>
      <c r="B349" s="149" t="s">
        <v>308</v>
      </c>
      <c r="C349" s="149" t="s">
        <v>54</v>
      </c>
      <c r="D349" s="150">
        <v>231633.99</v>
      </c>
      <c r="E349" s="150">
        <v>2925419.24</v>
      </c>
      <c r="F349" s="150">
        <v>2649956.99</v>
      </c>
      <c r="G349" s="150">
        <v>366572</v>
      </c>
      <c r="H349" s="150">
        <v>4680950.14</v>
      </c>
      <c r="I349" s="150">
        <v>4227281.45</v>
      </c>
      <c r="J349" s="95">
        <f t="shared" si="36"/>
        <v>58.254839887703874</v>
      </c>
      <c r="K349" s="95">
        <f t="shared" si="37"/>
        <v>60.00954926378345</v>
      </c>
      <c r="L349" s="95">
        <f t="shared" si="38"/>
        <v>59.52264379958861</v>
      </c>
      <c r="M349" s="96">
        <f t="shared" si="34"/>
        <v>12.629490343796263</v>
      </c>
      <c r="N349" s="96">
        <f t="shared" si="32"/>
        <v>12.769524513601693</v>
      </c>
      <c r="O349" s="96">
        <f t="shared" si="35"/>
        <v>11.440276921362017</v>
      </c>
      <c r="P349" s="96">
        <f t="shared" si="33"/>
        <v>11.531926742904533</v>
      </c>
    </row>
    <row r="350" spans="1:16" ht="11.25" customHeight="1">
      <c r="A350" s="149" t="s">
        <v>442</v>
      </c>
      <c r="B350" s="149" t="s">
        <v>308</v>
      </c>
      <c r="C350" s="149" t="s">
        <v>82</v>
      </c>
      <c r="D350" s="150"/>
      <c r="E350" s="150"/>
      <c r="F350" s="150"/>
      <c r="G350" s="150">
        <v>388</v>
      </c>
      <c r="H350" s="150">
        <v>4955.46</v>
      </c>
      <c r="I350" s="150">
        <v>4498.45</v>
      </c>
      <c r="J350" s="95"/>
      <c r="K350" s="95"/>
      <c r="L350" s="95"/>
      <c r="M350" s="96"/>
      <c r="N350" s="96">
        <f t="shared" si="32"/>
        <v>12.771804123711341</v>
      </c>
      <c r="O350" s="96"/>
      <c r="P350" s="96">
        <f t="shared" si="33"/>
        <v>11.593943298969071</v>
      </c>
    </row>
    <row r="351" spans="1:16" ht="11.25" customHeight="1">
      <c r="A351" s="149" t="s">
        <v>442</v>
      </c>
      <c r="B351" s="149" t="s">
        <v>308</v>
      </c>
      <c r="C351" s="149" t="s">
        <v>52</v>
      </c>
      <c r="D351" s="150">
        <v>784</v>
      </c>
      <c r="E351" s="150">
        <v>9920.25</v>
      </c>
      <c r="F351" s="150">
        <v>8926.33</v>
      </c>
      <c r="G351" s="150"/>
      <c r="H351" s="150"/>
      <c r="I351" s="150"/>
      <c r="J351" s="95"/>
      <c r="K351" s="95"/>
      <c r="L351" s="95"/>
      <c r="M351" s="96">
        <f t="shared" si="34"/>
        <v>12.653380102040817</v>
      </c>
      <c r="N351" s="96"/>
      <c r="O351" s="96">
        <f t="shared" si="35"/>
        <v>11.385625</v>
      </c>
      <c r="P351" s="96"/>
    </row>
    <row r="352" spans="1:16" ht="11.25" customHeight="1">
      <c r="A352" s="149" t="s">
        <v>442</v>
      </c>
      <c r="B352" s="149" t="s">
        <v>308</v>
      </c>
      <c r="C352" s="149" t="s">
        <v>56</v>
      </c>
      <c r="D352" s="150">
        <v>3584</v>
      </c>
      <c r="E352" s="150">
        <v>41994.46</v>
      </c>
      <c r="F352" s="150">
        <v>38770.28</v>
      </c>
      <c r="G352" s="150">
        <v>39795</v>
      </c>
      <c r="H352" s="150">
        <v>491998.6</v>
      </c>
      <c r="I352" s="150">
        <v>443946.51</v>
      </c>
      <c r="J352" s="95">
        <f t="shared" si="36"/>
        <v>1010.3515625</v>
      </c>
      <c r="K352" s="95">
        <f t="shared" si="37"/>
        <v>1071.5797750465179</v>
      </c>
      <c r="L352" s="95">
        <f t="shared" si="38"/>
        <v>1045.069135430541</v>
      </c>
      <c r="M352" s="96">
        <f t="shared" si="34"/>
        <v>11.717204241071428</v>
      </c>
      <c r="N352" s="96">
        <f t="shared" si="32"/>
        <v>12.363327051137077</v>
      </c>
      <c r="O352" s="96">
        <f t="shared" si="35"/>
        <v>10.817600446428571</v>
      </c>
      <c r="P352" s="96">
        <f t="shared" si="33"/>
        <v>11.1558364116095</v>
      </c>
    </row>
    <row r="353" spans="1:16" ht="11.25" customHeight="1">
      <c r="A353" s="149" t="s">
        <v>442</v>
      </c>
      <c r="B353" s="149" t="s">
        <v>308</v>
      </c>
      <c r="C353" s="149" t="s">
        <v>42</v>
      </c>
      <c r="D353" s="150">
        <v>4298757.47</v>
      </c>
      <c r="E353" s="150">
        <v>50153235.14</v>
      </c>
      <c r="F353" s="150">
        <v>45152524.95</v>
      </c>
      <c r="G353" s="150">
        <v>5121232</v>
      </c>
      <c r="H353" s="150">
        <v>59760972.27</v>
      </c>
      <c r="I353" s="150">
        <v>54065078.1</v>
      </c>
      <c r="J353" s="95">
        <f t="shared" si="36"/>
        <v>19.13284328645785</v>
      </c>
      <c r="K353" s="95">
        <f t="shared" si="37"/>
        <v>19.15676447028897</v>
      </c>
      <c r="L353" s="95">
        <f t="shared" si="38"/>
        <v>19.73877022352434</v>
      </c>
      <c r="M353" s="96">
        <f t="shared" si="34"/>
        <v>11.666914332806034</v>
      </c>
      <c r="N353" s="96">
        <f t="shared" si="32"/>
        <v>11.669256981523196</v>
      </c>
      <c r="O353" s="96">
        <f t="shared" si="35"/>
        <v>10.50362232926809</v>
      </c>
      <c r="P353" s="96">
        <f t="shared" si="33"/>
        <v>10.55704527738638</v>
      </c>
    </row>
    <row r="354" spans="1:16" ht="11.25" customHeight="1">
      <c r="A354" s="149" t="s">
        <v>442</v>
      </c>
      <c r="B354" s="149" t="s">
        <v>308</v>
      </c>
      <c r="C354" s="149" t="s">
        <v>92</v>
      </c>
      <c r="D354" s="150">
        <v>110</v>
      </c>
      <c r="E354" s="150">
        <v>1163.25</v>
      </c>
      <c r="F354" s="150">
        <v>1081.46</v>
      </c>
      <c r="G354" s="150"/>
      <c r="H354" s="150"/>
      <c r="I354" s="150"/>
      <c r="J354" s="95"/>
      <c r="K354" s="95"/>
      <c r="L354" s="95"/>
      <c r="M354" s="96">
        <f t="shared" si="34"/>
        <v>10.575</v>
      </c>
      <c r="N354" s="96"/>
      <c r="O354" s="96">
        <f t="shared" si="35"/>
        <v>9.831454545454546</v>
      </c>
      <c r="P354" s="96"/>
    </row>
    <row r="355" spans="1:16" ht="11.25" customHeight="1">
      <c r="A355" s="149" t="s">
        <v>442</v>
      </c>
      <c r="B355" s="149" t="s">
        <v>308</v>
      </c>
      <c r="C355" s="149" t="s">
        <v>45</v>
      </c>
      <c r="D355" s="150">
        <v>7582</v>
      </c>
      <c r="E355" s="150">
        <v>99234.41</v>
      </c>
      <c r="F355" s="150">
        <v>88914.67</v>
      </c>
      <c r="G355" s="150">
        <v>3888</v>
      </c>
      <c r="H355" s="150">
        <v>51156.9</v>
      </c>
      <c r="I355" s="150">
        <v>46126.17</v>
      </c>
      <c r="J355" s="95">
        <f t="shared" si="36"/>
        <v>-48.720654180954895</v>
      </c>
      <c r="K355" s="95">
        <f t="shared" si="37"/>
        <v>-48.44842630696348</v>
      </c>
      <c r="L355" s="95">
        <f t="shared" si="38"/>
        <v>-48.123104994935034</v>
      </c>
      <c r="M355" s="96">
        <f t="shared" si="34"/>
        <v>13.088157478237932</v>
      </c>
      <c r="N355" s="96">
        <f t="shared" si="32"/>
        <v>13.15763888888889</v>
      </c>
      <c r="O355" s="96">
        <f t="shared" si="35"/>
        <v>11.727073331574783</v>
      </c>
      <c r="P355" s="96">
        <f t="shared" si="33"/>
        <v>11.863726851851851</v>
      </c>
    </row>
    <row r="356" spans="1:16" ht="11.25" customHeight="1">
      <c r="A356" s="149" t="s">
        <v>442</v>
      </c>
      <c r="B356" s="149" t="s">
        <v>308</v>
      </c>
      <c r="C356" s="149" t="s">
        <v>57</v>
      </c>
      <c r="D356" s="150">
        <v>1067</v>
      </c>
      <c r="E356" s="150">
        <v>11879.15</v>
      </c>
      <c r="F356" s="150">
        <v>11065</v>
      </c>
      <c r="G356" s="150">
        <v>7156</v>
      </c>
      <c r="H356" s="150">
        <v>90591.97</v>
      </c>
      <c r="I356" s="150">
        <v>82563.71</v>
      </c>
      <c r="J356" s="95">
        <f t="shared" si="36"/>
        <v>570.6654170571696</v>
      </c>
      <c r="K356" s="95">
        <f t="shared" si="37"/>
        <v>662.6132341118683</v>
      </c>
      <c r="L356" s="95">
        <f t="shared" si="38"/>
        <v>646.1699954812473</v>
      </c>
      <c r="M356" s="96">
        <f t="shared" si="34"/>
        <v>11.133223992502343</v>
      </c>
      <c r="N356" s="96">
        <f t="shared" si="32"/>
        <v>12.659582168809392</v>
      </c>
      <c r="O356" s="96">
        <f t="shared" si="35"/>
        <v>10.370196813495783</v>
      </c>
      <c r="P356" s="96">
        <f t="shared" si="33"/>
        <v>11.537690050307436</v>
      </c>
    </row>
    <row r="357" spans="1:16" ht="11.25" customHeight="1">
      <c r="A357" s="149" t="s">
        <v>442</v>
      </c>
      <c r="B357" s="149" t="s">
        <v>308</v>
      </c>
      <c r="C357" s="149" t="s">
        <v>61</v>
      </c>
      <c r="D357" s="150"/>
      <c r="E357" s="150"/>
      <c r="F357" s="150"/>
      <c r="G357" s="150">
        <v>50</v>
      </c>
      <c r="H357" s="150">
        <v>627.19</v>
      </c>
      <c r="I357" s="150">
        <v>561.22</v>
      </c>
      <c r="J357" s="95"/>
      <c r="K357" s="95"/>
      <c r="L357" s="95"/>
      <c r="M357" s="96"/>
      <c r="N357" s="96">
        <f t="shared" si="32"/>
        <v>12.543800000000001</v>
      </c>
      <c r="O357" s="96"/>
      <c r="P357" s="96">
        <f t="shared" si="33"/>
        <v>11.224400000000001</v>
      </c>
    </row>
    <row r="358" spans="1:16" ht="11.25" customHeight="1">
      <c r="A358" s="149" t="s">
        <v>442</v>
      </c>
      <c r="B358" s="149" t="s">
        <v>308</v>
      </c>
      <c r="C358" s="149" t="s">
        <v>43</v>
      </c>
      <c r="D358" s="150">
        <v>281756</v>
      </c>
      <c r="E358" s="150">
        <v>3296207.81</v>
      </c>
      <c r="F358" s="150">
        <v>2974435.59</v>
      </c>
      <c r="G358" s="150">
        <v>254459.31</v>
      </c>
      <c r="H358" s="150">
        <v>3034327.36</v>
      </c>
      <c r="I358" s="150">
        <v>2727830.78</v>
      </c>
      <c r="J358" s="95">
        <f t="shared" si="36"/>
        <v>-9.688059881599681</v>
      </c>
      <c r="K358" s="95">
        <f t="shared" si="37"/>
        <v>-7.944901083163206</v>
      </c>
      <c r="L358" s="95">
        <f t="shared" si="38"/>
        <v>-8.290810223932269</v>
      </c>
      <c r="M358" s="96">
        <f t="shared" si="34"/>
        <v>11.69880254546487</v>
      </c>
      <c r="N358" s="96">
        <f t="shared" si="32"/>
        <v>11.924607356673253</v>
      </c>
      <c r="O358" s="96">
        <f t="shared" si="35"/>
        <v>10.55677816976391</v>
      </c>
      <c r="P358" s="96">
        <f t="shared" si="33"/>
        <v>10.720106016164234</v>
      </c>
    </row>
    <row r="359" spans="1:16" ht="11.25" customHeight="1">
      <c r="A359" s="149" t="s">
        <v>442</v>
      </c>
      <c r="B359" s="149" t="s">
        <v>308</v>
      </c>
      <c r="C359" s="149" t="s">
        <v>99</v>
      </c>
      <c r="D359" s="150">
        <v>792</v>
      </c>
      <c r="E359" s="150">
        <v>8787.58</v>
      </c>
      <c r="F359" s="150">
        <v>7982.8</v>
      </c>
      <c r="G359" s="150">
        <v>1110</v>
      </c>
      <c r="H359" s="150">
        <v>20761.64</v>
      </c>
      <c r="I359" s="150">
        <v>18333.49</v>
      </c>
      <c r="J359" s="95">
        <f t="shared" si="36"/>
        <v>40.15151515151515</v>
      </c>
      <c r="K359" s="95">
        <f t="shared" si="37"/>
        <v>136.26117770762826</v>
      </c>
      <c r="L359" s="95">
        <f t="shared" si="38"/>
        <v>129.66239915819014</v>
      </c>
      <c r="M359" s="96">
        <f t="shared" si="34"/>
        <v>11.095429292929293</v>
      </c>
      <c r="N359" s="96">
        <f t="shared" si="32"/>
        <v>18.70418018018018</v>
      </c>
      <c r="O359" s="96">
        <f t="shared" si="35"/>
        <v>10.07929292929293</v>
      </c>
      <c r="P359" s="96">
        <f t="shared" si="33"/>
        <v>16.51665765765766</v>
      </c>
    </row>
    <row r="360" spans="1:16" ht="11.25" customHeight="1">
      <c r="A360" s="149" t="s">
        <v>442</v>
      </c>
      <c r="B360" s="149" t="s">
        <v>308</v>
      </c>
      <c r="C360" s="149" t="s">
        <v>62</v>
      </c>
      <c r="D360" s="150">
        <v>380</v>
      </c>
      <c r="E360" s="150">
        <v>1445.58</v>
      </c>
      <c r="F360" s="150">
        <v>1294.84</v>
      </c>
      <c r="G360" s="150">
        <v>11</v>
      </c>
      <c r="H360" s="150">
        <v>80.38</v>
      </c>
      <c r="I360" s="150">
        <v>71.38</v>
      </c>
      <c r="J360" s="95">
        <f t="shared" si="36"/>
        <v>-97.10526315789474</v>
      </c>
      <c r="K360" s="95">
        <f t="shared" si="37"/>
        <v>-94.43960209742801</v>
      </c>
      <c r="L360" s="95">
        <f t="shared" si="38"/>
        <v>-94.48734978839084</v>
      </c>
      <c r="M360" s="96">
        <f t="shared" si="34"/>
        <v>3.804157894736842</v>
      </c>
      <c r="N360" s="96">
        <f t="shared" si="32"/>
        <v>7.307272727272727</v>
      </c>
      <c r="O360" s="96">
        <f t="shared" si="35"/>
        <v>3.407473684210526</v>
      </c>
      <c r="P360" s="96">
        <f t="shared" si="33"/>
        <v>6.489090909090908</v>
      </c>
    </row>
    <row r="361" spans="1:16" ht="11.25" customHeight="1">
      <c r="A361" s="149" t="s">
        <v>442</v>
      </c>
      <c r="B361" s="149" t="s">
        <v>308</v>
      </c>
      <c r="C361" s="149" t="s">
        <v>50</v>
      </c>
      <c r="D361" s="150">
        <v>6</v>
      </c>
      <c r="E361" s="150">
        <v>2</v>
      </c>
      <c r="F361" s="150">
        <v>1.84</v>
      </c>
      <c r="G361" s="150"/>
      <c r="H361" s="150"/>
      <c r="I361" s="150"/>
      <c r="J361" s="95"/>
      <c r="K361" s="95"/>
      <c r="L361" s="95"/>
      <c r="M361" s="96">
        <f t="shared" si="34"/>
        <v>0.3333333333333333</v>
      </c>
      <c r="N361" s="96"/>
      <c r="O361" s="96">
        <f t="shared" si="35"/>
        <v>0.3066666666666667</v>
      </c>
      <c r="P361" s="96"/>
    </row>
    <row r="362" spans="1:16" ht="11.25" customHeight="1">
      <c r="A362" s="149" t="s">
        <v>442</v>
      </c>
      <c r="B362" s="149" t="s">
        <v>308</v>
      </c>
      <c r="C362" s="149" t="s">
        <v>71</v>
      </c>
      <c r="D362" s="150"/>
      <c r="E362" s="150"/>
      <c r="F362" s="150"/>
      <c r="G362" s="150">
        <v>30</v>
      </c>
      <c r="H362" s="150">
        <v>411.99</v>
      </c>
      <c r="I362" s="150">
        <v>394.36</v>
      </c>
      <c r="J362" s="95"/>
      <c r="K362" s="95"/>
      <c r="L362" s="95"/>
      <c r="M362" s="96"/>
      <c r="N362" s="96">
        <f t="shared" si="32"/>
        <v>13.733</v>
      </c>
      <c r="O362" s="96"/>
      <c r="P362" s="96">
        <f t="shared" si="33"/>
        <v>13.145333333333333</v>
      </c>
    </row>
    <row r="363" spans="1:16" ht="11.25" customHeight="1">
      <c r="A363" s="149" t="s">
        <v>442</v>
      </c>
      <c r="B363" s="149" t="s">
        <v>308</v>
      </c>
      <c r="C363" s="149" t="s">
        <v>67</v>
      </c>
      <c r="D363" s="150">
        <v>6444</v>
      </c>
      <c r="E363" s="150">
        <v>75186.81</v>
      </c>
      <c r="F363" s="150">
        <v>67936.9</v>
      </c>
      <c r="G363" s="150">
        <v>7612</v>
      </c>
      <c r="H363" s="150">
        <v>99029.42</v>
      </c>
      <c r="I363" s="150">
        <v>89148.1</v>
      </c>
      <c r="J363" s="95">
        <f t="shared" si="36"/>
        <v>18.125387957790192</v>
      </c>
      <c r="K363" s="95">
        <f t="shared" si="37"/>
        <v>31.71116050807316</v>
      </c>
      <c r="L363" s="95">
        <f t="shared" si="38"/>
        <v>31.221913275407047</v>
      </c>
      <c r="M363" s="96">
        <f t="shared" si="34"/>
        <v>11.66772346368715</v>
      </c>
      <c r="N363" s="96">
        <f t="shared" si="32"/>
        <v>13.009645296899633</v>
      </c>
      <c r="O363" s="96">
        <f t="shared" si="35"/>
        <v>10.54265983860956</v>
      </c>
      <c r="P363" s="96">
        <f t="shared" si="33"/>
        <v>11.711521282186023</v>
      </c>
    </row>
    <row r="364" spans="1:16" ht="11.25" customHeight="1">
      <c r="A364" s="149" t="s">
        <v>442</v>
      </c>
      <c r="B364" s="149" t="s">
        <v>308</v>
      </c>
      <c r="C364" s="149" t="s">
        <v>353</v>
      </c>
      <c r="D364" s="150">
        <v>550</v>
      </c>
      <c r="E364" s="150">
        <v>6502.37</v>
      </c>
      <c r="F364" s="150">
        <v>5920.03</v>
      </c>
      <c r="G364" s="150"/>
      <c r="H364" s="150"/>
      <c r="I364" s="150"/>
      <c r="J364" s="95"/>
      <c r="K364" s="95"/>
      <c r="L364" s="95"/>
      <c r="M364" s="96">
        <f t="shared" si="34"/>
        <v>11.82249090909091</v>
      </c>
      <c r="N364" s="96"/>
      <c r="O364" s="96">
        <f t="shared" si="35"/>
        <v>10.763690909090908</v>
      </c>
      <c r="P364" s="96"/>
    </row>
    <row r="365" spans="1:16" ht="11.25" customHeight="1">
      <c r="A365" s="149" t="s">
        <v>442</v>
      </c>
      <c r="B365" s="149" t="s">
        <v>308</v>
      </c>
      <c r="C365" s="149" t="s">
        <v>66</v>
      </c>
      <c r="D365" s="150">
        <v>5340</v>
      </c>
      <c r="E365" s="150">
        <v>59200.59</v>
      </c>
      <c r="F365" s="150">
        <v>53403.87</v>
      </c>
      <c r="G365" s="150">
        <v>5190</v>
      </c>
      <c r="H365" s="150">
        <v>55895.18</v>
      </c>
      <c r="I365" s="150">
        <v>50487.02</v>
      </c>
      <c r="J365" s="95">
        <f t="shared" si="36"/>
        <v>-2.808988764044944</v>
      </c>
      <c r="K365" s="95">
        <f t="shared" si="37"/>
        <v>-5.58340719239453</v>
      </c>
      <c r="L365" s="95">
        <f t="shared" si="38"/>
        <v>-5.461870085445129</v>
      </c>
      <c r="M365" s="96">
        <f t="shared" si="34"/>
        <v>11.086252808988764</v>
      </c>
      <c r="N365" s="96">
        <f t="shared" si="32"/>
        <v>10.769784200385356</v>
      </c>
      <c r="O365" s="96">
        <f t="shared" si="35"/>
        <v>10.000724719101123</v>
      </c>
      <c r="P365" s="96">
        <f t="shared" si="33"/>
        <v>9.727749518304432</v>
      </c>
    </row>
    <row r="366" spans="1:16" ht="11.25" customHeight="1">
      <c r="A366" s="149" t="s">
        <v>442</v>
      </c>
      <c r="B366" s="149" t="s">
        <v>308</v>
      </c>
      <c r="C366" s="149" t="s">
        <v>44</v>
      </c>
      <c r="D366" s="150">
        <v>20116</v>
      </c>
      <c r="E366" s="150">
        <v>249543.94</v>
      </c>
      <c r="F366" s="150">
        <v>227143.91</v>
      </c>
      <c r="G366" s="150">
        <v>215606</v>
      </c>
      <c r="H366" s="150">
        <v>2166027.76</v>
      </c>
      <c r="I366" s="150">
        <v>1957945.05</v>
      </c>
      <c r="J366" s="95">
        <f t="shared" si="36"/>
        <v>971.8134818055279</v>
      </c>
      <c r="K366" s="95">
        <f t="shared" si="37"/>
        <v>767.9945343493413</v>
      </c>
      <c r="L366" s="95">
        <f t="shared" si="38"/>
        <v>761.9843913050541</v>
      </c>
      <c r="M366" s="96">
        <f t="shared" si="34"/>
        <v>12.405246569894611</v>
      </c>
      <c r="N366" s="96">
        <f t="shared" si="32"/>
        <v>10.04623136647403</v>
      </c>
      <c r="O366" s="96">
        <f t="shared" si="35"/>
        <v>11.291703619009743</v>
      </c>
      <c r="P366" s="96">
        <f t="shared" si="33"/>
        <v>9.08112506145469</v>
      </c>
    </row>
    <row r="367" spans="1:16" ht="11.25" customHeight="1">
      <c r="A367" s="149" t="s">
        <v>443</v>
      </c>
      <c r="B367" s="149" t="s">
        <v>309</v>
      </c>
      <c r="C367" s="149" t="s">
        <v>48</v>
      </c>
      <c r="D367" s="150">
        <v>1981</v>
      </c>
      <c r="E367" s="150">
        <v>24612.15</v>
      </c>
      <c r="F367" s="150">
        <v>22217.66</v>
      </c>
      <c r="G367" s="150">
        <v>2359</v>
      </c>
      <c r="H367" s="150">
        <v>25079.21</v>
      </c>
      <c r="I367" s="150">
        <v>22797.96</v>
      </c>
      <c r="J367" s="95">
        <f t="shared" si="36"/>
        <v>19.081272084805654</v>
      </c>
      <c r="K367" s="95">
        <f t="shared" si="37"/>
        <v>1.8976806170935805</v>
      </c>
      <c r="L367" s="95">
        <f t="shared" si="38"/>
        <v>2.6118862202410122</v>
      </c>
      <c r="M367" s="96">
        <f t="shared" si="34"/>
        <v>12.424103987884907</v>
      </c>
      <c r="N367" s="96">
        <f t="shared" si="32"/>
        <v>10.631288681644765</v>
      </c>
      <c r="O367" s="96">
        <f t="shared" si="35"/>
        <v>11.21537607269056</v>
      </c>
      <c r="P367" s="96">
        <f t="shared" si="33"/>
        <v>9.664247562526494</v>
      </c>
    </row>
    <row r="368" spans="1:16" ht="11.25" customHeight="1">
      <c r="A368" s="149" t="s">
        <v>443</v>
      </c>
      <c r="B368" s="149" t="s">
        <v>309</v>
      </c>
      <c r="C368" s="149" t="s">
        <v>135</v>
      </c>
      <c r="D368" s="150">
        <v>60</v>
      </c>
      <c r="E368" s="150">
        <v>764</v>
      </c>
      <c r="F368" s="150">
        <v>674.94</v>
      </c>
      <c r="G368" s="150">
        <v>70</v>
      </c>
      <c r="H368" s="150">
        <v>702.27</v>
      </c>
      <c r="I368" s="150">
        <v>634.95</v>
      </c>
      <c r="J368" s="95">
        <f t="shared" si="36"/>
        <v>16.666666666666668</v>
      </c>
      <c r="K368" s="95">
        <f t="shared" si="37"/>
        <v>-8.079842931937176</v>
      </c>
      <c r="L368" s="95">
        <f t="shared" si="38"/>
        <v>-5.924971108542983</v>
      </c>
      <c r="M368" s="96">
        <f t="shared" si="34"/>
        <v>12.733333333333333</v>
      </c>
      <c r="N368" s="96">
        <f t="shared" si="32"/>
        <v>10.032428571428571</v>
      </c>
      <c r="O368" s="96">
        <f t="shared" si="35"/>
        <v>11.249</v>
      </c>
      <c r="P368" s="96">
        <f t="shared" si="33"/>
        <v>9.070714285714287</v>
      </c>
    </row>
    <row r="369" spans="1:16" ht="11.25" customHeight="1">
      <c r="A369" s="149" t="s">
        <v>443</v>
      </c>
      <c r="B369" s="149" t="s">
        <v>309</v>
      </c>
      <c r="C369" s="149" t="s">
        <v>63</v>
      </c>
      <c r="D369" s="150">
        <v>790</v>
      </c>
      <c r="E369" s="150">
        <v>9498.08</v>
      </c>
      <c r="F369" s="150">
        <v>8489.62</v>
      </c>
      <c r="G369" s="150">
        <v>1095.44</v>
      </c>
      <c r="H369" s="150">
        <v>11774.28</v>
      </c>
      <c r="I369" s="150">
        <v>10586.1</v>
      </c>
      <c r="J369" s="95">
        <f t="shared" si="36"/>
        <v>38.66329113924051</v>
      </c>
      <c r="K369" s="95">
        <f t="shared" si="37"/>
        <v>23.964843420986142</v>
      </c>
      <c r="L369" s="95">
        <f t="shared" si="38"/>
        <v>24.694627085782393</v>
      </c>
      <c r="M369" s="96">
        <f t="shared" si="34"/>
        <v>12.022886075949367</v>
      </c>
      <c r="N369" s="96">
        <f t="shared" si="32"/>
        <v>10.748448112174104</v>
      </c>
      <c r="O369" s="96">
        <f t="shared" si="35"/>
        <v>10.746354430379748</v>
      </c>
      <c r="P369" s="96">
        <f t="shared" si="33"/>
        <v>9.663788066895494</v>
      </c>
    </row>
    <row r="370" spans="1:16" ht="11.25" customHeight="1">
      <c r="A370" s="149" t="s">
        <v>443</v>
      </c>
      <c r="B370" s="149" t="s">
        <v>309</v>
      </c>
      <c r="C370" s="149" t="s">
        <v>54</v>
      </c>
      <c r="D370" s="150">
        <v>17116</v>
      </c>
      <c r="E370" s="150">
        <v>211115.1</v>
      </c>
      <c r="F370" s="150">
        <v>190358.3</v>
      </c>
      <c r="G370" s="150">
        <v>25518</v>
      </c>
      <c r="H370" s="150">
        <v>287935.55</v>
      </c>
      <c r="I370" s="150">
        <v>258828.06</v>
      </c>
      <c r="J370" s="95">
        <f t="shared" si="36"/>
        <v>49.08857209628418</v>
      </c>
      <c r="K370" s="95">
        <f t="shared" si="37"/>
        <v>36.387946669849754</v>
      </c>
      <c r="L370" s="95">
        <f t="shared" si="38"/>
        <v>35.96888604279405</v>
      </c>
      <c r="M370" s="96">
        <f t="shared" si="34"/>
        <v>12.334371348445899</v>
      </c>
      <c r="N370" s="96">
        <f t="shared" si="32"/>
        <v>11.283625284113175</v>
      </c>
      <c r="O370" s="96">
        <f t="shared" si="35"/>
        <v>11.121658097686375</v>
      </c>
      <c r="P370" s="96">
        <f t="shared" si="33"/>
        <v>10.142960263343522</v>
      </c>
    </row>
    <row r="371" spans="1:16" ht="11.25" customHeight="1">
      <c r="A371" s="149" t="s">
        <v>443</v>
      </c>
      <c r="B371" s="149" t="s">
        <v>309</v>
      </c>
      <c r="C371" s="149" t="s">
        <v>82</v>
      </c>
      <c r="D371" s="150"/>
      <c r="E371" s="150"/>
      <c r="F371" s="150"/>
      <c r="G371" s="150">
        <v>308</v>
      </c>
      <c r="H371" s="150">
        <v>3502.73</v>
      </c>
      <c r="I371" s="150">
        <v>3219.2</v>
      </c>
      <c r="J371" s="95"/>
      <c r="K371" s="95"/>
      <c r="L371" s="95"/>
      <c r="M371" s="96"/>
      <c r="N371" s="96">
        <f t="shared" si="32"/>
        <v>11.3725</v>
      </c>
      <c r="O371" s="96"/>
      <c r="P371" s="96">
        <f t="shared" si="33"/>
        <v>10.451948051948051</v>
      </c>
    </row>
    <row r="372" spans="1:16" ht="11.25" customHeight="1">
      <c r="A372" s="149" t="s">
        <v>443</v>
      </c>
      <c r="B372" s="149" t="s">
        <v>309</v>
      </c>
      <c r="C372" s="149" t="s">
        <v>52</v>
      </c>
      <c r="D372" s="150">
        <v>636</v>
      </c>
      <c r="E372" s="150">
        <v>8344.24</v>
      </c>
      <c r="F372" s="150">
        <v>7539.87</v>
      </c>
      <c r="G372" s="150"/>
      <c r="H372" s="150"/>
      <c r="I372" s="150"/>
      <c r="J372" s="95"/>
      <c r="K372" s="95"/>
      <c r="L372" s="95"/>
      <c r="M372" s="96">
        <f t="shared" si="34"/>
        <v>13.119874213836477</v>
      </c>
      <c r="N372" s="96"/>
      <c r="O372" s="96">
        <f t="shared" si="35"/>
        <v>11.855141509433961</v>
      </c>
      <c r="P372" s="96"/>
    </row>
    <row r="373" spans="1:16" ht="11.25" customHeight="1">
      <c r="A373" s="149" t="s">
        <v>443</v>
      </c>
      <c r="B373" s="149" t="s">
        <v>309</v>
      </c>
      <c r="C373" s="149" t="s">
        <v>56</v>
      </c>
      <c r="D373" s="150">
        <v>524</v>
      </c>
      <c r="E373" s="150">
        <v>7077.73</v>
      </c>
      <c r="F373" s="150">
        <v>6260.39</v>
      </c>
      <c r="G373" s="150">
        <v>150</v>
      </c>
      <c r="H373" s="150">
        <v>1646.09</v>
      </c>
      <c r="I373" s="150">
        <v>1460.8</v>
      </c>
      <c r="J373" s="95">
        <f t="shared" si="36"/>
        <v>-71.37404580152672</v>
      </c>
      <c r="K373" s="95">
        <f t="shared" si="37"/>
        <v>-76.74268444826237</v>
      </c>
      <c r="L373" s="95">
        <f t="shared" si="38"/>
        <v>-76.66599045746351</v>
      </c>
      <c r="M373" s="96">
        <f t="shared" si="34"/>
        <v>13.507118320610687</v>
      </c>
      <c r="N373" s="96">
        <f t="shared" si="32"/>
        <v>10.973933333333333</v>
      </c>
      <c r="O373" s="96">
        <f t="shared" si="35"/>
        <v>11.947309160305345</v>
      </c>
      <c r="P373" s="96">
        <f t="shared" si="33"/>
        <v>9.738666666666667</v>
      </c>
    </row>
    <row r="374" spans="1:16" ht="11.25" customHeight="1">
      <c r="A374" s="149" t="s">
        <v>443</v>
      </c>
      <c r="B374" s="149" t="s">
        <v>309</v>
      </c>
      <c r="C374" s="149" t="s">
        <v>42</v>
      </c>
      <c r="D374" s="150">
        <v>1082577</v>
      </c>
      <c r="E374" s="150">
        <v>11945348.52</v>
      </c>
      <c r="F374" s="150">
        <v>10760853.99</v>
      </c>
      <c r="G374" s="150">
        <v>1340651</v>
      </c>
      <c r="H374" s="150">
        <v>13505334.28</v>
      </c>
      <c r="I374" s="150">
        <v>12244963.35</v>
      </c>
      <c r="J374" s="95">
        <f t="shared" si="36"/>
        <v>23.83885857541773</v>
      </c>
      <c r="K374" s="95">
        <f t="shared" si="37"/>
        <v>13.059357434302802</v>
      </c>
      <c r="L374" s="95">
        <f t="shared" si="38"/>
        <v>13.791743307540216</v>
      </c>
      <c r="M374" s="96">
        <f t="shared" si="34"/>
        <v>11.034179111508926</v>
      </c>
      <c r="N374" s="96">
        <f t="shared" si="32"/>
        <v>10.073713651054598</v>
      </c>
      <c r="O374" s="96">
        <f t="shared" si="35"/>
        <v>9.940035664899588</v>
      </c>
      <c r="P374" s="96">
        <f t="shared" si="33"/>
        <v>9.133595059415164</v>
      </c>
    </row>
    <row r="375" spans="1:16" ht="11.25" customHeight="1">
      <c r="A375" s="149" t="s">
        <v>443</v>
      </c>
      <c r="B375" s="149" t="s">
        <v>309</v>
      </c>
      <c r="C375" s="149" t="s">
        <v>45</v>
      </c>
      <c r="D375" s="150">
        <v>5926</v>
      </c>
      <c r="E375" s="150">
        <v>74830.37</v>
      </c>
      <c r="F375" s="150">
        <v>67425.58</v>
      </c>
      <c r="G375" s="150">
        <v>3290</v>
      </c>
      <c r="H375" s="150">
        <v>38440.99</v>
      </c>
      <c r="I375" s="150">
        <v>34817.87</v>
      </c>
      <c r="J375" s="95">
        <f t="shared" si="36"/>
        <v>-44.481943975700304</v>
      </c>
      <c r="K375" s="95">
        <f t="shared" si="37"/>
        <v>-48.62915952440165</v>
      </c>
      <c r="L375" s="95">
        <f t="shared" si="38"/>
        <v>-48.36103745789061</v>
      </c>
      <c r="M375" s="96">
        <f t="shared" si="34"/>
        <v>12.627467094161322</v>
      </c>
      <c r="N375" s="96">
        <f t="shared" si="32"/>
        <v>11.684191489361702</v>
      </c>
      <c r="O375" s="96">
        <f t="shared" si="35"/>
        <v>11.37792440094499</v>
      </c>
      <c r="P375" s="96">
        <f t="shared" si="33"/>
        <v>10.582939209726444</v>
      </c>
    </row>
    <row r="376" spans="1:16" ht="11.25" customHeight="1">
      <c r="A376" s="149" t="s">
        <v>443</v>
      </c>
      <c r="B376" s="149" t="s">
        <v>309</v>
      </c>
      <c r="C376" s="149" t="s">
        <v>57</v>
      </c>
      <c r="D376" s="150">
        <v>1430</v>
      </c>
      <c r="E376" s="150">
        <v>14546.24</v>
      </c>
      <c r="F376" s="150">
        <v>13549.31</v>
      </c>
      <c r="G376" s="150">
        <v>12094</v>
      </c>
      <c r="H376" s="150">
        <v>121472.07</v>
      </c>
      <c r="I376" s="150">
        <v>110564.62</v>
      </c>
      <c r="J376" s="95">
        <f t="shared" si="36"/>
        <v>745.7342657342657</v>
      </c>
      <c r="K376" s="95">
        <f t="shared" si="37"/>
        <v>735.0753871790923</v>
      </c>
      <c r="L376" s="95">
        <f t="shared" si="38"/>
        <v>716.0166089638514</v>
      </c>
      <c r="M376" s="96">
        <f t="shared" si="34"/>
        <v>10.172195804195804</v>
      </c>
      <c r="N376" s="96">
        <f t="shared" si="32"/>
        <v>10.043994542748472</v>
      </c>
      <c r="O376" s="96">
        <f t="shared" si="35"/>
        <v>9.475041958041958</v>
      </c>
      <c r="P376" s="96">
        <f t="shared" si="33"/>
        <v>9.14210517612039</v>
      </c>
    </row>
    <row r="377" spans="1:16" ht="11.25" customHeight="1">
      <c r="A377" s="149" t="s">
        <v>443</v>
      </c>
      <c r="B377" s="149" t="s">
        <v>309</v>
      </c>
      <c r="C377" s="149" t="s">
        <v>61</v>
      </c>
      <c r="D377" s="150"/>
      <c r="E377" s="150"/>
      <c r="F377" s="150"/>
      <c r="G377" s="150">
        <v>50</v>
      </c>
      <c r="H377" s="150">
        <v>597.02</v>
      </c>
      <c r="I377" s="150">
        <v>534.22</v>
      </c>
      <c r="J377" s="95"/>
      <c r="K377" s="95"/>
      <c r="L377" s="95"/>
      <c r="M377" s="96"/>
      <c r="N377" s="96">
        <f t="shared" si="32"/>
        <v>11.9404</v>
      </c>
      <c r="O377" s="96"/>
      <c r="P377" s="96">
        <f t="shared" si="33"/>
        <v>10.6844</v>
      </c>
    </row>
    <row r="378" spans="1:16" ht="11.25" customHeight="1">
      <c r="A378" s="149" t="s">
        <v>443</v>
      </c>
      <c r="B378" s="149" t="s">
        <v>309</v>
      </c>
      <c r="C378" s="149" t="s">
        <v>43</v>
      </c>
      <c r="D378" s="150">
        <v>152018</v>
      </c>
      <c r="E378" s="150">
        <v>1778405.6</v>
      </c>
      <c r="F378" s="150">
        <v>1599860.37</v>
      </c>
      <c r="G378" s="150">
        <v>117750</v>
      </c>
      <c r="H378" s="150">
        <v>1181002.58</v>
      </c>
      <c r="I378" s="150">
        <v>1068612.32</v>
      </c>
      <c r="J378" s="95">
        <f t="shared" si="36"/>
        <v>-22.54206738675683</v>
      </c>
      <c r="K378" s="95">
        <f t="shared" si="37"/>
        <v>-33.59205684012691</v>
      </c>
      <c r="L378" s="95">
        <f t="shared" si="38"/>
        <v>-33.20590096246962</v>
      </c>
      <c r="M378" s="96">
        <f t="shared" si="34"/>
        <v>11.698651475483167</v>
      </c>
      <c r="N378" s="96">
        <f t="shared" si="32"/>
        <v>10.029745902335456</v>
      </c>
      <c r="O378" s="96">
        <f t="shared" si="35"/>
        <v>10.524150890026181</v>
      </c>
      <c r="P378" s="96">
        <f t="shared" si="33"/>
        <v>9.075263864118897</v>
      </c>
    </row>
    <row r="379" spans="1:16" ht="11.25" customHeight="1">
      <c r="A379" s="149" t="s">
        <v>443</v>
      </c>
      <c r="B379" s="149" t="s">
        <v>309</v>
      </c>
      <c r="C379" s="149" t="s">
        <v>99</v>
      </c>
      <c r="D379" s="150">
        <v>264</v>
      </c>
      <c r="E379" s="150">
        <v>2962.61</v>
      </c>
      <c r="F379" s="150">
        <v>2670.65</v>
      </c>
      <c r="G379" s="150"/>
      <c r="H379" s="150"/>
      <c r="I379" s="150"/>
      <c r="J379" s="95"/>
      <c r="K379" s="95"/>
      <c r="L379" s="95"/>
      <c r="M379" s="96">
        <f t="shared" si="34"/>
        <v>11.222007575757576</v>
      </c>
      <c r="N379" s="96"/>
      <c r="O379" s="96">
        <f t="shared" si="35"/>
        <v>10.116098484848486</v>
      </c>
      <c r="P379" s="96"/>
    </row>
    <row r="380" spans="1:16" ht="11.25" customHeight="1">
      <c r="A380" s="149" t="s">
        <v>443</v>
      </c>
      <c r="B380" s="149" t="s">
        <v>309</v>
      </c>
      <c r="C380" s="149" t="s">
        <v>95</v>
      </c>
      <c r="D380" s="150">
        <v>1056</v>
      </c>
      <c r="E380" s="150">
        <v>11731.29</v>
      </c>
      <c r="F380" s="150">
        <v>10469.29</v>
      </c>
      <c r="G380" s="150"/>
      <c r="H380" s="150"/>
      <c r="I380" s="150"/>
      <c r="J380" s="95"/>
      <c r="K380" s="95"/>
      <c r="L380" s="95"/>
      <c r="M380" s="96">
        <f t="shared" si="34"/>
        <v>11.109176136363637</v>
      </c>
      <c r="N380" s="96"/>
      <c r="O380" s="96">
        <f t="shared" si="35"/>
        <v>9.914100378787879</v>
      </c>
      <c r="P380" s="96"/>
    </row>
    <row r="381" spans="1:16" ht="11.25" customHeight="1">
      <c r="A381" s="149" t="s">
        <v>443</v>
      </c>
      <c r="B381" s="149" t="s">
        <v>309</v>
      </c>
      <c r="C381" s="149" t="s">
        <v>67</v>
      </c>
      <c r="D381" s="150">
        <v>5182</v>
      </c>
      <c r="E381" s="150">
        <v>58866.96</v>
      </c>
      <c r="F381" s="150">
        <v>52978.32</v>
      </c>
      <c r="G381" s="150">
        <v>413</v>
      </c>
      <c r="H381" s="150">
        <v>4654.89</v>
      </c>
      <c r="I381" s="150">
        <v>4210.96</v>
      </c>
      <c r="J381" s="95">
        <f t="shared" si="36"/>
        <v>-92.03010420686994</v>
      </c>
      <c r="K381" s="95">
        <f t="shared" si="37"/>
        <v>-92.09252524675982</v>
      </c>
      <c r="L381" s="95">
        <f t="shared" si="38"/>
        <v>-92.05154108322046</v>
      </c>
      <c r="M381" s="96">
        <f t="shared" si="34"/>
        <v>11.359891933616364</v>
      </c>
      <c r="N381" s="96">
        <f t="shared" si="32"/>
        <v>11.2709200968523</v>
      </c>
      <c r="O381" s="96">
        <f t="shared" si="35"/>
        <v>10.223527595522963</v>
      </c>
      <c r="P381" s="96">
        <f t="shared" si="33"/>
        <v>10.196029055690072</v>
      </c>
    </row>
    <row r="382" spans="1:16" ht="11.25" customHeight="1">
      <c r="A382" s="149" t="s">
        <v>443</v>
      </c>
      <c r="B382" s="149" t="s">
        <v>309</v>
      </c>
      <c r="C382" s="149" t="s">
        <v>353</v>
      </c>
      <c r="D382" s="150">
        <v>550</v>
      </c>
      <c r="E382" s="150">
        <v>6562.78</v>
      </c>
      <c r="F382" s="150">
        <v>5975.03</v>
      </c>
      <c r="G382" s="150"/>
      <c r="H382" s="150"/>
      <c r="I382" s="150"/>
      <c r="J382" s="95"/>
      <c r="K382" s="95"/>
      <c r="L382" s="95"/>
      <c r="M382" s="96">
        <f t="shared" si="34"/>
        <v>11.932327272727273</v>
      </c>
      <c r="N382" s="96"/>
      <c r="O382" s="96">
        <f t="shared" si="35"/>
        <v>10.86369090909091</v>
      </c>
      <c r="P382" s="96"/>
    </row>
    <row r="383" spans="1:16" ht="11.25" customHeight="1">
      <c r="A383" s="149" t="s">
        <v>443</v>
      </c>
      <c r="B383" s="149" t="s">
        <v>309</v>
      </c>
      <c r="C383" s="149" t="s">
        <v>44</v>
      </c>
      <c r="D383" s="150">
        <v>5230</v>
      </c>
      <c r="E383" s="150">
        <v>50762.1</v>
      </c>
      <c r="F383" s="150">
        <v>46536.98</v>
      </c>
      <c r="G383" s="150">
        <v>108232</v>
      </c>
      <c r="H383" s="150">
        <v>960292.45</v>
      </c>
      <c r="I383" s="150">
        <v>869195.44</v>
      </c>
      <c r="J383" s="95">
        <f t="shared" si="36"/>
        <v>1969.4455066921605</v>
      </c>
      <c r="K383" s="95">
        <f t="shared" si="37"/>
        <v>1791.7508337913523</v>
      </c>
      <c r="L383" s="95">
        <f t="shared" si="38"/>
        <v>1767.7521403408643</v>
      </c>
      <c r="M383" s="96">
        <f t="shared" si="34"/>
        <v>9.705946462715104</v>
      </c>
      <c r="N383" s="96">
        <f t="shared" si="32"/>
        <v>8.872537234828886</v>
      </c>
      <c r="O383" s="96">
        <f t="shared" si="35"/>
        <v>8.898084130019122</v>
      </c>
      <c r="P383" s="96">
        <f t="shared" si="33"/>
        <v>8.030854460787937</v>
      </c>
    </row>
    <row r="384" spans="1:16" ht="11.25" customHeight="1">
      <c r="A384" s="149" t="s">
        <v>444</v>
      </c>
      <c r="B384" s="149" t="s">
        <v>310</v>
      </c>
      <c r="C384" s="149" t="s">
        <v>63</v>
      </c>
      <c r="D384" s="150">
        <v>6</v>
      </c>
      <c r="E384" s="150">
        <v>62.98</v>
      </c>
      <c r="F384" s="150">
        <v>55.1</v>
      </c>
      <c r="G384" s="150"/>
      <c r="H384" s="150"/>
      <c r="I384" s="150"/>
      <c r="J384" s="95"/>
      <c r="K384" s="95"/>
      <c r="L384" s="95"/>
      <c r="M384" s="96">
        <f t="shared" si="34"/>
        <v>10.496666666666666</v>
      </c>
      <c r="N384" s="96"/>
      <c r="O384" s="96">
        <f t="shared" si="35"/>
        <v>9.183333333333334</v>
      </c>
      <c r="P384" s="96"/>
    </row>
    <row r="385" spans="1:16" ht="11.25" customHeight="1">
      <c r="A385" s="149" t="s">
        <v>444</v>
      </c>
      <c r="B385" s="149" t="s">
        <v>310</v>
      </c>
      <c r="C385" s="149" t="s">
        <v>42</v>
      </c>
      <c r="D385" s="150">
        <v>1730</v>
      </c>
      <c r="E385" s="150">
        <v>22824.83</v>
      </c>
      <c r="F385" s="150">
        <v>20503.24</v>
      </c>
      <c r="G385" s="150">
        <v>14108</v>
      </c>
      <c r="H385" s="150">
        <v>180009.29</v>
      </c>
      <c r="I385" s="150">
        <v>161733.62</v>
      </c>
      <c r="J385" s="95">
        <f t="shared" si="36"/>
        <v>715.4913294797688</v>
      </c>
      <c r="K385" s="95">
        <f t="shared" si="37"/>
        <v>688.6555562516786</v>
      </c>
      <c r="L385" s="95">
        <f t="shared" si="38"/>
        <v>688.819815794967</v>
      </c>
      <c r="M385" s="96">
        <f t="shared" si="34"/>
        <v>13.193543352601157</v>
      </c>
      <c r="N385" s="96">
        <f t="shared" si="32"/>
        <v>12.759376949248654</v>
      </c>
      <c r="O385" s="96">
        <f t="shared" si="35"/>
        <v>11.851583815028903</v>
      </c>
      <c r="P385" s="96">
        <f t="shared" si="33"/>
        <v>11.46396512616955</v>
      </c>
    </row>
    <row r="386" spans="1:16" ht="11.25" customHeight="1">
      <c r="A386" s="149" t="s">
        <v>620</v>
      </c>
      <c r="B386" s="149" t="s">
        <v>621</v>
      </c>
      <c r="C386" s="149" t="s">
        <v>63</v>
      </c>
      <c r="D386" s="150">
        <v>42</v>
      </c>
      <c r="E386" s="150">
        <v>307.34</v>
      </c>
      <c r="F386" s="150">
        <v>280.95</v>
      </c>
      <c r="G386" s="150">
        <v>6</v>
      </c>
      <c r="H386" s="150">
        <v>69.83</v>
      </c>
      <c r="I386" s="150">
        <v>61.31</v>
      </c>
      <c r="J386" s="95">
        <f t="shared" si="36"/>
        <v>-85.71428571428571</v>
      </c>
      <c r="K386" s="95">
        <f t="shared" si="37"/>
        <v>-77.2792347237587</v>
      </c>
      <c r="L386" s="95">
        <f t="shared" si="38"/>
        <v>-78.1776116746752</v>
      </c>
      <c r="M386" s="96">
        <f t="shared" si="34"/>
        <v>7.317619047619047</v>
      </c>
      <c r="N386" s="96">
        <f t="shared" si="32"/>
        <v>11.638333333333334</v>
      </c>
      <c r="O386" s="96">
        <f t="shared" si="35"/>
        <v>6.689285714285714</v>
      </c>
      <c r="P386" s="96">
        <f t="shared" si="33"/>
        <v>10.218333333333334</v>
      </c>
    </row>
    <row r="387" spans="1:16" ht="11.25" customHeight="1">
      <c r="A387" s="149" t="s">
        <v>620</v>
      </c>
      <c r="B387" s="149" t="s">
        <v>621</v>
      </c>
      <c r="C387" s="149" t="s">
        <v>54</v>
      </c>
      <c r="D387" s="150">
        <v>40</v>
      </c>
      <c r="E387" s="150">
        <v>436.05</v>
      </c>
      <c r="F387" s="150">
        <v>404.45</v>
      </c>
      <c r="G387" s="150"/>
      <c r="H387" s="150"/>
      <c r="I387" s="150"/>
      <c r="J387" s="95"/>
      <c r="K387" s="95"/>
      <c r="L387" s="95"/>
      <c r="M387" s="96">
        <f t="shared" si="34"/>
        <v>10.901250000000001</v>
      </c>
      <c r="N387" s="96"/>
      <c r="O387" s="96">
        <f t="shared" si="35"/>
        <v>10.11125</v>
      </c>
      <c r="P387" s="96"/>
    </row>
    <row r="388" spans="1:16" ht="11.25" customHeight="1">
      <c r="A388" s="149" t="s">
        <v>620</v>
      </c>
      <c r="B388" s="149" t="s">
        <v>621</v>
      </c>
      <c r="C388" s="149" t="s">
        <v>42</v>
      </c>
      <c r="D388" s="150">
        <v>2080</v>
      </c>
      <c r="E388" s="150">
        <v>23209.11</v>
      </c>
      <c r="F388" s="150">
        <v>20970.1</v>
      </c>
      <c r="G388" s="150">
        <v>6260</v>
      </c>
      <c r="H388" s="150">
        <v>69102.16</v>
      </c>
      <c r="I388" s="150">
        <v>64411.18</v>
      </c>
      <c r="J388" s="95">
        <f t="shared" si="36"/>
        <v>200.96153846153845</v>
      </c>
      <c r="K388" s="95">
        <f t="shared" si="37"/>
        <v>197.7372247363212</v>
      </c>
      <c r="L388" s="95">
        <f t="shared" si="38"/>
        <v>207.15723816290816</v>
      </c>
      <c r="M388" s="96">
        <f t="shared" si="34"/>
        <v>11.158225961538461</v>
      </c>
      <c r="N388" s="96">
        <f t="shared" si="32"/>
        <v>11.038683706070287</v>
      </c>
      <c r="O388" s="96">
        <f t="shared" si="35"/>
        <v>10.081778846153846</v>
      </c>
      <c r="P388" s="96">
        <f t="shared" si="33"/>
        <v>10.28932587859425</v>
      </c>
    </row>
    <row r="389" spans="1:16" ht="11.25" customHeight="1">
      <c r="A389" s="149" t="s">
        <v>620</v>
      </c>
      <c r="B389" s="149" t="s">
        <v>621</v>
      </c>
      <c r="C389" s="149" t="s">
        <v>57</v>
      </c>
      <c r="D389" s="150">
        <v>6</v>
      </c>
      <c r="E389" s="150">
        <v>60.95</v>
      </c>
      <c r="F389" s="150">
        <v>55.79</v>
      </c>
      <c r="G389" s="150">
        <v>270</v>
      </c>
      <c r="H389" s="150">
        <v>3340.28</v>
      </c>
      <c r="I389" s="150">
        <v>3030.94</v>
      </c>
      <c r="J389" s="95">
        <f t="shared" si="36"/>
        <v>4400</v>
      </c>
      <c r="K389" s="95">
        <f t="shared" si="37"/>
        <v>5380.360951599672</v>
      </c>
      <c r="L389" s="95">
        <f t="shared" si="38"/>
        <v>5332.7657286252015</v>
      </c>
      <c r="M389" s="96">
        <f t="shared" si="34"/>
        <v>10.158333333333333</v>
      </c>
      <c r="N389" s="96">
        <f t="shared" si="32"/>
        <v>12.371407407407409</v>
      </c>
      <c r="O389" s="96">
        <f t="shared" si="35"/>
        <v>9.298333333333334</v>
      </c>
      <c r="P389" s="96">
        <f t="shared" si="33"/>
        <v>11.225703703703704</v>
      </c>
    </row>
    <row r="390" spans="1:16" ht="11.25" customHeight="1">
      <c r="A390" s="149" t="s">
        <v>620</v>
      </c>
      <c r="B390" s="149" t="s">
        <v>621</v>
      </c>
      <c r="C390" s="149" t="s">
        <v>43</v>
      </c>
      <c r="D390" s="150">
        <v>1412</v>
      </c>
      <c r="E390" s="150">
        <v>14920.66</v>
      </c>
      <c r="F390" s="150">
        <v>13465.77</v>
      </c>
      <c r="G390" s="150">
        <v>2842</v>
      </c>
      <c r="H390" s="150">
        <v>31632.59</v>
      </c>
      <c r="I390" s="150">
        <v>29237.75</v>
      </c>
      <c r="J390" s="95">
        <f aca="true" t="shared" si="39" ref="J390:J453">(G390-D390)*100/D390</f>
        <v>101.27478753541077</v>
      </c>
      <c r="K390" s="95">
        <f aca="true" t="shared" si="40" ref="K390:K453">(H390-E390)*100/E390</f>
        <v>112.00530003364463</v>
      </c>
      <c r="L390" s="95">
        <f aca="true" t="shared" si="41" ref="L390:L453">(I390-F390)*100/F390</f>
        <v>117.126462133246</v>
      </c>
      <c r="M390" s="96">
        <f aca="true" t="shared" si="42" ref="M390:M453">E390/D390</f>
        <v>10.567039660056658</v>
      </c>
      <c r="N390" s="96">
        <f aca="true" t="shared" si="43" ref="N390:N453">H390/G390</f>
        <v>11.13039760731879</v>
      </c>
      <c r="O390" s="96">
        <f aca="true" t="shared" si="44" ref="O390:O453">F390/D390</f>
        <v>9.536664305949008</v>
      </c>
      <c r="P390" s="96">
        <f aca="true" t="shared" si="45" ref="P390:P453">I390/G390</f>
        <v>10.287737508796623</v>
      </c>
    </row>
    <row r="391" spans="1:16" ht="11.25" customHeight="1">
      <c r="A391" s="149" t="s">
        <v>620</v>
      </c>
      <c r="B391" s="149" t="s">
        <v>621</v>
      </c>
      <c r="C391" s="149" t="s">
        <v>67</v>
      </c>
      <c r="D391" s="150">
        <v>40</v>
      </c>
      <c r="E391" s="150">
        <v>448.78</v>
      </c>
      <c r="F391" s="150">
        <v>380</v>
      </c>
      <c r="G391" s="150"/>
      <c r="H391" s="150"/>
      <c r="I391" s="150"/>
      <c r="J391" s="95"/>
      <c r="K391" s="95"/>
      <c r="L391" s="95"/>
      <c r="M391" s="96">
        <f t="shared" si="42"/>
        <v>11.2195</v>
      </c>
      <c r="N391" s="96"/>
      <c r="O391" s="96">
        <f t="shared" si="44"/>
        <v>9.5</v>
      </c>
      <c r="P391" s="96"/>
    </row>
    <row r="392" spans="1:16" ht="11.25" customHeight="1">
      <c r="A392" s="149" t="s">
        <v>620</v>
      </c>
      <c r="B392" s="149" t="s">
        <v>621</v>
      </c>
      <c r="C392" s="149" t="s">
        <v>44</v>
      </c>
      <c r="D392" s="150">
        <v>78.7</v>
      </c>
      <c r="E392" s="150">
        <v>830.41</v>
      </c>
      <c r="F392" s="150">
        <v>770.58</v>
      </c>
      <c r="G392" s="150">
        <v>599.9</v>
      </c>
      <c r="H392" s="150">
        <v>6767.92</v>
      </c>
      <c r="I392" s="150">
        <v>6083.07</v>
      </c>
      <c r="J392" s="95">
        <f t="shared" si="39"/>
        <v>662.261753494282</v>
      </c>
      <c r="K392" s="95">
        <f t="shared" si="40"/>
        <v>715.0094531616912</v>
      </c>
      <c r="L392" s="95">
        <f t="shared" si="41"/>
        <v>689.4144670248384</v>
      </c>
      <c r="M392" s="96">
        <f t="shared" si="42"/>
        <v>10.551588310038118</v>
      </c>
      <c r="N392" s="96">
        <f t="shared" si="43"/>
        <v>11.281746957826305</v>
      </c>
      <c r="O392" s="96">
        <f t="shared" si="44"/>
        <v>9.791359593392631</v>
      </c>
      <c r="P392" s="96">
        <f t="shared" si="45"/>
        <v>10.140140023337223</v>
      </c>
    </row>
    <row r="393" spans="1:16" ht="11.25" customHeight="1">
      <c r="A393" s="149" t="s">
        <v>546</v>
      </c>
      <c r="B393" s="149" t="s">
        <v>547</v>
      </c>
      <c r="C393" s="149" t="s">
        <v>63</v>
      </c>
      <c r="D393" s="150">
        <v>306</v>
      </c>
      <c r="E393" s="150">
        <v>1614.07</v>
      </c>
      <c r="F393" s="150">
        <v>1474.29</v>
      </c>
      <c r="G393" s="150"/>
      <c r="H393" s="150"/>
      <c r="I393" s="150"/>
      <c r="J393" s="95"/>
      <c r="K393" s="95"/>
      <c r="L393" s="95"/>
      <c r="M393" s="96">
        <f t="shared" si="42"/>
        <v>5.274738562091503</v>
      </c>
      <c r="N393" s="96"/>
      <c r="O393" s="96">
        <f t="shared" si="44"/>
        <v>4.817941176470588</v>
      </c>
      <c r="P393" s="96"/>
    </row>
    <row r="394" spans="1:16" ht="11.25" customHeight="1">
      <c r="A394" s="149" t="s">
        <v>758</v>
      </c>
      <c r="B394" s="149" t="s">
        <v>281</v>
      </c>
      <c r="C394" s="149" t="s">
        <v>43</v>
      </c>
      <c r="D394" s="150">
        <v>4868</v>
      </c>
      <c r="E394" s="150">
        <v>60682.33</v>
      </c>
      <c r="F394" s="150">
        <v>54524.01</v>
      </c>
      <c r="G394" s="150"/>
      <c r="H394" s="150"/>
      <c r="I394" s="150"/>
      <c r="J394" s="95"/>
      <c r="K394" s="95"/>
      <c r="L394" s="95"/>
      <c r="M394" s="96">
        <f t="shared" si="42"/>
        <v>12.4655566967954</v>
      </c>
      <c r="N394" s="96"/>
      <c r="O394" s="96">
        <f t="shared" si="44"/>
        <v>11.200495069843878</v>
      </c>
      <c r="P394" s="96"/>
    </row>
    <row r="395" spans="1:16" ht="11.25" customHeight="1">
      <c r="A395" s="149" t="s">
        <v>548</v>
      </c>
      <c r="B395" s="149" t="s">
        <v>549</v>
      </c>
      <c r="C395" s="149" t="s">
        <v>134</v>
      </c>
      <c r="D395" s="150">
        <v>1400</v>
      </c>
      <c r="E395" s="150">
        <v>9731</v>
      </c>
      <c r="F395" s="150">
        <v>8532.82</v>
      </c>
      <c r="G395" s="150">
        <v>700</v>
      </c>
      <c r="H395" s="150">
        <v>4771</v>
      </c>
      <c r="I395" s="150">
        <v>4266.22</v>
      </c>
      <c r="J395" s="95">
        <f t="shared" si="39"/>
        <v>-50</v>
      </c>
      <c r="K395" s="95">
        <f t="shared" si="40"/>
        <v>-50.97112321446922</v>
      </c>
      <c r="L395" s="95">
        <f t="shared" si="41"/>
        <v>-50.0022266964497</v>
      </c>
      <c r="M395" s="96">
        <f t="shared" si="42"/>
        <v>6.950714285714286</v>
      </c>
      <c r="N395" s="96">
        <f t="shared" si="43"/>
        <v>6.815714285714286</v>
      </c>
      <c r="O395" s="96">
        <f t="shared" si="44"/>
        <v>6.0948714285714285</v>
      </c>
      <c r="P395" s="96">
        <f t="shared" si="45"/>
        <v>6.094600000000001</v>
      </c>
    </row>
    <row r="396" spans="1:16" ht="11.25" customHeight="1">
      <c r="A396" s="149" t="s">
        <v>548</v>
      </c>
      <c r="B396" s="149" t="s">
        <v>549</v>
      </c>
      <c r="C396" s="149" t="s">
        <v>152</v>
      </c>
      <c r="D396" s="150">
        <v>2200</v>
      </c>
      <c r="E396" s="150">
        <v>12426.49</v>
      </c>
      <c r="F396" s="150">
        <v>11261.08</v>
      </c>
      <c r="G396" s="150">
        <v>1725</v>
      </c>
      <c r="H396" s="150">
        <v>11679.91</v>
      </c>
      <c r="I396" s="150">
        <v>10499.62</v>
      </c>
      <c r="J396" s="95">
        <f t="shared" si="39"/>
        <v>-21.59090909090909</v>
      </c>
      <c r="K396" s="95">
        <f t="shared" si="40"/>
        <v>-6.007971679854891</v>
      </c>
      <c r="L396" s="95">
        <f t="shared" si="41"/>
        <v>-6.761873639118088</v>
      </c>
      <c r="M396" s="96">
        <f t="shared" si="42"/>
        <v>5.648404545454546</v>
      </c>
      <c r="N396" s="96">
        <f t="shared" si="43"/>
        <v>6.77096231884058</v>
      </c>
      <c r="O396" s="96">
        <f t="shared" si="44"/>
        <v>5.1186727272727275</v>
      </c>
      <c r="P396" s="96">
        <f t="shared" si="45"/>
        <v>6.086736231884059</v>
      </c>
    </row>
    <row r="397" spans="1:16" ht="11.25" customHeight="1">
      <c r="A397" s="149" t="s">
        <v>548</v>
      </c>
      <c r="B397" s="149" t="s">
        <v>549</v>
      </c>
      <c r="C397" s="149" t="s">
        <v>83</v>
      </c>
      <c r="D397" s="150">
        <v>850</v>
      </c>
      <c r="E397" s="150">
        <v>6355</v>
      </c>
      <c r="F397" s="150">
        <v>5692.04</v>
      </c>
      <c r="G397" s="150">
        <v>1000</v>
      </c>
      <c r="H397" s="150">
        <v>7700</v>
      </c>
      <c r="I397" s="150">
        <v>6830.21</v>
      </c>
      <c r="J397" s="95">
        <f t="shared" si="39"/>
        <v>17.647058823529413</v>
      </c>
      <c r="K397" s="95">
        <f t="shared" si="40"/>
        <v>21.16443745082612</v>
      </c>
      <c r="L397" s="95">
        <f t="shared" si="41"/>
        <v>19.995818722285858</v>
      </c>
      <c r="M397" s="96">
        <f t="shared" si="42"/>
        <v>7.476470588235294</v>
      </c>
      <c r="N397" s="96">
        <f t="shared" si="43"/>
        <v>7.7</v>
      </c>
      <c r="O397" s="96">
        <f t="shared" si="44"/>
        <v>6.6965176470588235</v>
      </c>
      <c r="P397" s="96">
        <f t="shared" si="45"/>
        <v>6.83021</v>
      </c>
    </row>
    <row r="398" spans="1:16" ht="11.25" customHeight="1">
      <c r="A398" s="149" t="s">
        <v>446</v>
      </c>
      <c r="B398" s="149" t="s">
        <v>805</v>
      </c>
      <c r="C398" s="149" t="s">
        <v>48</v>
      </c>
      <c r="D398" s="150"/>
      <c r="E398" s="150"/>
      <c r="F398" s="150"/>
      <c r="G398" s="150">
        <v>3240</v>
      </c>
      <c r="H398" s="150">
        <v>9342.75</v>
      </c>
      <c r="I398" s="150">
        <v>8382.24</v>
      </c>
      <c r="J398" s="95"/>
      <c r="K398" s="95"/>
      <c r="L398" s="95"/>
      <c r="M398" s="96"/>
      <c r="N398" s="96">
        <f t="shared" si="43"/>
        <v>2.883564814814815</v>
      </c>
      <c r="O398" s="96"/>
      <c r="P398" s="96">
        <f t="shared" si="45"/>
        <v>2.587111111111111</v>
      </c>
    </row>
    <row r="399" spans="1:16" ht="11.25" customHeight="1">
      <c r="A399" s="149" t="s">
        <v>446</v>
      </c>
      <c r="B399" s="149" t="s">
        <v>805</v>
      </c>
      <c r="C399" s="149" t="s">
        <v>42</v>
      </c>
      <c r="D399" s="150"/>
      <c r="E399" s="150"/>
      <c r="F399" s="150"/>
      <c r="G399" s="150">
        <v>3456</v>
      </c>
      <c r="H399" s="150">
        <v>10583.94</v>
      </c>
      <c r="I399" s="150">
        <v>10171.29</v>
      </c>
      <c r="J399" s="95"/>
      <c r="K399" s="95"/>
      <c r="L399" s="95"/>
      <c r="M399" s="96"/>
      <c r="N399" s="96">
        <f t="shared" si="43"/>
        <v>3.062482638888889</v>
      </c>
      <c r="O399" s="96"/>
      <c r="P399" s="96">
        <f t="shared" si="45"/>
        <v>2.9430815972222226</v>
      </c>
    </row>
    <row r="400" spans="1:16" ht="11.25" customHeight="1">
      <c r="A400" s="149" t="s">
        <v>446</v>
      </c>
      <c r="B400" s="149" t="s">
        <v>805</v>
      </c>
      <c r="C400" s="149" t="s">
        <v>43</v>
      </c>
      <c r="D400" s="150"/>
      <c r="E400" s="150"/>
      <c r="F400" s="150"/>
      <c r="G400" s="150">
        <v>5058</v>
      </c>
      <c r="H400" s="150">
        <v>17711.84</v>
      </c>
      <c r="I400" s="150">
        <v>16641.4</v>
      </c>
      <c r="J400" s="95"/>
      <c r="K400" s="95"/>
      <c r="L400" s="95"/>
      <c r="M400" s="96"/>
      <c r="N400" s="96">
        <f t="shared" si="43"/>
        <v>3.501747726374061</v>
      </c>
      <c r="O400" s="96"/>
      <c r="P400" s="96">
        <f t="shared" si="45"/>
        <v>3.290114669829973</v>
      </c>
    </row>
    <row r="401" spans="1:16" ht="11.25" customHeight="1">
      <c r="A401" s="149" t="s">
        <v>447</v>
      </c>
      <c r="B401" s="149" t="s">
        <v>448</v>
      </c>
      <c r="C401" s="149" t="s">
        <v>48</v>
      </c>
      <c r="D401" s="150">
        <v>150260</v>
      </c>
      <c r="E401" s="150">
        <v>708021.04</v>
      </c>
      <c r="F401" s="150">
        <v>636229.02</v>
      </c>
      <c r="G401" s="150">
        <v>127127</v>
      </c>
      <c r="H401" s="150">
        <v>632749.66</v>
      </c>
      <c r="I401" s="150">
        <v>572172.59</v>
      </c>
      <c r="J401" s="95">
        <f t="shared" si="39"/>
        <v>-15.395314787701318</v>
      </c>
      <c r="K401" s="95">
        <f t="shared" si="40"/>
        <v>-10.631234913583924</v>
      </c>
      <c r="L401" s="95">
        <f t="shared" si="41"/>
        <v>-10.068140242958432</v>
      </c>
      <c r="M401" s="96">
        <f t="shared" si="42"/>
        <v>4.711972847065088</v>
      </c>
      <c r="N401" s="96">
        <f t="shared" si="43"/>
        <v>4.977303483917657</v>
      </c>
      <c r="O401" s="96">
        <f t="shared" si="44"/>
        <v>4.23418754159457</v>
      </c>
      <c r="P401" s="96">
        <f t="shared" si="45"/>
        <v>4.500795189062905</v>
      </c>
    </row>
    <row r="402" spans="1:16" ht="11.25" customHeight="1">
      <c r="A402" s="149" t="s">
        <v>447</v>
      </c>
      <c r="B402" s="149" t="s">
        <v>448</v>
      </c>
      <c r="C402" s="149" t="s">
        <v>94</v>
      </c>
      <c r="D402" s="150">
        <v>3860</v>
      </c>
      <c r="E402" s="150">
        <v>18734.42</v>
      </c>
      <c r="F402" s="150">
        <v>17194.97</v>
      </c>
      <c r="G402" s="150">
        <v>25910</v>
      </c>
      <c r="H402" s="150">
        <v>127183.98</v>
      </c>
      <c r="I402" s="150">
        <v>114852.37</v>
      </c>
      <c r="J402" s="95">
        <f t="shared" si="39"/>
        <v>571.2435233160621</v>
      </c>
      <c r="K402" s="95">
        <f t="shared" si="40"/>
        <v>578.8786629103009</v>
      </c>
      <c r="L402" s="95">
        <f t="shared" si="41"/>
        <v>567.9416713143436</v>
      </c>
      <c r="M402" s="96">
        <f t="shared" si="42"/>
        <v>4.853476683937823</v>
      </c>
      <c r="N402" s="96">
        <f t="shared" si="43"/>
        <v>4.908683133925125</v>
      </c>
      <c r="O402" s="96">
        <f t="shared" si="44"/>
        <v>4.454655440414508</v>
      </c>
      <c r="P402" s="96">
        <f t="shared" si="45"/>
        <v>4.432742956387495</v>
      </c>
    </row>
    <row r="403" spans="1:16" ht="11.25" customHeight="1">
      <c r="A403" s="149" t="s">
        <v>447</v>
      </c>
      <c r="B403" s="149" t="s">
        <v>448</v>
      </c>
      <c r="C403" s="149" t="s">
        <v>64</v>
      </c>
      <c r="D403" s="150">
        <v>1200</v>
      </c>
      <c r="E403" s="150">
        <v>6749.64</v>
      </c>
      <c r="F403" s="150">
        <v>6232.24</v>
      </c>
      <c r="G403" s="150"/>
      <c r="H403" s="150"/>
      <c r="I403" s="150"/>
      <c r="J403" s="95"/>
      <c r="K403" s="95"/>
      <c r="L403" s="95"/>
      <c r="M403" s="96">
        <f t="shared" si="42"/>
        <v>5.624700000000001</v>
      </c>
      <c r="N403" s="96"/>
      <c r="O403" s="96">
        <f t="shared" si="44"/>
        <v>5.193533333333333</v>
      </c>
      <c r="P403" s="96"/>
    </row>
    <row r="404" spans="1:16" ht="11.25" customHeight="1">
      <c r="A404" s="149" t="s">
        <v>447</v>
      </c>
      <c r="B404" s="149" t="s">
        <v>448</v>
      </c>
      <c r="C404" s="149" t="s">
        <v>135</v>
      </c>
      <c r="D404" s="150">
        <v>1</v>
      </c>
      <c r="E404" s="150">
        <v>11.83</v>
      </c>
      <c r="F404" s="150">
        <v>10.76</v>
      </c>
      <c r="G404" s="150"/>
      <c r="H404" s="150"/>
      <c r="I404" s="150"/>
      <c r="J404" s="95"/>
      <c r="K404" s="95"/>
      <c r="L404" s="95"/>
      <c r="M404" s="96">
        <f t="shared" si="42"/>
        <v>11.83</v>
      </c>
      <c r="N404" s="96"/>
      <c r="O404" s="96">
        <f t="shared" si="44"/>
        <v>10.76</v>
      </c>
      <c r="P404" s="96"/>
    </row>
    <row r="405" spans="1:16" ht="11.25" customHeight="1">
      <c r="A405" s="149" t="s">
        <v>447</v>
      </c>
      <c r="B405" s="149" t="s">
        <v>448</v>
      </c>
      <c r="C405" s="149" t="s">
        <v>63</v>
      </c>
      <c r="D405" s="150">
        <v>50</v>
      </c>
      <c r="E405" s="150">
        <v>555.49</v>
      </c>
      <c r="F405" s="150">
        <v>485.22</v>
      </c>
      <c r="G405" s="150"/>
      <c r="H405" s="150"/>
      <c r="I405" s="150"/>
      <c r="J405" s="95"/>
      <c r="K405" s="95"/>
      <c r="L405" s="95"/>
      <c r="M405" s="96">
        <f t="shared" si="42"/>
        <v>11.1098</v>
      </c>
      <c r="N405" s="96"/>
      <c r="O405" s="96">
        <f t="shared" si="44"/>
        <v>9.7044</v>
      </c>
      <c r="P405" s="96"/>
    </row>
    <row r="406" spans="1:16" ht="11.25" customHeight="1">
      <c r="A406" s="149" t="s">
        <v>447</v>
      </c>
      <c r="B406" s="149" t="s">
        <v>448</v>
      </c>
      <c r="C406" s="149" t="s">
        <v>54</v>
      </c>
      <c r="D406" s="150">
        <v>14170</v>
      </c>
      <c r="E406" s="150">
        <v>128931.2</v>
      </c>
      <c r="F406" s="150">
        <v>116713.61</v>
      </c>
      <c r="G406" s="150">
        <v>3810</v>
      </c>
      <c r="H406" s="150">
        <v>27563.01</v>
      </c>
      <c r="I406" s="150">
        <v>25261.47</v>
      </c>
      <c r="J406" s="95">
        <f t="shared" si="39"/>
        <v>-73.11220889202541</v>
      </c>
      <c r="K406" s="95">
        <f t="shared" si="40"/>
        <v>-78.62192394083046</v>
      </c>
      <c r="L406" s="95">
        <f t="shared" si="41"/>
        <v>-78.35602034758413</v>
      </c>
      <c r="M406" s="96">
        <f t="shared" si="42"/>
        <v>9.098884968242766</v>
      </c>
      <c r="N406" s="96">
        <f t="shared" si="43"/>
        <v>7.234385826771653</v>
      </c>
      <c r="O406" s="96">
        <f t="shared" si="44"/>
        <v>8.236669724770643</v>
      </c>
      <c r="P406" s="96">
        <f t="shared" si="45"/>
        <v>6.630307086614174</v>
      </c>
    </row>
    <row r="407" spans="1:16" ht="11.25" customHeight="1">
      <c r="A407" s="149" t="s">
        <v>447</v>
      </c>
      <c r="B407" s="149" t="s">
        <v>448</v>
      </c>
      <c r="C407" s="149" t="s">
        <v>101</v>
      </c>
      <c r="D407" s="150">
        <v>8500</v>
      </c>
      <c r="E407" s="150">
        <v>42230.32</v>
      </c>
      <c r="F407" s="150">
        <v>38003.26</v>
      </c>
      <c r="G407" s="150">
        <v>19600</v>
      </c>
      <c r="H407" s="150">
        <v>97690.78</v>
      </c>
      <c r="I407" s="150">
        <v>88468.6</v>
      </c>
      <c r="J407" s="95">
        <f t="shared" si="39"/>
        <v>130.58823529411765</v>
      </c>
      <c r="K407" s="95">
        <f t="shared" si="40"/>
        <v>131.32853362228843</v>
      </c>
      <c r="L407" s="95">
        <f t="shared" si="41"/>
        <v>132.79213414849147</v>
      </c>
      <c r="M407" s="96">
        <f t="shared" si="42"/>
        <v>4.968272941176471</v>
      </c>
      <c r="N407" s="96">
        <f t="shared" si="43"/>
        <v>4.984223469387755</v>
      </c>
      <c r="O407" s="96">
        <f t="shared" si="44"/>
        <v>4.470971764705882</v>
      </c>
      <c r="P407" s="96">
        <f t="shared" si="45"/>
        <v>4.513704081632653</v>
      </c>
    </row>
    <row r="408" spans="1:16" ht="11.25" customHeight="1">
      <c r="A408" s="149" t="s">
        <v>447</v>
      </c>
      <c r="B408" s="149" t="s">
        <v>448</v>
      </c>
      <c r="C408" s="149" t="s">
        <v>52</v>
      </c>
      <c r="D408" s="150">
        <v>9000</v>
      </c>
      <c r="E408" s="150">
        <v>43056.03</v>
      </c>
      <c r="F408" s="150">
        <v>39543.73</v>
      </c>
      <c r="G408" s="150">
        <v>14000</v>
      </c>
      <c r="H408" s="150">
        <v>70002.18</v>
      </c>
      <c r="I408" s="150">
        <v>63565.79</v>
      </c>
      <c r="J408" s="95">
        <f t="shared" si="39"/>
        <v>55.55555555555556</v>
      </c>
      <c r="K408" s="95">
        <f t="shared" si="40"/>
        <v>62.58391681722629</v>
      </c>
      <c r="L408" s="95">
        <f t="shared" si="41"/>
        <v>60.748088255710826</v>
      </c>
      <c r="M408" s="96">
        <f t="shared" si="42"/>
        <v>4.784003333333334</v>
      </c>
      <c r="N408" s="96">
        <f t="shared" si="43"/>
        <v>5.000155714285714</v>
      </c>
      <c r="O408" s="96">
        <f t="shared" si="44"/>
        <v>4.3937477777777785</v>
      </c>
      <c r="P408" s="96">
        <f t="shared" si="45"/>
        <v>4.540413571428571</v>
      </c>
    </row>
    <row r="409" spans="1:16" ht="11.25" customHeight="1">
      <c r="A409" s="149" t="s">
        <v>447</v>
      </c>
      <c r="B409" s="149" t="s">
        <v>448</v>
      </c>
      <c r="C409" s="149" t="s">
        <v>42</v>
      </c>
      <c r="D409" s="150">
        <v>81119</v>
      </c>
      <c r="E409" s="150">
        <v>425542.45</v>
      </c>
      <c r="F409" s="150">
        <v>379194.05</v>
      </c>
      <c r="G409" s="150">
        <v>135980</v>
      </c>
      <c r="H409" s="150">
        <v>664251.87</v>
      </c>
      <c r="I409" s="150">
        <v>599336.37</v>
      </c>
      <c r="J409" s="95">
        <f t="shared" si="39"/>
        <v>67.63027157632614</v>
      </c>
      <c r="K409" s="95">
        <f t="shared" si="40"/>
        <v>56.09532491999329</v>
      </c>
      <c r="L409" s="95">
        <f t="shared" si="41"/>
        <v>58.05532022456576</v>
      </c>
      <c r="M409" s="96">
        <f t="shared" si="42"/>
        <v>5.245903549106868</v>
      </c>
      <c r="N409" s="96">
        <f t="shared" si="43"/>
        <v>4.884923297543756</v>
      </c>
      <c r="O409" s="96">
        <f t="shared" si="44"/>
        <v>4.6745404898975575</v>
      </c>
      <c r="P409" s="96">
        <f t="shared" si="45"/>
        <v>4.40753324018238</v>
      </c>
    </row>
    <row r="410" spans="1:16" ht="11.25" customHeight="1">
      <c r="A410" s="149" t="s">
        <v>447</v>
      </c>
      <c r="B410" s="149" t="s">
        <v>448</v>
      </c>
      <c r="C410" s="149" t="s">
        <v>46</v>
      </c>
      <c r="D410" s="150">
        <v>15680</v>
      </c>
      <c r="E410" s="150">
        <v>91168</v>
      </c>
      <c r="F410" s="150">
        <v>82705.49</v>
      </c>
      <c r="G410" s="150">
        <v>16128</v>
      </c>
      <c r="H410" s="150">
        <v>91257.6</v>
      </c>
      <c r="I410" s="150">
        <v>82654.65</v>
      </c>
      <c r="J410" s="95">
        <f t="shared" si="39"/>
        <v>2.857142857142857</v>
      </c>
      <c r="K410" s="95">
        <f t="shared" si="40"/>
        <v>0.09828009828010466</v>
      </c>
      <c r="L410" s="95">
        <f t="shared" si="41"/>
        <v>-0.06147113087657308</v>
      </c>
      <c r="M410" s="96">
        <f t="shared" si="42"/>
        <v>5.814285714285714</v>
      </c>
      <c r="N410" s="96">
        <f t="shared" si="43"/>
        <v>5.658333333333334</v>
      </c>
      <c r="O410" s="96">
        <f t="shared" si="44"/>
        <v>5.274584821428571</v>
      </c>
      <c r="P410" s="96">
        <f t="shared" si="45"/>
        <v>5.124916294642857</v>
      </c>
    </row>
    <row r="411" spans="1:16" ht="11.25" customHeight="1">
      <c r="A411" s="149" t="s">
        <v>447</v>
      </c>
      <c r="B411" s="149" t="s">
        <v>448</v>
      </c>
      <c r="C411" s="149" t="s">
        <v>61</v>
      </c>
      <c r="D411" s="150">
        <v>11418</v>
      </c>
      <c r="E411" s="150">
        <v>72522.67</v>
      </c>
      <c r="F411" s="150">
        <v>64371.53</v>
      </c>
      <c r="G411" s="150">
        <v>9000</v>
      </c>
      <c r="H411" s="150">
        <v>50101.52</v>
      </c>
      <c r="I411" s="150">
        <v>45113.28</v>
      </c>
      <c r="J411" s="95">
        <f t="shared" si="39"/>
        <v>-21.17708880714661</v>
      </c>
      <c r="K411" s="95">
        <f t="shared" si="40"/>
        <v>-30.916057006726312</v>
      </c>
      <c r="L411" s="95">
        <f t="shared" si="41"/>
        <v>-29.91734078714612</v>
      </c>
      <c r="M411" s="96">
        <f t="shared" si="42"/>
        <v>6.351608863198458</v>
      </c>
      <c r="N411" s="96">
        <f t="shared" si="43"/>
        <v>5.5668355555555555</v>
      </c>
      <c r="O411" s="96">
        <f t="shared" si="44"/>
        <v>5.637723769486775</v>
      </c>
      <c r="P411" s="96">
        <f t="shared" si="45"/>
        <v>5.0125866666666665</v>
      </c>
    </row>
    <row r="412" spans="1:16" ht="11.25" customHeight="1">
      <c r="A412" s="149" t="s">
        <v>447</v>
      </c>
      <c r="B412" s="149" t="s">
        <v>448</v>
      </c>
      <c r="C412" s="149" t="s">
        <v>43</v>
      </c>
      <c r="D412" s="150">
        <v>89392</v>
      </c>
      <c r="E412" s="150">
        <v>521696.21</v>
      </c>
      <c r="F412" s="150">
        <v>469026.31</v>
      </c>
      <c r="G412" s="150">
        <v>145572</v>
      </c>
      <c r="H412" s="150">
        <v>844773.46</v>
      </c>
      <c r="I412" s="150">
        <v>756498.38</v>
      </c>
      <c r="J412" s="95">
        <f t="shared" si="39"/>
        <v>62.84678718453553</v>
      </c>
      <c r="K412" s="95">
        <f t="shared" si="40"/>
        <v>61.92823405790123</v>
      </c>
      <c r="L412" s="95">
        <f t="shared" si="41"/>
        <v>61.2912461136775</v>
      </c>
      <c r="M412" s="96">
        <f t="shared" si="42"/>
        <v>5.836050317701808</v>
      </c>
      <c r="N412" s="96">
        <f t="shared" si="43"/>
        <v>5.803131508806638</v>
      </c>
      <c r="O412" s="96">
        <f t="shared" si="44"/>
        <v>5.246848823160909</v>
      </c>
      <c r="P412" s="96">
        <f t="shared" si="45"/>
        <v>5.19673000302256</v>
      </c>
    </row>
    <row r="413" spans="1:16" ht="11.25" customHeight="1">
      <c r="A413" s="149" t="s">
        <v>447</v>
      </c>
      <c r="B413" s="149" t="s">
        <v>448</v>
      </c>
      <c r="C413" s="149" t="s">
        <v>103</v>
      </c>
      <c r="D413" s="150">
        <v>2000</v>
      </c>
      <c r="E413" s="150">
        <v>13994.3</v>
      </c>
      <c r="F413" s="150">
        <v>12906.94</v>
      </c>
      <c r="G413" s="150"/>
      <c r="H413" s="150"/>
      <c r="I413" s="150"/>
      <c r="J413" s="95"/>
      <c r="K413" s="95"/>
      <c r="L413" s="95"/>
      <c r="M413" s="96">
        <f t="shared" si="42"/>
        <v>6.9971499999999995</v>
      </c>
      <c r="N413" s="96"/>
      <c r="O413" s="96">
        <f t="shared" si="44"/>
        <v>6.45347</v>
      </c>
      <c r="P413" s="96"/>
    </row>
    <row r="414" spans="1:16" ht="11.25" customHeight="1">
      <c r="A414" s="149" t="s">
        <v>447</v>
      </c>
      <c r="B414" s="149" t="s">
        <v>448</v>
      </c>
      <c r="C414" s="149" t="s">
        <v>785</v>
      </c>
      <c r="D414" s="150"/>
      <c r="E414" s="150"/>
      <c r="F414" s="150"/>
      <c r="G414" s="150">
        <v>5.22</v>
      </c>
      <c r="H414" s="150">
        <v>41.76</v>
      </c>
      <c r="I414" s="150">
        <v>37.79</v>
      </c>
      <c r="J414" s="95"/>
      <c r="K414" s="95"/>
      <c r="L414" s="95"/>
      <c r="M414" s="96"/>
      <c r="N414" s="96">
        <f t="shared" si="43"/>
        <v>8</v>
      </c>
      <c r="O414" s="96"/>
      <c r="P414" s="96">
        <f t="shared" si="45"/>
        <v>7.2394636015325675</v>
      </c>
    </row>
    <row r="415" spans="1:16" ht="11.25" customHeight="1">
      <c r="A415" s="149" t="s">
        <v>447</v>
      </c>
      <c r="B415" s="149" t="s">
        <v>448</v>
      </c>
      <c r="C415" s="149" t="s">
        <v>95</v>
      </c>
      <c r="D415" s="150"/>
      <c r="E415" s="150"/>
      <c r="F415" s="150"/>
      <c r="G415" s="150">
        <v>5560</v>
      </c>
      <c r="H415" s="150">
        <v>29344.74</v>
      </c>
      <c r="I415" s="150">
        <v>26189.32</v>
      </c>
      <c r="J415" s="95"/>
      <c r="K415" s="95"/>
      <c r="L415" s="95"/>
      <c r="M415" s="96"/>
      <c r="N415" s="96">
        <f t="shared" si="43"/>
        <v>5.2778309352517985</v>
      </c>
      <c r="O415" s="96"/>
      <c r="P415" s="96">
        <f t="shared" si="45"/>
        <v>4.710309352517986</v>
      </c>
    </row>
    <row r="416" spans="1:16" ht="11.25" customHeight="1">
      <c r="A416" s="149" t="s">
        <v>447</v>
      </c>
      <c r="B416" s="149" t="s">
        <v>448</v>
      </c>
      <c r="C416" s="149" t="s">
        <v>71</v>
      </c>
      <c r="D416" s="150">
        <v>14560</v>
      </c>
      <c r="E416" s="150">
        <v>73455.98</v>
      </c>
      <c r="F416" s="150">
        <v>67054.63</v>
      </c>
      <c r="G416" s="150">
        <v>39150</v>
      </c>
      <c r="H416" s="150">
        <v>186414.66</v>
      </c>
      <c r="I416" s="150">
        <v>166735.12</v>
      </c>
      <c r="J416" s="95">
        <f t="shared" si="39"/>
        <v>168.88736263736263</v>
      </c>
      <c r="K416" s="95">
        <f t="shared" si="40"/>
        <v>153.7773779616037</v>
      </c>
      <c r="L416" s="95">
        <f t="shared" si="41"/>
        <v>148.65564093038765</v>
      </c>
      <c r="M416" s="96">
        <f t="shared" si="42"/>
        <v>5.045053571428571</v>
      </c>
      <c r="N416" s="96">
        <f t="shared" si="43"/>
        <v>4.761549425287356</v>
      </c>
      <c r="O416" s="96">
        <f t="shared" si="44"/>
        <v>4.605400412087913</v>
      </c>
      <c r="P416" s="96">
        <f t="shared" si="45"/>
        <v>4.258879182630906</v>
      </c>
    </row>
    <row r="417" spans="1:16" ht="11.25" customHeight="1">
      <c r="A417" s="149" t="s">
        <v>447</v>
      </c>
      <c r="B417" s="149" t="s">
        <v>448</v>
      </c>
      <c r="C417" s="149" t="s">
        <v>67</v>
      </c>
      <c r="D417" s="150">
        <v>2500</v>
      </c>
      <c r="E417" s="150">
        <v>14181.48</v>
      </c>
      <c r="F417" s="150">
        <v>12500</v>
      </c>
      <c r="G417" s="150">
        <v>1000</v>
      </c>
      <c r="H417" s="150">
        <v>5882.61</v>
      </c>
      <c r="I417" s="150">
        <v>5300</v>
      </c>
      <c r="J417" s="95">
        <f t="shared" si="39"/>
        <v>-60</v>
      </c>
      <c r="K417" s="95">
        <f t="shared" si="40"/>
        <v>-58.51906853163421</v>
      </c>
      <c r="L417" s="95">
        <f t="shared" si="41"/>
        <v>-57.6</v>
      </c>
      <c r="M417" s="96">
        <f t="shared" si="42"/>
        <v>5.672592</v>
      </c>
      <c r="N417" s="96">
        <f t="shared" si="43"/>
        <v>5.88261</v>
      </c>
      <c r="O417" s="96">
        <f t="shared" si="44"/>
        <v>5</v>
      </c>
      <c r="P417" s="96">
        <f t="shared" si="45"/>
        <v>5.3</v>
      </c>
    </row>
    <row r="418" spans="1:16" ht="11.25" customHeight="1">
      <c r="A418" s="149" t="s">
        <v>447</v>
      </c>
      <c r="B418" s="149" t="s">
        <v>448</v>
      </c>
      <c r="C418" s="149" t="s">
        <v>353</v>
      </c>
      <c r="D418" s="150">
        <v>550</v>
      </c>
      <c r="E418" s="150">
        <v>2652.88</v>
      </c>
      <c r="F418" s="150">
        <v>2483.25</v>
      </c>
      <c r="G418" s="150">
        <v>4310</v>
      </c>
      <c r="H418" s="150">
        <v>21879.73</v>
      </c>
      <c r="I418" s="150">
        <v>19972.56</v>
      </c>
      <c r="J418" s="95">
        <f t="shared" si="39"/>
        <v>683.6363636363636</v>
      </c>
      <c r="K418" s="95">
        <f t="shared" si="40"/>
        <v>724.7538524169958</v>
      </c>
      <c r="L418" s="95">
        <f t="shared" si="41"/>
        <v>704.2911507097555</v>
      </c>
      <c r="M418" s="96">
        <f t="shared" si="42"/>
        <v>4.823418181818182</v>
      </c>
      <c r="N418" s="96">
        <f t="shared" si="43"/>
        <v>5.076503480278422</v>
      </c>
      <c r="O418" s="96">
        <f t="shared" si="44"/>
        <v>4.515</v>
      </c>
      <c r="P418" s="96">
        <f t="shared" si="45"/>
        <v>4.63400464037123</v>
      </c>
    </row>
    <row r="419" spans="1:16" ht="11.25" customHeight="1">
      <c r="A419" s="149" t="s">
        <v>447</v>
      </c>
      <c r="B419" s="149" t="s">
        <v>448</v>
      </c>
      <c r="C419" s="149" t="s">
        <v>109</v>
      </c>
      <c r="D419" s="150">
        <v>1800</v>
      </c>
      <c r="E419" s="150">
        <v>9266.96</v>
      </c>
      <c r="F419" s="150">
        <v>8163.3</v>
      </c>
      <c r="G419" s="150"/>
      <c r="H419" s="150"/>
      <c r="I419" s="150"/>
      <c r="J419" s="95"/>
      <c r="K419" s="95"/>
      <c r="L419" s="95"/>
      <c r="M419" s="96">
        <f t="shared" si="42"/>
        <v>5.148311111111111</v>
      </c>
      <c r="N419" s="96"/>
      <c r="O419" s="96">
        <f t="shared" si="44"/>
        <v>4.535166666666667</v>
      </c>
      <c r="P419" s="96"/>
    </row>
    <row r="420" spans="1:16" ht="11.25" customHeight="1">
      <c r="A420" s="149" t="s">
        <v>447</v>
      </c>
      <c r="B420" s="149" t="s">
        <v>448</v>
      </c>
      <c r="C420" s="149" t="s">
        <v>526</v>
      </c>
      <c r="D420" s="150">
        <v>19560</v>
      </c>
      <c r="E420" s="150">
        <v>94749.97</v>
      </c>
      <c r="F420" s="150">
        <v>85019.56</v>
      </c>
      <c r="G420" s="150">
        <v>42380</v>
      </c>
      <c r="H420" s="150">
        <v>204670.51</v>
      </c>
      <c r="I420" s="150">
        <v>184150.11</v>
      </c>
      <c r="J420" s="95">
        <f t="shared" si="39"/>
        <v>116.66666666666667</v>
      </c>
      <c r="K420" s="95">
        <f t="shared" si="40"/>
        <v>116.01116074232002</v>
      </c>
      <c r="L420" s="95">
        <f t="shared" si="41"/>
        <v>116.59734536381978</v>
      </c>
      <c r="M420" s="96">
        <f t="shared" si="42"/>
        <v>4.84406799591002</v>
      </c>
      <c r="N420" s="96">
        <f t="shared" si="43"/>
        <v>4.829412694667296</v>
      </c>
      <c r="O420" s="96">
        <f t="shared" si="44"/>
        <v>4.34660327198364</v>
      </c>
      <c r="P420" s="96">
        <f t="shared" si="45"/>
        <v>4.345212600283152</v>
      </c>
    </row>
    <row r="421" spans="1:16" ht="11.25" customHeight="1">
      <c r="A421" s="149" t="s">
        <v>449</v>
      </c>
      <c r="B421" s="149" t="s">
        <v>628</v>
      </c>
      <c r="C421" s="149" t="s">
        <v>134</v>
      </c>
      <c r="D421" s="150">
        <v>4080</v>
      </c>
      <c r="E421" s="150">
        <v>28454.4</v>
      </c>
      <c r="F421" s="150">
        <v>25099.63</v>
      </c>
      <c r="G421" s="150"/>
      <c r="H421" s="150"/>
      <c r="I421" s="150"/>
      <c r="J421" s="95"/>
      <c r="K421" s="95"/>
      <c r="L421" s="95"/>
      <c r="M421" s="96">
        <f t="shared" si="42"/>
        <v>6.974117647058824</v>
      </c>
      <c r="N421" s="96"/>
      <c r="O421" s="96">
        <f t="shared" si="44"/>
        <v>6.151870098039216</v>
      </c>
      <c r="P421" s="96"/>
    </row>
    <row r="422" spans="1:16" ht="11.25" customHeight="1">
      <c r="A422" s="149" t="s">
        <v>449</v>
      </c>
      <c r="B422" s="149" t="s">
        <v>628</v>
      </c>
      <c r="C422" s="149" t="s">
        <v>152</v>
      </c>
      <c r="D422" s="150">
        <v>4740</v>
      </c>
      <c r="E422" s="150">
        <v>26236.57</v>
      </c>
      <c r="F422" s="150">
        <v>23614.09</v>
      </c>
      <c r="G422" s="150"/>
      <c r="H422" s="150"/>
      <c r="I422" s="150"/>
      <c r="J422" s="95"/>
      <c r="K422" s="95"/>
      <c r="L422" s="95"/>
      <c r="M422" s="96">
        <f t="shared" si="42"/>
        <v>5.535141350210971</v>
      </c>
      <c r="N422" s="96"/>
      <c r="O422" s="96">
        <f t="shared" si="44"/>
        <v>4.98187552742616</v>
      </c>
      <c r="P422" s="96"/>
    </row>
    <row r="423" spans="1:16" ht="11.25" customHeight="1">
      <c r="A423" s="149" t="s">
        <v>449</v>
      </c>
      <c r="B423" s="149" t="s">
        <v>628</v>
      </c>
      <c r="C423" s="149" t="s">
        <v>83</v>
      </c>
      <c r="D423" s="150">
        <v>724</v>
      </c>
      <c r="E423" s="150">
        <v>5981.76</v>
      </c>
      <c r="F423" s="150">
        <v>5355.92</v>
      </c>
      <c r="G423" s="150"/>
      <c r="H423" s="150"/>
      <c r="I423" s="150"/>
      <c r="J423" s="95"/>
      <c r="K423" s="95"/>
      <c r="L423" s="95"/>
      <c r="M423" s="96">
        <f t="shared" si="42"/>
        <v>8.262099447513812</v>
      </c>
      <c r="N423" s="96"/>
      <c r="O423" s="96">
        <f t="shared" si="44"/>
        <v>7.39767955801105</v>
      </c>
      <c r="P423" s="96"/>
    </row>
    <row r="424" spans="1:16" ht="11.25" customHeight="1">
      <c r="A424" s="149" t="s">
        <v>786</v>
      </c>
      <c r="B424" s="149" t="s">
        <v>787</v>
      </c>
      <c r="C424" s="149" t="s">
        <v>54</v>
      </c>
      <c r="D424" s="150">
        <v>220</v>
      </c>
      <c r="E424" s="150">
        <v>1179.64</v>
      </c>
      <c r="F424" s="150">
        <v>1065.34</v>
      </c>
      <c r="G424" s="150"/>
      <c r="H424" s="150"/>
      <c r="I424" s="150"/>
      <c r="J424" s="95"/>
      <c r="K424" s="95"/>
      <c r="L424" s="95"/>
      <c r="M424" s="96">
        <f t="shared" si="42"/>
        <v>5.362</v>
      </c>
      <c r="N424" s="96"/>
      <c r="O424" s="96">
        <f t="shared" si="44"/>
        <v>4.842454545454545</v>
      </c>
      <c r="P424" s="96"/>
    </row>
    <row r="425" spans="1:16" ht="11.25" customHeight="1">
      <c r="A425" s="149" t="s">
        <v>450</v>
      </c>
      <c r="B425" s="149" t="s">
        <v>451</v>
      </c>
      <c r="C425" s="149" t="s">
        <v>48</v>
      </c>
      <c r="D425" s="150"/>
      <c r="E425" s="150"/>
      <c r="F425" s="150"/>
      <c r="G425" s="150">
        <v>10200</v>
      </c>
      <c r="H425" s="150">
        <v>80520.54</v>
      </c>
      <c r="I425" s="150">
        <v>74720</v>
      </c>
      <c r="J425" s="95"/>
      <c r="K425" s="95"/>
      <c r="L425" s="95"/>
      <c r="M425" s="96"/>
      <c r="N425" s="96">
        <f t="shared" si="43"/>
        <v>7.894170588235293</v>
      </c>
      <c r="O425" s="96"/>
      <c r="P425" s="96">
        <f t="shared" si="45"/>
        <v>7.325490196078431</v>
      </c>
    </row>
    <row r="426" spans="1:16" ht="11.25" customHeight="1">
      <c r="A426" s="149" t="s">
        <v>450</v>
      </c>
      <c r="B426" s="149" t="s">
        <v>451</v>
      </c>
      <c r="C426" s="149" t="s">
        <v>42</v>
      </c>
      <c r="D426" s="150"/>
      <c r="E426" s="150"/>
      <c r="F426" s="150"/>
      <c r="G426" s="150">
        <v>8910</v>
      </c>
      <c r="H426" s="150">
        <v>67502.16</v>
      </c>
      <c r="I426" s="150">
        <v>62084.61</v>
      </c>
      <c r="J426" s="95"/>
      <c r="K426" s="95"/>
      <c r="L426" s="95"/>
      <c r="M426" s="96"/>
      <c r="N426" s="96">
        <f t="shared" si="43"/>
        <v>7.5760000000000005</v>
      </c>
      <c r="O426" s="96"/>
      <c r="P426" s="96">
        <f t="shared" si="45"/>
        <v>6.967969696969697</v>
      </c>
    </row>
    <row r="427" spans="1:16" ht="11.25" customHeight="1">
      <c r="A427" s="149" t="s">
        <v>453</v>
      </c>
      <c r="B427" s="149" t="s">
        <v>315</v>
      </c>
      <c r="C427" s="149" t="s">
        <v>48</v>
      </c>
      <c r="D427" s="150">
        <v>133337</v>
      </c>
      <c r="E427" s="150">
        <v>1136021.71</v>
      </c>
      <c r="F427" s="150">
        <v>1028700.81</v>
      </c>
      <c r="G427" s="150">
        <v>242485</v>
      </c>
      <c r="H427" s="150">
        <v>2456534.11</v>
      </c>
      <c r="I427" s="150">
        <v>2214543.18</v>
      </c>
      <c r="J427" s="95">
        <f t="shared" si="39"/>
        <v>81.85874888440568</v>
      </c>
      <c r="K427" s="95">
        <f t="shared" si="40"/>
        <v>116.2400672782917</v>
      </c>
      <c r="L427" s="95">
        <f t="shared" si="41"/>
        <v>115.27573017075783</v>
      </c>
      <c r="M427" s="96">
        <f t="shared" si="42"/>
        <v>8.519928526965508</v>
      </c>
      <c r="N427" s="96">
        <f t="shared" si="43"/>
        <v>10.130664206033362</v>
      </c>
      <c r="O427" s="96">
        <f t="shared" si="44"/>
        <v>7.71504391129244</v>
      </c>
      <c r="P427" s="96">
        <f t="shared" si="45"/>
        <v>9.132701734127885</v>
      </c>
    </row>
    <row r="428" spans="1:16" ht="11.25" customHeight="1">
      <c r="A428" s="149" t="s">
        <v>453</v>
      </c>
      <c r="B428" s="149" t="s">
        <v>315</v>
      </c>
      <c r="C428" s="149" t="s">
        <v>94</v>
      </c>
      <c r="D428" s="150">
        <v>500</v>
      </c>
      <c r="E428" s="150">
        <v>6209.99</v>
      </c>
      <c r="F428" s="150">
        <v>5870</v>
      </c>
      <c r="G428" s="150">
        <v>21366</v>
      </c>
      <c r="H428" s="150">
        <v>264639.05</v>
      </c>
      <c r="I428" s="150">
        <v>243113.02</v>
      </c>
      <c r="J428" s="95">
        <f t="shared" si="39"/>
        <v>4173.2</v>
      </c>
      <c r="K428" s="95">
        <f t="shared" si="40"/>
        <v>4161.50525202134</v>
      </c>
      <c r="L428" s="95">
        <f t="shared" si="41"/>
        <v>4041.6187393526407</v>
      </c>
      <c r="M428" s="96">
        <f t="shared" si="42"/>
        <v>12.419979999999999</v>
      </c>
      <c r="N428" s="96">
        <f t="shared" si="43"/>
        <v>12.385989422446878</v>
      </c>
      <c r="O428" s="96">
        <f t="shared" si="44"/>
        <v>11.74</v>
      </c>
      <c r="P428" s="96">
        <f t="shared" si="45"/>
        <v>11.378499485163344</v>
      </c>
    </row>
    <row r="429" spans="1:16" ht="11.25" customHeight="1">
      <c r="A429" s="149" t="s">
        <v>453</v>
      </c>
      <c r="B429" s="149" t="s">
        <v>315</v>
      </c>
      <c r="C429" s="149" t="s">
        <v>134</v>
      </c>
      <c r="D429" s="150">
        <v>2293.5</v>
      </c>
      <c r="E429" s="150">
        <v>18683.06</v>
      </c>
      <c r="F429" s="150">
        <v>16986.88</v>
      </c>
      <c r="G429" s="150"/>
      <c r="H429" s="150"/>
      <c r="I429" s="150"/>
      <c r="J429" s="95"/>
      <c r="K429" s="95"/>
      <c r="L429" s="95"/>
      <c r="M429" s="96">
        <f t="shared" si="42"/>
        <v>8.146091127098321</v>
      </c>
      <c r="N429" s="96"/>
      <c r="O429" s="96">
        <f t="shared" si="44"/>
        <v>7.406531502071071</v>
      </c>
      <c r="P429" s="96"/>
    </row>
    <row r="430" spans="1:16" ht="11.25" customHeight="1">
      <c r="A430" s="149" t="s">
        <v>453</v>
      </c>
      <c r="B430" s="149" t="s">
        <v>315</v>
      </c>
      <c r="C430" s="149" t="s">
        <v>64</v>
      </c>
      <c r="D430" s="150">
        <v>3005</v>
      </c>
      <c r="E430" s="150">
        <v>34236.77</v>
      </c>
      <c r="F430" s="150">
        <v>30569</v>
      </c>
      <c r="G430" s="150">
        <v>25545</v>
      </c>
      <c r="H430" s="150">
        <v>311731.75</v>
      </c>
      <c r="I430" s="150">
        <v>283113.11</v>
      </c>
      <c r="J430" s="95">
        <f t="shared" si="39"/>
        <v>750.0831946755408</v>
      </c>
      <c r="K430" s="95">
        <f t="shared" si="40"/>
        <v>810.517405701531</v>
      </c>
      <c r="L430" s="95">
        <f t="shared" si="41"/>
        <v>826.1444927868101</v>
      </c>
      <c r="M430" s="96">
        <f t="shared" si="42"/>
        <v>11.39326788685524</v>
      </c>
      <c r="N430" s="96">
        <f t="shared" si="43"/>
        <v>12.203239381483657</v>
      </c>
      <c r="O430" s="96">
        <f t="shared" si="44"/>
        <v>10.17271214642263</v>
      </c>
      <c r="P430" s="96">
        <f t="shared" si="45"/>
        <v>11.082916813466431</v>
      </c>
    </row>
    <row r="431" spans="1:16" ht="11.25" customHeight="1">
      <c r="A431" s="149" t="s">
        <v>453</v>
      </c>
      <c r="B431" s="149" t="s">
        <v>315</v>
      </c>
      <c r="C431" s="149" t="s">
        <v>135</v>
      </c>
      <c r="D431" s="150">
        <v>5330.5</v>
      </c>
      <c r="E431" s="150">
        <v>75964.58</v>
      </c>
      <c r="F431" s="150">
        <v>68613.7</v>
      </c>
      <c r="G431" s="150">
        <v>7500</v>
      </c>
      <c r="H431" s="150">
        <v>98316.33</v>
      </c>
      <c r="I431" s="150">
        <v>90458.94</v>
      </c>
      <c r="J431" s="95">
        <f t="shared" si="39"/>
        <v>40.699746740455865</v>
      </c>
      <c r="K431" s="95">
        <f t="shared" si="40"/>
        <v>29.423910459321963</v>
      </c>
      <c r="L431" s="95">
        <f t="shared" si="41"/>
        <v>31.83801485709123</v>
      </c>
      <c r="M431" s="96">
        <f t="shared" si="42"/>
        <v>14.250929556326799</v>
      </c>
      <c r="N431" s="96">
        <f t="shared" si="43"/>
        <v>13.108844</v>
      </c>
      <c r="O431" s="96">
        <f t="shared" si="44"/>
        <v>12.871906950567489</v>
      </c>
      <c r="P431" s="96">
        <f t="shared" si="45"/>
        <v>12.061192</v>
      </c>
    </row>
    <row r="432" spans="1:16" ht="11.25" customHeight="1">
      <c r="A432" s="149" t="s">
        <v>453</v>
      </c>
      <c r="B432" s="149" t="s">
        <v>315</v>
      </c>
      <c r="C432" s="149" t="s">
        <v>63</v>
      </c>
      <c r="D432" s="150">
        <v>102823.75</v>
      </c>
      <c r="E432" s="150">
        <v>1486694.2</v>
      </c>
      <c r="F432" s="150">
        <v>1357995.81</v>
      </c>
      <c r="G432" s="150">
        <v>292611.13</v>
      </c>
      <c r="H432" s="150">
        <v>4481276.46</v>
      </c>
      <c r="I432" s="150">
        <v>4080355.37</v>
      </c>
      <c r="J432" s="95">
        <f t="shared" si="39"/>
        <v>184.57543125980135</v>
      </c>
      <c r="K432" s="95">
        <f t="shared" si="40"/>
        <v>201.42556956232156</v>
      </c>
      <c r="L432" s="95">
        <f t="shared" si="41"/>
        <v>200.46892191810224</v>
      </c>
      <c r="M432" s="96">
        <f t="shared" si="42"/>
        <v>14.458665434785251</v>
      </c>
      <c r="N432" s="96">
        <f t="shared" si="43"/>
        <v>15.314784711025858</v>
      </c>
      <c r="O432" s="96">
        <f t="shared" si="44"/>
        <v>13.207024738934342</v>
      </c>
      <c r="P432" s="96">
        <f t="shared" si="45"/>
        <v>13.944634881113375</v>
      </c>
    </row>
    <row r="433" spans="1:16" ht="11.25" customHeight="1">
      <c r="A433" s="149" t="s">
        <v>453</v>
      </c>
      <c r="B433" s="149" t="s">
        <v>315</v>
      </c>
      <c r="C433" s="149" t="s">
        <v>54</v>
      </c>
      <c r="D433" s="150">
        <v>2539566.07</v>
      </c>
      <c r="E433" s="150">
        <v>31281623.5</v>
      </c>
      <c r="F433" s="150">
        <v>28156749.12</v>
      </c>
      <c r="G433" s="150">
        <v>2576527.22</v>
      </c>
      <c r="H433" s="150">
        <v>32023085.3</v>
      </c>
      <c r="I433" s="150">
        <v>29043399.93</v>
      </c>
      <c r="J433" s="95">
        <f t="shared" si="39"/>
        <v>1.4554120263545802</v>
      </c>
      <c r="K433" s="95">
        <f t="shared" si="40"/>
        <v>2.3702791512723143</v>
      </c>
      <c r="L433" s="95">
        <f t="shared" si="41"/>
        <v>3.148981461678054</v>
      </c>
      <c r="M433" s="96">
        <f t="shared" si="42"/>
        <v>12.31770414226711</v>
      </c>
      <c r="N433" s="96">
        <f t="shared" si="43"/>
        <v>12.42877818306146</v>
      </c>
      <c r="O433" s="96">
        <f t="shared" si="44"/>
        <v>11.087228425602648</v>
      </c>
      <c r="P433" s="96">
        <f t="shared" si="45"/>
        <v>11.272304714871204</v>
      </c>
    </row>
    <row r="434" spans="1:16" ht="11.25" customHeight="1">
      <c r="A434" s="149" t="s">
        <v>453</v>
      </c>
      <c r="B434" s="149" t="s">
        <v>315</v>
      </c>
      <c r="C434" s="149" t="s">
        <v>101</v>
      </c>
      <c r="D434" s="150"/>
      <c r="E434" s="150"/>
      <c r="F434" s="150"/>
      <c r="G434" s="150">
        <v>500</v>
      </c>
      <c r="H434" s="150">
        <v>5763.43</v>
      </c>
      <c r="I434" s="150">
        <v>5422.13</v>
      </c>
      <c r="J434" s="95"/>
      <c r="K434" s="95"/>
      <c r="L434" s="95"/>
      <c r="M434" s="96"/>
      <c r="N434" s="96">
        <f t="shared" si="43"/>
        <v>11.526860000000001</v>
      </c>
      <c r="O434" s="96"/>
      <c r="P434" s="96">
        <f t="shared" si="45"/>
        <v>10.84426</v>
      </c>
    </row>
    <row r="435" spans="1:16" ht="11.25" customHeight="1">
      <c r="A435" s="149" t="s">
        <v>453</v>
      </c>
      <c r="B435" s="149" t="s">
        <v>315</v>
      </c>
      <c r="C435" s="149" t="s">
        <v>52</v>
      </c>
      <c r="D435" s="150">
        <v>2000</v>
      </c>
      <c r="E435" s="150">
        <v>16559.9</v>
      </c>
      <c r="F435" s="150">
        <v>15399.54</v>
      </c>
      <c r="G435" s="150"/>
      <c r="H435" s="150"/>
      <c r="I435" s="150"/>
      <c r="J435" s="95"/>
      <c r="K435" s="95"/>
      <c r="L435" s="95"/>
      <c r="M435" s="96">
        <f t="shared" si="42"/>
        <v>8.279950000000001</v>
      </c>
      <c r="N435" s="96"/>
      <c r="O435" s="96">
        <f t="shared" si="44"/>
        <v>7.69977</v>
      </c>
      <c r="P435" s="96"/>
    </row>
    <row r="436" spans="1:16" ht="11.25" customHeight="1">
      <c r="A436" s="149" t="s">
        <v>453</v>
      </c>
      <c r="B436" s="149" t="s">
        <v>315</v>
      </c>
      <c r="C436" s="149" t="s">
        <v>56</v>
      </c>
      <c r="D436" s="150">
        <v>248672</v>
      </c>
      <c r="E436" s="150">
        <v>3185042.97</v>
      </c>
      <c r="F436" s="150">
        <v>2861560.57</v>
      </c>
      <c r="G436" s="150">
        <v>290142</v>
      </c>
      <c r="H436" s="150">
        <v>3625785.23</v>
      </c>
      <c r="I436" s="150">
        <v>3284246.33</v>
      </c>
      <c r="J436" s="95">
        <f t="shared" si="39"/>
        <v>16.67658602496461</v>
      </c>
      <c r="K436" s="95">
        <f t="shared" si="40"/>
        <v>13.837874846630397</v>
      </c>
      <c r="L436" s="95">
        <f t="shared" si="41"/>
        <v>14.771162436027005</v>
      </c>
      <c r="M436" s="96">
        <f t="shared" si="42"/>
        <v>12.808209086668382</v>
      </c>
      <c r="N436" s="96">
        <f t="shared" si="43"/>
        <v>12.496588670375196</v>
      </c>
      <c r="O436" s="96">
        <f t="shared" si="44"/>
        <v>11.507369426393</v>
      </c>
      <c r="P436" s="96">
        <f t="shared" si="45"/>
        <v>11.319444720171502</v>
      </c>
    </row>
    <row r="437" spans="1:16" ht="11.25" customHeight="1">
      <c r="A437" s="149" t="s">
        <v>453</v>
      </c>
      <c r="B437" s="149" t="s">
        <v>315</v>
      </c>
      <c r="C437" s="149" t="s">
        <v>608</v>
      </c>
      <c r="D437" s="150"/>
      <c r="E437" s="150"/>
      <c r="F437" s="150"/>
      <c r="G437" s="150">
        <v>6610</v>
      </c>
      <c r="H437" s="150">
        <v>53755.85</v>
      </c>
      <c r="I437" s="150">
        <v>47458</v>
      </c>
      <c r="J437" s="95"/>
      <c r="K437" s="95"/>
      <c r="L437" s="95"/>
      <c r="M437" s="96"/>
      <c r="N437" s="96">
        <f t="shared" si="43"/>
        <v>8.13250378214826</v>
      </c>
      <c r="O437" s="96"/>
      <c r="P437" s="96">
        <f t="shared" si="45"/>
        <v>7.179727685325265</v>
      </c>
    </row>
    <row r="438" spans="1:16" ht="11.25" customHeight="1">
      <c r="A438" s="149" t="s">
        <v>453</v>
      </c>
      <c r="B438" s="149" t="s">
        <v>315</v>
      </c>
      <c r="C438" s="149" t="s">
        <v>42</v>
      </c>
      <c r="D438" s="150">
        <v>1124337</v>
      </c>
      <c r="E438" s="150">
        <v>10729660.19</v>
      </c>
      <c r="F438" s="150">
        <v>9675569.97</v>
      </c>
      <c r="G438" s="150">
        <v>1267215</v>
      </c>
      <c r="H438" s="150">
        <v>13659686.99</v>
      </c>
      <c r="I438" s="150">
        <v>12373783.97</v>
      </c>
      <c r="J438" s="95">
        <f t="shared" si="39"/>
        <v>12.70775577073422</v>
      </c>
      <c r="K438" s="95">
        <f t="shared" si="40"/>
        <v>27.30773154149629</v>
      </c>
      <c r="L438" s="95">
        <f t="shared" si="41"/>
        <v>27.8868739347249</v>
      </c>
      <c r="M438" s="96">
        <f t="shared" si="42"/>
        <v>9.543099791254757</v>
      </c>
      <c r="N438" s="96">
        <f t="shared" si="43"/>
        <v>10.779297112171179</v>
      </c>
      <c r="O438" s="96">
        <f t="shared" si="44"/>
        <v>8.60557819408238</v>
      </c>
      <c r="P438" s="96">
        <f t="shared" si="45"/>
        <v>9.764549796206643</v>
      </c>
    </row>
    <row r="439" spans="1:16" ht="11.25" customHeight="1">
      <c r="A439" s="149" t="s">
        <v>453</v>
      </c>
      <c r="B439" s="149" t="s">
        <v>315</v>
      </c>
      <c r="C439" s="149" t="s">
        <v>92</v>
      </c>
      <c r="D439" s="150">
        <v>13040</v>
      </c>
      <c r="E439" s="150">
        <v>182992.35</v>
      </c>
      <c r="F439" s="150">
        <v>165017.29</v>
      </c>
      <c r="G439" s="150">
        <v>14250</v>
      </c>
      <c r="H439" s="150">
        <v>194780</v>
      </c>
      <c r="I439" s="150">
        <v>175608.48</v>
      </c>
      <c r="J439" s="95">
        <f t="shared" si="39"/>
        <v>9.279141104294478</v>
      </c>
      <c r="K439" s="95">
        <f t="shared" si="40"/>
        <v>6.441608078151898</v>
      </c>
      <c r="L439" s="95">
        <f t="shared" si="41"/>
        <v>6.418230477545718</v>
      </c>
      <c r="M439" s="96">
        <f t="shared" si="42"/>
        <v>14.033155674846626</v>
      </c>
      <c r="N439" s="96">
        <f t="shared" si="43"/>
        <v>13.668771929824562</v>
      </c>
      <c r="O439" s="96">
        <f t="shared" si="44"/>
        <v>12.654700153374234</v>
      </c>
      <c r="P439" s="96">
        <f t="shared" si="45"/>
        <v>12.323402105263158</v>
      </c>
    </row>
    <row r="440" spans="1:16" ht="11.25" customHeight="1">
      <c r="A440" s="149" t="s">
        <v>453</v>
      </c>
      <c r="B440" s="149" t="s">
        <v>315</v>
      </c>
      <c r="C440" s="149" t="s">
        <v>45</v>
      </c>
      <c r="D440" s="150">
        <v>7050</v>
      </c>
      <c r="E440" s="150">
        <v>88847.5</v>
      </c>
      <c r="F440" s="150">
        <v>78674.17</v>
      </c>
      <c r="G440" s="150"/>
      <c r="H440" s="150"/>
      <c r="I440" s="150"/>
      <c r="J440" s="95"/>
      <c r="K440" s="95"/>
      <c r="L440" s="95"/>
      <c r="M440" s="96">
        <f t="shared" si="42"/>
        <v>12.602482269503547</v>
      </c>
      <c r="N440" s="96"/>
      <c r="O440" s="96">
        <f t="shared" si="44"/>
        <v>11.159456737588652</v>
      </c>
      <c r="P440" s="96"/>
    </row>
    <row r="441" spans="1:16" ht="11.25" customHeight="1">
      <c r="A441" s="149" t="s">
        <v>453</v>
      </c>
      <c r="B441" s="149" t="s">
        <v>315</v>
      </c>
      <c r="C441" s="149" t="s">
        <v>57</v>
      </c>
      <c r="D441" s="150"/>
      <c r="E441" s="150"/>
      <c r="F441" s="150"/>
      <c r="G441" s="150">
        <v>13000</v>
      </c>
      <c r="H441" s="150">
        <v>139187</v>
      </c>
      <c r="I441" s="150">
        <v>128528.97</v>
      </c>
      <c r="J441" s="95"/>
      <c r="K441" s="95"/>
      <c r="L441" s="95"/>
      <c r="M441" s="96"/>
      <c r="N441" s="96">
        <f t="shared" si="43"/>
        <v>10.706692307692308</v>
      </c>
      <c r="O441" s="96"/>
      <c r="P441" s="96">
        <f t="shared" si="45"/>
        <v>9.886843846153846</v>
      </c>
    </row>
    <row r="442" spans="1:16" ht="11.25" customHeight="1">
      <c r="A442" s="149" t="s">
        <v>453</v>
      </c>
      <c r="B442" s="149" t="s">
        <v>315</v>
      </c>
      <c r="C442" s="149" t="s">
        <v>61</v>
      </c>
      <c r="D442" s="150">
        <v>55145</v>
      </c>
      <c r="E442" s="150">
        <v>571632.63</v>
      </c>
      <c r="F442" s="150">
        <v>511785</v>
      </c>
      <c r="G442" s="150">
        <v>22985</v>
      </c>
      <c r="H442" s="150">
        <v>236799.16</v>
      </c>
      <c r="I442" s="150">
        <v>213007.87</v>
      </c>
      <c r="J442" s="95">
        <f t="shared" si="39"/>
        <v>-58.31897724181703</v>
      </c>
      <c r="K442" s="95">
        <f t="shared" si="40"/>
        <v>-58.57493999249132</v>
      </c>
      <c r="L442" s="95">
        <f t="shared" si="41"/>
        <v>-58.37942299989253</v>
      </c>
      <c r="M442" s="96">
        <f t="shared" si="42"/>
        <v>10.365992021035453</v>
      </c>
      <c r="N442" s="96">
        <f t="shared" si="43"/>
        <v>10.302334566021319</v>
      </c>
      <c r="O442" s="96">
        <f t="shared" si="44"/>
        <v>9.280714480007253</v>
      </c>
      <c r="P442" s="96">
        <f t="shared" si="45"/>
        <v>9.267255601479226</v>
      </c>
    </row>
    <row r="443" spans="1:16" ht="11.25" customHeight="1">
      <c r="A443" s="149" t="s">
        <v>453</v>
      </c>
      <c r="B443" s="149" t="s">
        <v>315</v>
      </c>
      <c r="C443" s="149" t="s">
        <v>43</v>
      </c>
      <c r="D443" s="150">
        <v>1273962.54</v>
      </c>
      <c r="E443" s="150">
        <v>13195170.11</v>
      </c>
      <c r="F443" s="150">
        <v>11881147.5</v>
      </c>
      <c r="G443" s="150">
        <v>925566.98</v>
      </c>
      <c r="H443" s="150">
        <v>9872752.38</v>
      </c>
      <c r="I443" s="150">
        <v>8904860</v>
      </c>
      <c r="J443" s="95">
        <f t="shared" si="39"/>
        <v>-27.347394374720004</v>
      </c>
      <c r="K443" s="95">
        <f t="shared" si="40"/>
        <v>-25.179044319270236</v>
      </c>
      <c r="L443" s="95">
        <f t="shared" si="41"/>
        <v>-25.050505433082115</v>
      </c>
      <c r="M443" s="96">
        <f t="shared" si="42"/>
        <v>10.357580930126877</v>
      </c>
      <c r="N443" s="96">
        <f t="shared" si="43"/>
        <v>10.666707643351755</v>
      </c>
      <c r="O443" s="96">
        <f t="shared" si="44"/>
        <v>9.326135680567186</v>
      </c>
      <c r="P443" s="96">
        <f t="shared" si="45"/>
        <v>9.620978483912639</v>
      </c>
    </row>
    <row r="444" spans="1:16" ht="11.25" customHeight="1">
      <c r="A444" s="149" t="s">
        <v>453</v>
      </c>
      <c r="B444" s="149" t="s">
        <v>315</v>
      </c>
      <c r="C444" s="149" t="s">
        <v>50</v>
      </c>
      <c r="D444" s="150">
        <v>505</v>
      </c>
      <c r="E444" s="150">
        <v>5923.87</v>
      </c>
      <c r="F444" s="150">
        <v>5445.05</v>
      </c>
      <c r="G444" s="150"/>
      <c r="H444" s="150"/>
      <c r="I444" s="150"/>
      <c r="J444" s="95"/>
      <c r="K444" s="95"/>
      <c r="L444" s="95"/>
      <c r="M444" s="96">
        <f t="shared" si="42"/>
        <v>11.730435643564356</v>
      </c>
      <c r="N444" s="96"/>
      <c r="O444" s="96">
        <f t="shared" si="44"/>
        <v>10.782277227722773</v>
      </c>
      <c r="P444" s="96"/>
    </row>
    <row r="445" spans="1:16" ht="11.25" customHeight="1">
      <c r="A445" s="149" t="s">
        <v>453</v>
      </c>
      <c r="B445" s="149" t="s">
        <v>315</v>
      </c>
      <c r="C445" s="149" t="s">
        <v>717</v>
      </c>
      <c r="D445" s="150">
        <v>1100</v>
      </c>
      <c r="E445" s="150">
        <v>6307.97</v>
      </c>
      <c r="F445" s="150">
        <v>5810</v>
      </c>
      <c r="G445" s="150"/>
      <c r="H445" s="150"/>
      <c r="I445" s="150"/>
      <c r="J445" s="95"/>
      <c r="K445" s="95"/>
      <c r="L445" s="95"/>
      <c r="M445" s="96">
        <f t="shared" si="42"/>
        <v>5.734518181818182</v>
      </c>
      <c r="N445" s="96"/>
      <c r="O445" s="96">
        <f t="shared" si="44"/>
        <v>5.281818181818182</v>
      </c>
      <c r="P445" s="96"/>
    </row>
    <row r="446" spans="1:16" ht="11.25" customHeight="1">
      <c r="A446" s="149" t="s">
        <v>453</v>
      </c>
      <c r="B446" s="149" t="s">
        <v>315</v>
      </c>
      <c r="C446" s="149" t="s">
        <v>95</v>
      </c>
      <c r="D446" s="150">
        <v>1650</v>
      </c>
      <c r="E446" s="150">
        <v>19282.34</v>
      </c>
      <c r="F446" s="150">
        <v>17585</v>
      </c>
      <c r="G446" s="150"/>
      <c r="H446" s="150"/>
      <c r="I446" s="150"/>
      <c r="J446" s="95"/>
      <c r="K446" s="95"/>
      <c r="L446" s="95"/>
      <c r="M446" s="96">
        <f t="shared" si="42"/>
        <v>11.686266666666667</v>
      </c>
      <c r="N446" s="96"/>
      <c r="O446" s="96">
        <f t="shared" si="44"/>
        <v>10.657575757575758</v>
      </c>
      <c r="P446" s="96"/>
    </row>
    <row r="447" spans="1:16" ht="11.25" customHeight="1">
      <c r="A447" s="149" t="s">
        <v>453</v>
      </c>
      <c r="B447" s="149" t="s">
        <v>315</v>
      </c>
      <c r="C447" s="149" t="s">
        <v>71</v>
      </c>
      <c r="D447" s="150"/>
      <c r="E447" s="150"/>
      <c r="F447" s="150"/>
      <c r="G447" s="150">
        <v>9625</v>
      </c>
      <c r="H447" s="150">
        <v>77145.59</v>
      </c>
      <c r="I447" s="150">
        <v>68893.83</v>
      </c>
      <c r="J447" s="95"/>
      <c r="K447" s="95"/>
      <c r="L447" s="95"/>
      <c r="M447" s="96"/>
      <c r="N447" s="96">
        <f t="shared" si="43"/>
        <v>8.015126233766233</v>
      </c>
      <c r="O447" s="96"/>
      <c r="P447" s="96">
        <f t="shared" si="45"/>
        <v>7.15780051948052</v>
      </c>
    </row>
    <row r="448" spans="1:16" ht="11.25" customHeight="1">
      <c r="A448" s="149" t="s">
        <v>453</v>
      </c>
      <c r="B448" s="149" t="s">
        <v>315</v>
      </c>
      <c r="C448" s="149" t="s">
        <v>67</v>
      </c>
      <c r="D448" s="150">
        <v>300</v>
      </c>
      <c r="E448" s="150">
        <v>3355.09</v>
      </c>
      <c r="F448" s="150">
        <v>3030</v>
      </c>
      <c r="G448" s="150">
        <v>650</v>
      </c>
      <c r="H448" s="150">
        <v>7058.89</v>
      </c>
      <c r="I448" s="150">
        <v>6259.99</v>
      </c>
      <c r="J448" s="95">
        <f t="shared" si="39"/>
        <v>116.66666666666667</v>
      </c>
      <c r="K448" s="95">
        <f t="shared" si="40"/>
        <v>110.39346187434614</v>
      </c>
      <c r="L448" s="95">
        <f t="shared" si="41"/>
        <v>106.6003300330033</v>
      </c>
      <c r="M448" s="96">
        <f t="shared" si="42"/>
        <v>11.183633333333335</v>
      </c>
      <c r="N448" s="96">
        <f t="shared" si="43"/>
        <v>10.85983076923077</v>
      </c>
      <c r="O448" s="96">
        <f t="shared" si="44"/>
        <v>10.1</v>
      </c>
      <c r="P448" s="96">
        <f t="shared" si="45"/>
        <v>9.630753846153846</v>
      </c>
    </row>
    <row r="449" spans="1:16" ht="11.25" customHeight="1">
      <c r="A449" s="149" t="s">
        <v>453</v>
      </c>
      <c r="B449" s="149" t="s">
        <v>315</v>
      </c>
      <c r="C449" s="149" t="s">
        <v>353</v>
      </c>
      <c r="D449" s="150">
        <v>1100</v>
      </c>
      <c r="E449" s="150">
        <v>11940.88</v>
      </c>
      <c r="F449" s="150">
        <v>11016.06</v>
      </c>
      <c r="G449" s="150">
        <v>2100</v>
      </c>
      <c r="H449" s="150">
        <v>25279.43</v>
      </c>
      <c r="I449" s="150">
        <v>22447.48</v>
      </c>
      <c r="J449" s="95">
        <f t="shared" si="39"/>
        <v>90.9090909090909</v>
      </c>
      <c r="K449" s="95">
        <f t="shared" si="40"/>
        <v>111.70491622058006</v>
      </c>
      <c r="L449" s="95">
        <f t="shared" si="41"/>
        <v>103.7704950771873</v>
      </c>
      <c r="M449" s="96">
        <f t="shared" si="42"/>
        <v>10.855345454545454</v>
      </c>
      <c r="N449" s="96">
        <f t="shared" si="43"/>
        <v>12.03782380952381</v>
      </c>
      <c r="O449" s="96">
        <f t="shared" si="44"/>
        <v>10.0146</v>
      </c>
      <c r="P449" s="96">
        <f t="shared" si="45"/>
        <v>10.68927619047619</v>
      </c>
    </row>
    <row r="450" spans="1:16" ht="11.25" customHeight="1">
      <c r="A450" s="149" t="s">
        <v>453</v>
      </c>
      <c r="B450" s="149" t="s">
        <v>315</v>
      </c>
      <c r="C450" s="149" t="s">
        <v>109</v>
      </c>
      <c r="D450" s="150">
        <v>600</v>
      </c>
      <c r="E450" s="150">
        <v>3394.34</v>
      </c>
      <c r="F450" s="150">
        <v>3000</v>
      </c>
      <c r="G450" s="150"/>
      <c r="H450" s="150"/>
      <c r="I450" s="150"/>
      <c r="J450" s="95"/>
      <c r="K450" s="95"/>
      <c r="L450" s="95"/>
      <c r="M450" s="96">
        <f t="shared" si="42"/>
        <v>5.657233333333334</v>
      </c>
      <c r="N450" s="96"/>
      <c r="O450" s="96">
        <f t="shared" si="44"/>
        <v>5</v>
      </c>
      <c r="P450" s="96"/>
    </row>
    <row r="451" spans="1:16" ht="11.25" customHeight="1">
      <c r="A451" s="149" t="s">
        <v>453</v>
      </c>
      <c r="B451" s="149" t="s">
        <v>315</v>
      </c>
      <c r="C451" s="149" t="s">
        <v>526</v>
      </c>
      <c r="D451" s="150">
        <v>560</v>
      </c>
      <c r="E451" s="150">
        <v>5168.67</v>
      </c>
      <c r="F451" s="150">
        <v>4449.93</v>
      </c>
      <c r="G451" s="150">
        <v>7650</v>
      </c>
      <c r="H451" s="150">
        <v>71977.99</v>
      </c>
      <c r="I451" s="150">
        <v>64342.56</v>
      </c>
      <c r="J451" s="95">
        <f t="shared" si="39"/>
        <v>1266.0714285714287</v>
      </c>
      <c r="K451" s="95">
        <f t="shared" si="40"/>
        <v>1292.582424492181</v>
      </c>
      <c r="L451" s="95">
        <f t="shared" si="41"/>
        <v>1345.9229695748022</v>
      </c>
      <c r="M451" s="96">
        <f t="shared" si="42"/>
        <v>9.229767857142857</v>
      </c>
      <c r="N451" s="96">
        <f t="shared" si="43"/>
        <v>9.408887581699346</v>
      </c>
      <c r="O451" s="96">
        <f t="shared" si="44"/>
        <v>7.946303571428572</v>
      </c>
      <c r="P451" s="96">
        <f t="shared" si="45"/>
        <v>8.410792156862744</v>
      </c>
    </row>
    <row r="452" spans="1:16" ht="11.25" customHeight="1">
      <c r="A452" s="149" t="s">
        <v>453</v>
      </c>
      <c r="B452" s="149" t="s">
        <v>315</v>
      </c>
      <c r="C452" s="149" t="s">
        <v>83</v>
      </c>
      <c r="D452" s="150">
        <v>637</v>
      </c>
      <c r="E452" s="150">
        <v>3685.5</v>
      </c>
      <c r="F452" s="150">
        <v>3317</v>
      </c>
      <c r="G452" s="150">
        <v>455</v>
      </c>
      <c r="H452" s="150">
        <v>2730</v>
      </c>
      <c r="I452" s="150">
        <v>2421.63</v>
      </c>
      <c r="J452" s="95">
        <f t="shared" si="39"/>
        <v>-28.571428571428573</v>
      </c>
      <c r="K452" s="95">
        <f t="shared" si="40"/>
        <v>-25.925925925925927</v>
      </c>
      <c r="L452" s="95">
        <f t="shared" si="41"/>
        <v>-26.99336750075369</v>
      </c>
      <c r="M452" s="96">
        <f t="shared" si="42"/>
        <v>5.785714285714286</v>
      </c>
      <c r="N452" s="96">
        <f t="shared" si="43"/>
        <v>6</v>
      </c>
      <c r="O452" s="96">
        <f t="shared" si="44"/>
        <v>5.207221350078493</v>
      </c>
      <c r="P452" s="96">
        <f t="shared" si="45"/>
        <v>5.322263736263737</v>
      </c>
    </row>
    <row r="453" spans="1:16" ht="11.25" customHeight="1">
      <c r="A453" s="149" t="s">
        <v>453</v>
      </c>
      <c r="B453" s="149" t="s">
        <v>315</v>
      </c>
      <c r="C453" s="149" t="s">
        <v>44</v>
      </c>
      <c r="D453" s="150"/>
      <c r="E453" s="150"/>
      <c r="F453" s="150"/>
      <c r="G453" s="150">
        <v>438</v>
      </c>
      <c r="H453" s="150">
        <v>5579.61</v>
      </c>
      <c r="I453" s="150">
        <v>5114.85</v>
      </c>
      <c r="J453" s="95"/>
      <c r="K453" s="95"/>
      <c r="L453" s="95"/>
      <c r="M453" s="96"/>
      <c r="N453" s="96">
        <f t="shared" si="43"/>
        <v>12.738835616438356</v>
      </c>
      <c r="O453" s="96"/>
      <c r="P453" s="96">
        <f t="shared" si="45"/>
        <v>11.677739726027399</v>
      </c>
    </row>
    <row r="454" spans="1:16" ht="11.25" customHeight="1">
      <c r="A454" s="149" t="s">
        <v>454</v>
      </c>
      <c r="B454" s="149" t="s">
        <v>316</v>
      </c>
      <c r="C454" s="149" t="s">
        <v>48</v>
      </c>
      <c r="D454" s="150">
        <v>10200</v>
      </c>
      <c r="E454" s="150">
        <v>82719.76</v>
      </c>
      <c r="F454" s="150">
        <v>73890</v>
      </c>
      <c r="G454" s="150">
        <v>370</v>
      </c>
      <c r="H454" s="150">
        <v>3625.57</v>
      </c>
      <c r="I454" s="150">
        <v>3255.95</v>
      </c>
      <c r="J454" s="95">
        <f>(G454-D454)*100/D454</f>
        <v>-96.37254901960785</v>
      </c>
      <c r="K454" s="95">
        <f>(H454-E454)*100/E454</f>
        <v>-95.61704482701593</v>
      </c>
      <c r="L454" s="95">
        <f>(I454-F454)*100/F454</f>
        <v>-95.59351739071593</v>
      </c>
      <c r="M454" s="96">
        <f aca="true" t="shared" si="46" ref="M454:M517">E454/D454</f>
        <v>8.109780392156862</v>
      </c>
      <c r="N454" s="96">
        <f aca="true" t="shared" si="47" ref="N454:N517">H454/G454</f>
        <v>9.798837837837839</v>
      </c>
      <c r="O454" s="96">
        <f aca="true" t="shared" si="48" ref="O454:O517">F454/D454</f>
        <v>7.2441176470588236</v>
      </c>
      <c r="P454" s="96">
        <f aca="true" t="shared" si="49" ref="P454:P517">I454/G454</f>
        <v>8.799864864864864</v>
      </c>
    </row>
    <row r="455" spans="1:16" ht="11.25" customHeight="1">
      <c r="A455" s="149" t="s">
        <v>454</v>
      </c>
      <c r="B455" s="149" t="s">
        <v>316</v>
      </c>
      <c r="C455" s="149" t="s">
        <v>94</v>
      </c>
      <c r="D455" s="150"/>
      <c r="E455" s="150"/>
      <c r="F455" s="150"/>
      <c r="G455" s="150">
        <v>17616</v>
      </c>
      <c r="H455" s="150">
        <v>199873.65</v>
      </c>
      <c r="I455" s="150">
        <v>184125.98</v>
      </c>
      <c r="J455" s="95"/>
      <c r="K455" s="95"/>
      <c r="L455" s="95"/>
      <c r="M455" s="96"/>
      <c r="N455" s="96">
        <f t="shared" si="47"/>
        <v>11.346142711171662</v>
      </c>
      <c r="O455" s="96"/>
      <c r="P455" s="96">
        <f t="shared" si="49"/>
        <v>10.452201407811081</v>
      </c>
    </row>
    <row r="456" spans="1:16" ht="11.25" customHeight="1">
      <c r="A456" s="149" t="s">
        <v>454</v>
      </c>
      <c r="B456" s="149" t="s">
        <v>316</v>
      </c>
      <c r="C456" s="149" t="s">
        <v>54</v>
      </c>
      <c r="D456" s="150"/>
      <c r="E456" s="150"/>
      <c r="F456" s="150"/>
      <c r="G456" s="150">
        <v>134099.42</v>
      </c>
      <c r="H456" s="150">
        <v>1474567.93</v>
      </c>
      <c r="I456" s="150">
        <v>1324389.2</v>
      </c>
      <c r="J456" s="95"/>
      <c r="K456" s="95"/>
      <c r="L456" s="95"/>
      <c r="M456" s="96"/>
      <c r="N456" s="96">
        <f t="shared" si="47"/>
        <v>10.996079848816645</v>
      </c>
      <c r="O456" s="96"/>
      <c r="P456" s="96">
        <f t="shared" si="49"/>
        <v>9.876173961080516</v>
      </c>
    </row>
    <row r="457" spans="1:16" ht="11.25" customHeight="1">
      <c r="A457" s="149" t="s">
        <v>454</v>
      </c>
      <c r="B457" s="149" t="s">
        <v>316</v>
      </c>
      <c r="C457" s="149" t="s">
        <v>101</v>
      </c>
      <c r="D457" s="150"/>
      <c r="E457" s="150"/>
      <c r="F457" s="150"/>
      <c r="G457" s="150">
        <v>1100</v>
      </c>
      <c r="H457" s="150">
        <v>10276.66</v>
      </c>
      <c r="I457" s="150">
        <v>9422.02</v>
      </c>
      <c r="J457" s="95"/>
      <c r="K457" s="95"/>
      <c r="L457" s="95"/>
      <c r="M457" s="96"/>
      <c r="N457" s="96">
        <f t="shared" si="47"/>
        <v>9.342418181818182</v>
      </c>
      <c r="O457" s="96"/>
      <c r="P457" s="96">
        <f t="shared" si="49"/>
        <v>8.565472727272727</v>
      </c>
    </row>
    <row r="458" spans="1:16" ht="11.25" customHeight="1">
      <c r="A458" s="149" t="s">
        <v>454</v>
      </c>
      <c r="B458" s="149" t="s">
        <v>316</v>
      </c>
      <c r="C458" s="149" t="s">
        <v>52</v>
      </c>
      <c r="D458" s="150">
        <v>1800</v>
      </c>
      <c r="E458" s="150">
        <v>16641.11</v>
      </c>
      <c r="F458" s="150">
        <v>15307.24</v>
      </c>
      <c r="G458" s="150">
        <v>1800</v>
      </c>
      <c r="H458" s="150">
        <v>16496.86</v>
      </c>
      <c r="I458" s="150">
        <v>15133.17</v>
      </c>
      <c r="J458" s="95">
        <f>(G458-D458)*100/D458</f>
        <v>0</v>
      </c>
      <c r="K458" s="95">
        <f>(H458-E458)*100/E458</f>
        <v>-0.8668291958889761</v>
      </c>
      <c r="L458" s="95">
        <f>(I458-F458)*100/F458</f>
        <v>-1.1371743044467828</v>
      </c>
      <c r="M458" s="96">
        <f t="shared" si="46"/>
        <v>9.245061111111111</v>
      </c>
      <c r="N458" s="96">
        <f t="shared" si="47"/>
        <v>9.164922222222222</v>
      </c>
      <c r="O458" s="96">
        <f t="shared" si="48"/>
        <v>8.504022222222222</v>
      </c>
      <c r="P458" s="96">
        <f t="shared" si="49"/>
        <v>8.407316666666667</v>
      </c>
    </row>
    <row r="459" spans="1:16" ht="11.25" customHeight="1">
      <c r="A459" s="149" t="s">
        <v>454</v>
      </c>
      <c r="B459" s="149" t="s">
        <v>316</v>
      </c>
      <c r="C459" s="149" t="s">
        <v>56</v>
      </c>
      <c r="D459" s="150">
        <v>27344</v>
      </c>
      <c r="E459" s="150">
        <v>408400.39</v>
      </c>
      <c r="F459" s="150">
        <v>360854.55</v>
      </c>
      <c r="G459" s="150">
        <v>60779</v>
      </c>
      <c r="H459" s="150">
        <v>771519.08</v>
      </c>
      <c r="I459" s="150">
        <v>688527.01</v>
      </c>
      <c r="J459" s="95">
        <f>(G459-D459)*100/D459</f>
        <v>122.27545348156816</v>
      </c>
      <c r="K459" s="95">
        <f>(H459-E459)*100/E459</f>
        <v>88.91242488774311</v>
      </c>
      <c r="L459" s="95">
        <f>(I459-F459)*100/F459</f>
        <v>90.80458040504132</v>
      </c>
      <c r="M459" s="96">
        <f t="shared" si="46"/>
        <v>14.935649136922176</v>
      </c>
      <c r="N459" s="96">
        <f t="shared" si="47"/>
        <v>12.693842939173068</v>
      </c>
      <c r="O459" s="96">
        <f t="shared" si="48"/>
        <v>13.196845743124634</v>
      </c>
      <c r="P459" s="96">
        <f t="shared" si="49"/>
        <v>11.32837016074631</v>
      </c>
    </row>
    <row r="460" spans="1:16" ht="11.25" customHeight="1">
      <c r="A460" s="149" t="s">
        <v>454</v>
      </c>
      <c r="B460" s="149" t="s">
        <v>316</v>
      </c>
      <c r="C460" s="149" t="s">
        <v>42</v>
      </c>
      <c r="D460" s="150">
        <v>667851</v>
      </c>
      <c r="E460" s="150">
        <v>6160995.13</v>
      </c>
      <c r="F460" s="150">
        <v>5564194</v>
      </c>
      <c r="G460" s="150">
        <v>711005</v>
      </c>
      <c r="H460" s="150">
        <v>6421037.04</v>
      </c>
      <c r="I460" s="150">
        <v>5810649.68</v>
      </c>
      <c r="J460" s="95">
        <f>(G460-D460)*100/D460</f>
        <v>6.461620930417114</v>
      </c>
      <c r="K460" s="95">
        <f>(H460-E460)*100/E460</f>
        <v>4.220777723614272</v>
      </c>
      <c r="L460" s="95">
        <f>(I460-F460)*100/F460</f>
        <v>4.429315009505414</v>
      </c>
      <c r="M460" s="96">
        <f t="shared" si="46"/>
        <v>9.225104297215996</v>
      </c>
      <c r="N460" s="96">
        <f t="shared" si="47"/>
        <v>9.030930921723476</v>
      </c>
      <c r="O460" s="96">
        <f t="shared" si="48"/>
        <v>8.331490107823452</v>
      </c>
      <c r="P460" s="96">
        <f t="shared" si="49"/>
        <v>8.172445594616072</v>
      </c>
    </row>
    <row r="461" spans="1:16" ht="11.25" customHeight="1">
      <c r="A461" s="149" t="s">
        <v>454</v>
      </c>
      <c r="B461" s="149" t="s">
        <v>316</v>
      </c>
      <c r="C461" s="149" t="s">
        <v>45</v>
      </c>
      <c r="D461" s="150">
        <v>4900</v>
      </c>
      <c r="E461" s="150">
        <v>65838.27</v>
      </c>
      <c r="F461" s="150">
        <v>58329.43</v>
      </c>
      <c r="G461" s="150"/>
      <c r="H461" s="150"/>
      <c r="I461" s="150"/>
      <c r="J461" s="95"/>
      <c r="K461" s="95"/>
      <c r="L461" s="95"/>
      <c r="M461" s="96">
        <f t="shared" si="46"/>
        <v>13.436381632653061</v>
      </c>
      <c r="N461" s="96"/>
      <c r="O461" s="96">
        <f t="shared" si="48"/>
        <v>11.90396530612245</v>
      </c>
      <c r="P461" s="96"/>
    </row>
    <row r="462" spans="1:16" ht="11.25" customHeight="1">
      <c r="A462" s="149" t="s">
        <v>454</v>
      </c>
      <c r="B462" s="149" t="s">
        <v>316</v>
      </c>
      <c r="C462" s="149" t="s">
        <v>61</v>
      </c>
      <c r="D462" s="150">
        <v>3520</v>
      </c>
      <c r="E462" s="150">
        <v>36332.49</v>
      </c>
      <c r="F462" s="150">
        <v>34118.37</v>
      </c>
      <c r="G462" s="150"/>
      <c r="H462" s="150"/>
      <c r="I462" s="150"/>
      <c r="J462" s="95"/>
      <c r="K462" s="95"/>
      <c r="L462" s="95"/>
      <c r="M462" s="96">
        <f t="shared" si="46"/>
        <v>10.321730113636363</v>
      </c>
      <c r="N462" s="96"/>
      <c r="O462" s="96">
        <f t="shared" si="48"/>
        <v>9.692718750000001</v>
      </c>
      <c r="P462" s="96"/>
    </row>
    <row r="463" spans="1:16" ht="11.25" customHeight="1">
      <c r="A463" s="149" t="s">
        <v>454</v>
      </c>
      <c r="B463" s="149" t="s">
        <v>316</v>
      </c>
      <c r="C463" s="149" t="s">
        <v>43</v>
      </c>
      <c r="D463" s="150">
        <v>31829.2</v>
      </c>
      <c r="E463" s="150">
        <v>334870.85</v>
      </c>
      <c r="F463" s="150">
        <v>302788.55</v>
      </c>
      <c r="G463" s="150">
        <v>413279.85</v>
      </c>
      <c r="H463" s="150">
        <v>4475294.98</v>
      </c>
      <c r="I463" s="150">
        <v>4045440.96</v>
      </c>
      <c r="J463" s="95">
        <f>(G463-D463)*100/D463</f>
        <v>1198.4299008457642</v>
      </c>
      <c r="K463" s="95">
        <f>(H463-E463)*100/E463</f>
        <v>1236.4241706914772</v>
      </c>
      <c r="L463" s="95">
        <f>(I463-F463)*100/F463</f>
        <v>1236.0614065492239</v>
      </c>
      <c r="M463" s="96">
        <f t="shared" si="46"/>
        <v>10.520869201864953</v>
      </c>
      <c r="N463" s="96">
        <f t="shared" si="47"/>
        <v>10.828727749489845</v>
      </c>
      <c r="O463" s="96">
        <f t="shared" si="48"/>
        <v>9.512917384037298</v>
      </c>
      <c r="P463" s="96">
        <f t="shared" si="49"/>
        <v>9.788623761840796</v>
      </c>
    </row>
    <row r="464" spans="1:16" ht="11.25" customHeight="1">
      <c r="A464" s="149" t="s">
        <v>454</v>
      </c>
      <c r="B464" s="149" t="s">
        <v>316</v>
      </c>
      <c r="C464" s="149" t="s">
        <v>71</v>
      </c>
      <c r="D464" s="150">
        <v>1000</v>
      </c>
      <c r="E464" s="150">
        <v>7937.77</v>
      </c>
      <c r="F464" s="150">
        <v>7435.96</v>
      </c>
      <c r="G464" s="150"/>
      <c r="H464" s="150"/>
      <c r="I464" s="150"/>
      <c r="J464" s="95"/>
      <c r="K464" s="95"/>
      <c r="L464" s="95"/>
      <c r="M464" s="96">
        <f t="shared" si="46"/>
        <v>7.93777</v>
      </c>
      <c r="N464" s="96"/>
      <c r="O464" s="96">
        <f t="shared" si="48"/>
        <v>7.43596</v>
      </c>
      <c r="P464" s="96"/>
    </row>
    <row r="465" spans="1:16" ht="11.25" customHeight="1">
      <c r="A465" s="149" t="s">
        <v>454</v>
      </c>
      <c r="B465" s="149" t="s">
        <v>316</v>
      </c>
      <c r="C465" s="149" t="s">
        <v>67</v>
      </c>
      <c r="D465" s="150">
        <v>300</v>
      </c>
      <c r="E465" s="150">
        <v>3587.62</v>
      </c>
      <c r="F465" s="150">
        <v>3240</v>
      </c>
      <c r="G465" s="150">
        <v>800</v>
      </c>
      <c r="H465" s="150">
        <v>7807.94</v>
      </c>
      <c r="I465" s="150">
        <v>6955</v>
      </c>
      <c r="J465" s="95">
        <f>(G465-D465)*100/D465</f>
        <v>166.66666666666666</v>
      </c>
      <c r="K465" s="95">
        <f>(H465-E465)*100/E465</f>
        <v>117.63564703062198</v>
      </c>
      <c r="L465" s="95">
        <f>(I465-F465)*100/F465</f>
        <v>114.6604938271605</v>
      </c>
      <c r="M465" s="96">
        <f t="shared" si="46"/>
        <v>11.958733333333333</v>
      </c>
      <c r="N465" s="96">
        <f t="shared" si="47"/>
        <v>9.759924999999999</v>
      </c>
      <c r="O465" s="96">
        <f t="shared" si="48"/>
        <v>10.8</v>
      </c>
      <c r="P465" s="96">
        <f t="shared" si="49"/>
        <v>8.69375</v>
      </c>
    </row>
    <row r="466" spans="1:16" ht="11.25" customHeight="1">
      <c r="A466" s="149" t="s">
        <v>454</v>
      </c>
      <c r="B466" s="149" t="s">
        <v>316</v>
      </c>
      <c r="C466" s="149" t="s">
        <v>353</v>
      </c>
      <c r="D466" s="150">
        <v>550</v>
      </c>
      <c r="E466" s="150">
        <v>5884.53</v>
      </c>
      <c r="F466" s="150">
        <v>5508.26</v>
      </c>
      <c r="G466" s="150">
        <v>700</v>
      </c>
      <c r="H466" s="150">
        <v>7768.44</v>
      </c>
      <c r="I466" s="150">
        <v>6943.11</v>
      </c>
      <c r="J466" s="95">
        <f>(G466-D466)*100/D466</f>
        <v>27.272727272727273</v>
      </c>
      <c r="K466" s="95">
        <f>(H466-E466)*100/E466</f>
        <v>32.01462138862407</v>
      </c>
      <c r="L466" s="95">
        <f>(I466-F466)*100/F466</f>
        <v>26.04906086495553</v>
      </c>
      <c r="M466" s="96">
        <f t="shared" si="46"/>
        <v>10.699145454545453</v>
      </c>
      <c r="N466" s="96">
        <f t="shared" si="47"/>
        <v>11.097771428571429</v>
      </c>
      <c r="O466" s="96">
        <f t="shared" si="48"/>
        <v>10.015018181818181</v>
      </c>
      <c r="P466" s="96">
        <f t="shared" si="49"/>
        <v>9.918728571428572</v>
      </c>
    </row>
    <row r="467" spans="1:16" ht="11.25" customHeight="1">
      <c r="A467" s="149" t="s">
        <v>454</v>
      </c>
      <c r="B467" s="149" t="s">
        <v>316</v>
      </c>
      <c r="C467" s="149" t="s">
        <v>526</v>
      </c>
      <c r="D467" s="150">
        <v>1120</v>
      </c>
      <c r="E467" s="150">
        <v>9947.07</v>
      </c>
      <c r="F467" s="150">
        <v>8563.86</v>
      </c>
      <c r="G467" s="150"/>
      <c r="H467" s="150"/>
      <c r="I467" s="150"/>
      <c r="J467" s="95"/>
      <c r="K467" s="95"/>
      <c r="L467" s="95"/>
      <c r="M467" s="96">
        <f t="shared" si="46"/>
        <v>8.8813125</v>
      </c>
      <c r="N467" s="96"/>
      <c r="O467" s="96">
        <f t="shared" si="48"/>
        <v>7.646303571428572</v>
      </c>
      <c r="P467" s="96"/>
    </row>
    <row r="468" spans="1:16" ht="11.25" customHeight="1">
      <c r="A468" s="149" t="s">
        <v>455</v>
      </c>
      <c r="B468" s="149" t="s">
        <v>317</v>
      </c>
      <c r="C468" s="149" t="s">
        <v>48</v>
      </c>
      <c r="D468" s="150"/>
      <c r="E468" s="150"/>
      <c r="F468" s="150"/>
      <c r="G468" s="150">
        <v>36610</v>
      </c>
      <c r="H468" s="150">
        <v>261637.36</v>
      </c>
      <c r="I468" s="150">
        <v>244510.5</v>
      </c>
      <c r="J468" s="95"/>
      <c r="K468" s="95"/>
      <c r="L468" s="95"/>
      <c r="M468" s="96"/>
      <c r="N468" s="96">
        <f t="shared" si="47"/>
        <v>7.146609123190385</v>
      </c>
      <c r="O468" s="96"/>
      <c r="P468" s="96">
        <f t="shared" si="49"/>
        <v>6.6787899481016115</v>
      </c>
    </row>
    <row r="469" spans="1:16" ht="11.25" customHeight="1">
      <c r="A469" s="149" t="s">
        <v>455</v>
      </c>
      <c r="B469" s="149" t="s">
        <v>317</v>
      </c>
      <c r="C469" s="149" t="s">
        <v>94</v>
      </c>
      <c r="D469" s="150"/>
      <c r="E469" s="150"/>
      <c r="F469" s="150"/>
      <c r="G469" s="150">
        <v>12480</v>
      </c>
      <c r="H469" s="150">
        <v>68218.18</v>
      </c>
      <c r="I469" s="150">
        <v>64296</v>
      </c>
      <c r="J469" s="95"/>
      <c r="K469" s="95"/>
      <c r="L469" s="95"/>
      <c r="M469" s="96"/>
      <c r="N469" s="96">
        <f t="shared" si="47"/>
        <v>5.46620032051282</v>
      </c>
      <c r="O469" s="96"/>
      <c r="P469" s="96">
        <f t="shared" si="49"/>
        <v>5.151923076923077</v>
      </c>
    </row>
    <row r="470" spans="1:16" ht="11.25" customHeight="1">
      <c r="A470" s="149" t="s">
        <v>455</v>
      </c>
      <c r="B470" s="149" t="s">
        <v>317</v>
      </c>
      <c r="C470" s="149" t="s">
        <v>64</v>
      </c>
      <c r="D470" s="150"/>
      <c r="E470" s="150"/>
      <c r="F470" s="150"/>
      <c r="G470" s="150">
        <v>600</v>
      </c>
      <c r="H470" s="150">
        <v>2981.44</v>
      </c>
      <c r="I470" s="150">
        <v>2655</v>
      </c>
      <c r="J470" s="95"/>
      <c r="K470" s="95"/>
      <c r="L470" s="95"/>
      <c r="M470" s="96"/>
      <c r="N470" s="96">
        <f t="shared" si="47"/>
        <v>4.9690666666666665</v>
      </c>
      <c r="O470" s="96"/>
      <c r="P470" s="96">
        <f t="shared" si="49"/>
        <v>4.425</v>
      </c>
    </row>
    <row r="471" spans="1:16" ht="11.25" customHeight="1">
      <c r="A471" s="149" t="s">
        <v>455</v>
      </c>
      <c r="B471" s="149" t="s">
        <v>317</v>
      </c>
      <c r="C471" s="149" t="s">
        <v>56</v>
      </c>
      <c r="D471" s="150"/>
      <c r="E471" s="150"/>
      <c r="F471" s="150"/>
      <c r="G471" s="150">
        <v>29325</v>
      </c>
      <c r="H471" s="150">
        <v>310107.27</v>
      </c>
      <c r="I471" s="150">
        <v>291565.5</v>
      </c>
      <c r="J471" s="95"/>
      <c r="K471" s="95"/>
      <c r="L471" s="95"/>
      <c r="M471" s="96"/>
      <c r="N471" s="96">
        <f t="shared" si="47"/>
        <v>10.574842966751918</v>
      </c>
      <c r="O471" s="96"/>
      <c r="P471" s="96">
        <f t="shared" si="49"/>
        <v>9.942557544757033</v>
      </c>
    </row>
    <row r="472" spans="1:16" ht="11.25" customHeight="1">
      <c r="A472" s="149" t="s">
        <v>455</v>
      </c>
      <c r="B472" s="149" t="s">
        <v>317</v>
      </c>
      <c r="C472" s="149" t="s">
        <v>42</v>
      </c>
      <c r="D472" s="150"/>
      <c r="E472" s="150"/>
      <c r="F472" s="150"/>
      <c r="G472" s="150">
        <v>14130</v>
      </c>
      <c r="H472" s="150">
        <v>53244.83</v>
      </c>
      <c r="I472" s="150">
        <v>48675</v>
      </c>
      <c r="J472" s="95"/>
      <c r="K472" s="95"/>
      <c r="L472" s="95"/>
      <c r="M472" s="96"/>
      <c r="N472" s="96">
        <f t="shared" si="47"/>
        <v>3.76821160651097</v>
      </c>
      <c r="O472" s="96"/>
      <c r="P472" s="96">
        <f t="shared" si="49"/>
        <v>3.4447983014861996</v>
      </c>
    </row>
    <row r="473" spans="1:16" ht="11.25" customHeight="1">
      <c r="A473" s="149" t="s">
        <v>455</v>
      </c>
      <c r="B473" s="149" t="s">
        <v>317</v>
      </c>
      <c r="C473" s="149" t="s">
        <v>43</v>
      </c>
      <c r="D473" s="150">
        <v>3150</v>
      </c>
      <c r="E473" s="150">
        <v>37453.18</v>
      </c>
      <c r="F473" s="150">
        <v>34160.3</v>
      </c>
      <c r="G473" s="150"/>
      <c r="H473" s="150"/>
      <c r="I473" s="150"/>
      <c r="J473" s="95"/>
      <c r="K473" s="95"/>
      <c r="L473" s="95"/>
      <c r="M473" s="96">
        <f t="shared" si="46"/>
        <v>11.889898412698413</v>
      </c>
      <c r="N473" s="96"/>
      <c r="O473" s="96">
        <f t="shared" si="48"/>
        <v>10.844539682539683</v>
      </c>
      <c r="P473" s="96"/>
    </row>
    <row r="474" spans="1:16" ht="11.25" customHeight="1">
      <c r="A474" s="149" t="s">
        <v>455</v>
      </c>
      <c r="B474" s="149" t="s">
        <v>317</v>
      </c>
      <c r="C474" s="149" t="s">
        <v>526</v>
      </c>
      <c r="D474" s="150"/>
      <c r="E474" s="150"/>
      <c r="F474" s="150"/>
      <c r="G474" s="150">
        <v>6600</v>
      </c>
      <c r="H474" s="150">
        <v>43079.13</v>
      </c>
      <c r="I474" s="150">
        <v>39400</v>
      </c>
      <c r="J474" s="95"/>
      <c r="K474" s="95"/>
      <c r="L474" s="95"/>
      <c r="M474" s="96"/>
      <c r="N474" s="96">
        <f t="shared" si="47"/>
        <v>6.5271409090909085</v>
      </c>
      <c r="O474" s="96"/>
      <c r="P474" s="96">
        <f t="shared" si="49"/>
        <v>5.96969696969697</v>
      </c>
    </row>
    <row r="475" spans="1:16" ht="11.25" customHeight="1">
      <c r="A475" s="149" t="s">
        <v>455</v>
      </c>
      <c r="B475" s="149" t="s">
        <v>317</v>
      </c>
      <c r="C475" s="149" t="s">
        <v>44</v>
      </c>
      <c r="D475" s="150"/>
      <c r="E475" s="150"/>
      <c r="F475" s="150"/>
      <c r="G475" s="150">
        <v>3707.9</v>
      </c>
      <c r="H475" s="150">
        <v>39596.53</v>
      </c>
      <c r="I475" s="150">
        <v>35567.87</v>
      </c>
      <c r="J475" s="95"/>
      <c r="K475" s="95"/>
      <c r="L475" s="95"/>
      <c r="M475" s="96"/>
      <c r="N475" s="96">
        <f t="shared" si="47"/>
        <v>10.678963833976104</v>
      </c>
      <c r="O475" s="96"/>
      <c r="P475" s="96">
        <f t="shared" si="49"/>
        <v>9.59245664661938</v>
      </c>
    </row>
    <row r="476" spans="1:16" ht="11.25" customHeight="1">
      <c r="A476" s="149" t="s">
        <v>697</v>
      </c>
      <c r="B476" s="149" t="s">
        <v>698</v>
      </c>
      <c r="C476" s="149" t="s">
        <v>135</v>
      </c>
      <c r="D476" s="150">
        <v>800</v>
      </c>
      <c r="E476" s="150">
        <v>8687.16</v>
      </c>
      <c r="F476" s="150">
        <v>7739.37</v>
      </c>
      <c r="G476" s="150">
        <v>400</v>
      </c>
      <c r="H476" s="150">
        <v>4069.58</v>
      </c>
      <c r="I476" s="150">
        <v>3761.97</v>
      </c>
      <c r="J476" s="95">
        <f>(G476-D476)*100/D476</f>
        <v>-50</v>
      </c>
      <c r="K476" s="95">
        <f>(H476-E476)*100/E476</f>
        <v>-53.154080274796364</v>
      </c>
      <c r="L476" s="95">
        <f>(I476-F476)*100/F476</f>
        <v>-51.39177995108129</v>
      </c>
      <c r="M476" s="96">
        <f t="shared" si="46"/>
        <v>10.85895</v>
      </c>
      <c r="N476" s="96">
        <f t="shared" si="47"/>
        <v>10.17395</v>
      </c>
      <c r="O476" s="96">
        <f t="shared" si="48"/>
        <v>9.6742125</v>
      </c>
      <c r="P476" s="96">
        <f t="shared" si="49"/>
        <v>9.404924999999999</v>
      </c>
    </row>
    <row r="477" spans="1:16" ht="11.25" customHeight="1">
      <c r="A477" s="149" t="s">
        <v>697</v>
      </c>
      <c r="B477" s="149" t="s">
        <v>698</v>
      </c>
      <c r="C477" s="149" t="s">
        <v>103</v>
      </c>
      <c r="D477" s="150"/>
      <c r="E477" s="150"/>
      <c r="F477" s="150"/>
      <c r="G477" s="150">
        <v>500</v>
      </c>
      <c r="H477" s="150">
        <v>4616</v>
      </c>
      <c r="I477" s="150">
        <v>4342.4</v>
      </c>
      <c r="J477" s="95"/>
      <c r="K477" s="95"/>
      <c r="L477" s="95"/>
      <c r="M477" s="96"/>
      <c r="N477" s="96">
        <f t="shared" si="47"/>
        <v>9.232</v>
      </c>
      <c r="O477" s="96"/>
      <c r="P477" s="96">
        <f t="shared" si="49"/>
        <v>8.6848</v>
      </c>
    </row>
    <row r="478" spans="1:16" ht="11.25" customHeight="1">
      <c r="A478" s="149" t="s">
        <v>318</v>
      </c>
      <c r="B478" s="149" t="s">
        <v>319</v>
      </c>
      <c r="C478" s="149" t="s">
        <v>63</v>
      </c>
      <c r="D478" s="150">
        <v>10</v>
      </c>
      <c r="E478" s="150">
        <v>250</v>
      </c>
      <c r="F478" s="150">
        <v>228.09</v>
      </c>
      <c r="G478" s="150"/>
      <c r="H478" s="150"/>
      <c r="I478" s="150"/>
      <c r="J478" s="95"/>
      <c r="K478" s="95"/>
      <c r="L478" s="95"/>
      <c r="M478" s="96">
        <f t="shared" si="46"/>
        <v>25</v>
      </c>
      <c r="N478" s="96"/>
      <c r="O478" s="96">
        <f t="shared" si="48"/>
        <v>22.809</v>
      </c>
      <c r="P478" s="96"/>
    </row>
    <row r="479" spans="1:16" ht="11.25" customHeight="1">
      <c r="A479" s="149" t="s">
        <v>318</v>
      </c>
      <c r="B479" s="149" t="s">
        <v>319</v>
      </c>
      <c r="C479" s="149" t="s">
        <v>45</v>
      </c>
      <c r="D479" s="150">
        <v>5</v>
      </c>
      <c r="E479" s="150">
        <v>53.58</v>
      </c>
      <c r="F479" s="150">
        <v>49.25</v>
      </c>
      <c r="G479" s="150"/>
      <c r="H479" s="150"/>
      <c r="I479" s="150"/>
      <c r="J479" s="95"/>
      <c r="K479" s="95"/>
      <c r="L479" s="95"/>
      <c r="M479" s="96">
        <f t="shared" si="46"/>
        <v>10.716</v>
      </c>
      <c r="N479" s="96"/>
      <c r="O479" s="96">
        <f t="shared" si="48"/>
        <v>9.85</v>
      </c>
      <c r="P479" s="96"/>
    </row>
    <row r="480" spans="1:16" ht="11.25" customHeight="1">
      <c r="A480" s="149" t="s">
        <v>318</v>
      </c>
      <c r="B480" s="149" t="s">
        <v>319</v>
      </c>
      <c r="C480" s="149" t="s">
        <v>43</v>
      </c>
      <c r="D480" s="150">
        <v>50556</v>
      </c>
      <c r="E480" s="150">
        <v>167958.94</v>
      </c>
      <c r="F480" s="150">
        <v>151716.59</v>
      </c>
      <c r="G480" s="150">
        <v>49248</v>
      </c>
      <c r="H480" s="150">
        <v>198537.86</v>
      </c>
      <c r="I480" s="150">
        <v>181558</v>
      </c>
      <c r="J480" s="95">
        <f>(G480-D480)*100/D480</f>
        <v>-2.5872300023736057</v>
      </c>
      <c r="K480" s="95">
        <f>(H480-E480)*100/E480</f>
        <v>18.206187774226237</v>
      </c>
      <c r="L480" s="95">
        <f>(I480-F480)*100/F480</f>
        <v>19.669180542483854</v>
      </c>
      <c r="M480" s="96">
        <f t="shared" si="46"/>
        <v>3.3222355407864548</v>
      </c>
      <c r="N480" s="96">
        <f t="shared" si="47"/>
        <v>4.0313892949967505</v>
      </c>
      <c r="O480" s="96">
        <f t="shared" si="48"/>
        <v>3.000961112429781</v>
      </c>
      <c r="P480" s="96">
        <f t="shared" si="49"/>
        <v>3.6866065627030538</v>
      </c>
    </row>
    <row r="481" spans="1:16" ht="11.25" customHeight="1">
      <c r="A481" s="149" t="s">
        <v>318</v>
      </c>
      <c r="B481" s="149" t="s">
        <v>319</v>
      </c>
      <c r="C481" s="149" t="s">
        <v>152</v>
      </c>
      <c r="D481" s="150">
        <v>136.8</v>
      </c>
      <c r="E481" s="150">
        <v>760.66</v>
      </c>
      <c r="F481" s="150">
        <v>644.08</v>
      </c>
      <c r="G481" s="150"/>
      <c r="H481" s="150"/>
      <c r="I481" s="150"/>
      <c r="J481" s="95"/>
      <c r="K481" s="95"/>
      <c r="L481" s="95"/>
      <c r="M481" s="96">
        <f t="shared" si="46"/>
        <v>5.560380116959063</v>
      </c>
      <c r="N481" s="96"/>
      <c r="O481" s="96">
        <f t="shared" si="48"/>
        <v>4.708187134502924</v>
      </c>
      <c r="P481" s="96"/>
    </row>
    <row r="482" spans="1:16" ht="11.25" customHeight="1">
      <c r="A482" s="149" t="s">
        <v>320</v>
      </c>
      <c r="B482" s="149" t="s">
        <v>321</v>
      </c>
      <c r="C482" s="149" t="s">
        <v>43</v>
      </c>
      <c r="D482" s="150">
        <v>2002</v>
      </c>
      <c r="E482" s="150">
        <v>4758.25</v>
      </c>
      <c r="F482" s="150">
        <v>4479.34</v>
      </c>
      <c r="G482" s="150">
        <v>1610</v>
      </c>
      <c r="H482" s="150">
        <v>6538.84</v>
      </c>
      <c r="I482" s="150">
        <v>5891.83</v>
      </c>
      <c r="J482" s="95">
        <f>(G482-D482)*100/D482</f>
        <v>-19.58041958041958</v>
      </c>
      <c r="K482" s="95">
        <f>(H482-E482)*100/E482</f>
        <v>37.42111070246414</v>
      </c>
      <c r="L482" s="95">
        <f>(I482-F482)*100/F482</f>
        <v>31.533440194314334</v>
      </c>
      <c r="M482" s="96">
        <f t="shared" si="46"/>
        <v>2.3767482517482517</v>
      </c>
      <c r="N482" s="96">
        <f t="shared" si="47"/>
        <v>4.0613913043478265</v>
      </c>
      <c r="O482" s="96">
        <f t="shared" si="48"/>
        <v>2.2374325674325677</v>
      </c>
      <c r="P482" s="96">
        <f t="shared" si="49"/>
        <v>3.659521739130435</v>
      </c>
    </row>
    <row r="483" spans="1:16" ht="11.25" customHeight="1">
      <c r="A483" s="149" t="s">
        <v>719</v>
      </c>
      <c r="B483" s="149" t="s">
        <v>720</v>
      </c>
      <c r="C483" s="149" t="s">
        <v>63</v>
      </c>
      <c r="D483" s="150"/>
      <c r="E483" s="150"/>
      <c r="F483" s="150"/>
      <c r="G483" s="150">
        <v>5</v>
      </c>
      <c r="H483" s="150">
        <v>0.2</v>
      </c>
      <c r="I483" s="150">
        <v>0.18</v>
      </c>
      <c r="J483" s="95"/>
      <c r="K483" s="95"/>
      <c r="L483" s="95"/>
      <c r="M483" s="96"/>
      <c r="N483" s="96">
        <f t="shared" si="47"/>
        <v>0.04</v>
      </c>
      <c r="O483" s="96"/>
      <c r="P483" s="96">
        <f t="shared" si="49"/>
        <v>0.036</v>
      </c>
    </row>
    <row r="484" spans="1:16" ht="11.25" customHeight="1">
      <c r="A484" s="149" t="s">
        <v>719</v>
      </c>
      <c r="B484" s="149" t="s">
        <v>720</v>
      </c>
      <c r="C484" s="149" t="s">
        <v>45</v>
      </c>
      <c r="D484" s="150"/>
      <c r="E484" s="150"/>
      <c r="F484" s="150"/>
      <c r="G484" s="150">
        <v>6</v>
      </c>
      <c r="H484" s="150">
        <v>7.25</v>
      </c>
      <c r="I484" s="150">
        <v>6.6</v>
      </c>
      <c r="J484" s="95"/>
      <c r="K484" s="95"/>
      <c r="L484" s="95"/>
      <c r="M484" s="96"/>
      <c r="N484" s="96">
        <f t="shared" si="47"/>
        <v>1.2083333333333333</v>
      </c>
      <c r="O484" s="96"/>
      <c r="P484" s="96">
        <f t="shared" si="49"/>
        <v>1.0999999999999999</v>
      </c>
    </row>
    <row r="485" spans="1:16" ht="11.25" customHeight="1">
      <c r="A485" s="149" t="s">
        <v>719</v>
      </c>
      <c r="B485" s="149" t="s">
        <v>720</v>
      </c>
      <c r="C485" s="149" t="s">
        <v>152</v>
      </c>
      <c r="D485" s="150">
        <v>91.2</v>
      </c>
      <c r="E485" s="150">
        <v>475.56</v>
      </c>
      <c r="F485" s="150">
        <v>419.73</v>
      </c>
      <c r="G485" s="150"/>
      <c r="H485" s="150"/>
      <c r="I485" s="150"/>
      <c r="J485" s="95"/>
      <c r="K485" s="95"/>
      <c r="L485" s="95"/>
      <c r="M485" s="96">
        <f t="shared" si="46"/>
        <v>5.214473684210526</v>
      </c>
      <c r="N485" s="96"/>
      <c r="O485" s="96">
        <f t="shared" si="48"/>
        <v>4.602302631578947</v>
      </c>
      <c r="P485" s="96"/>
    </row>
    <row r="486" spans="1:16" ht="11.25" customHeight="1">
      <c r="A486" s="149" t="s">
        <v>788</v>
      </c>
      <c r="B486" s="149" t="s">
        <v>281</v>
      </c>
      <c r="C486" s="149" t="s">
        <v>767</v>
      </c>
      <c r="D486" s="150"/>
      <c r="E486" s="150"/>
      <c r="F486" s="150"/>
      <c r="G486" s="150">
        <v>40.32</v>
      </c>
      <c r="H486" s="150">
        <v>443.52</v>
      </c>
      <c r="I486" s="150">
        <v>399.09</v>
      </c>
      <c r="J486" s="95"/>
      <c r="K486" s="95"/>
      <c r="L486" s="95"/>
      <c r="M486" s="96"/>
      <c r="N486" s="96">
        <f t="shared" si="47"/>
        <v>11</v>
      </c>
      <c r="O486" s="96"/>
      <c r="P486" s="96">
        <f t="shared" si="49"/>
        <v>9.898065476190476</v>
      </c>
    </row>
    <row r="487" spans="1:16" ht="11.25" customHeight="1">
      <c r="A487" s="149" t="s">
        <v>456</v>
      </c>
      <c r="B487" s="149" t="s">
        <v>457</v>
      </c>
      <c r="C487" s="149" t="s">
        <v>48</v>
      </c>
      <c r="D487" s="150">
        <v>3185912.875</v>
      </c>
      <c r="E487" s="150">
        <v>28592037.48</v>
      </c>
      <c r="F487" s="150">
        <v>25835160.03</v>
      </c>
      <c r="G487" s="150">
        <v>3953919.66</v>
      </c>
      <c r="H487" s="150">
        <v>35412404.22</v>
      </c>
      <c r="I487" s="150">
        <v>32056507.35</v>
      </c>
      <c r="J487" s="95">
        <f>(G487-D487)*100/D487</f>
        <v>24.106333573230565</v>
      </c>
      <c r="K487" s="95">
        <f>(H487-E487)*100/E487</f>
        <v>23.854077362520297</v>
      </c>
      <c r="L487" s="95">
        <f>(I487-F487)*100/F487</f>
        <v>24.080932004197845</v>
      </c>
      <c r="M487" s="96">
        <f t="shared" si="46"/>
        <v>8.974519580985088</v>
      </c>
      <c r="N487" s="96">
        <f t="shared" si="47"/>
        <v>8.95627814046176</v>
      </c>
      <c r="O487" s="96">
        <f t="shared" si="48"/>
        <v>8.109185983310985</v>
      </c>
      <c r="P487" s="96">
        <f t="shared" si="49"/>
        <v>8.107526228795454</v>
      </c>
    </row>
    <row r="488" spans="1:16" ht="11.25" customHeight="1">
      <c r="A488" s="149" t="s">
        <v>456</v>
      </c>
      <c r="B488" s="149" t="s">
        <v>457</v>
      </c>
      <c r="C488" s="149" t="s">
        <v>94</v>
      </c>
      <c r="D488" s="150">
        <v>2320</v>
      </c>
      <c r="E488" s="150">
        <v>19194.59</v>
      </c>
      <c r="F488" s="150">
        <v>17655.56</v>
      </c>
      <c r="G488" s="150">
        <v>2872.5</v>
      </c>
      <c r="H488" s="150">
        <v>23153.27</v>
      </c>
      <c r="I488" s="150">
        <v>21277.33</v>
      </c>
      <c r="J488" s="95">
        <f>(G488-D488)*100/D488</f>
        <v>23.814655172413794</v>
      </c>
      <c r="K488" s="95">
        <f>(H488-E488)*100/E488</f>
        <v>20.623936223696365</v>
      </c>
      <c r="L488" s="95">
        <f>(I488-F488)*100/F488</f>
        <v>20.513481305605715</v>
      </c>
      <c r="M488" s="96">
        <f t="shared" si="46"/>
        <v>8.273530172413793</v>
      </c>
      <c r="N488" s="96">
        <f t="shared" si="47"/>
        <v>8.060320278503045</v>
      </c>
      <c r="O488" s="96">
        <f t="shared" si="48"/>
        <v>7.610155172413793</v>
      </c>
      <c r="P488" s="96">
        <f t="shared" si="49"/>
        <v>7.407251523063534</v>
      </c>
    </row>
    <row r="489" spans="1:16" ht="11.25" customHeight="1">
      <c r="A489" s="149" t="s">
        <v>456</v>
      </c>
      <c r="B489" s="149" t="s">
        <v>457</v>
      </c>
      <c r="C489" s="149" t="s">
        <v>64</v>
      </c>
      <c r="D489" s="150">
        <v>10500</v>
      </c>
      <c r="E489" s="150">
        <v>93439.31</v>
      </c>
      <c r="F489" s="150">
        <v>84357.76</v>
      </c>
      <c r="G489" s="150"/>
      <c r="H489" s="150"/>
      <c r="I489" s="150"/>
      <c r="J489" s="95"/>
      <c r="K489" s="95"/>
      <c r="L489" s="95"/>
      <c r="M489" s="96">
        <f t="shared" si="46"/>
        <v>8.898981904761905</v>
      </c>
      <c r="N489" s="96"/>
      <c r="O489" s="96">
        <f t="shared" si="48"/>
        <v>8.03407238095238</v>
      </c>
      <c r="P489" s="96"/>
    </row>
    <row r="490" spans="1:16" ht="11.25" customHeight="1">
      <c r="A490" s="149" t="s">
        <v>456</v>
      </c>
      <c r="B490" s="149" t="s">
        <v>457</v>
      </c>
      <c r="C490" s="149" t="s">
        <v>135</v>
      </c>
      <c r="D490" s="150">
        <v>500</v>
      </c>
      <c r="E490" s="150">
        <v>3554.5</v>
      </c>
      <c r="F490" s="150">
        <v>3333.51</v>
      </c>
      <c r="G490" s="150">
        <v>500</v>
      </c>
      <c r="H490" s="150">
        <v>3683.33</v>
      </c>
      <c r="I490" s="150">
        <v>3539.72</v>
      </c>
      <c r="J490" s="95">
        <f>(G490-D490)*100/D490</f>
        <v>0</v>
      </c>
      <c r="K490" s="95">
        <f>(H490-E490)*100/E490</f>
        <v>3.6244197496131645</v>
      </c>
      <c r="L490" s="95">
        <f>(I490-F490)*100/F490</f>
        <v>6.185972143476382</v>
      </c>
      <c r="M490" s="96">
        <f t="shared" si="46"/>
        <v>7.109</v>
      </c>
      <c r="N490" s="96">
        <f t="shared" si="47"/>
        <v>7.3666599999999995</v>
      </c>
      <c r="O490" s="96">
        <f t="shared" si="48"/>
        <v>6.667020000000001</v>
      </c>
      <c r="P490" s="96">
        <f t="shared" si="49"/>
        <v>7.07944</v>
      </c>
    </row>
    <row r="491" spans="1:16" ht="11.25" customHeight="1">
      <c r="A491" s="149" t="s">
        <v>456</v>
      </c>
      <c r="B491" s="149" t="s">
        <v>457</v>
      </c>
      <c r="C491" s="149" t="s">
        <v>63</v>
      </c>
      <c r="D491" s="150">
        <v>220</v>
      </c>
      <c r="E491" s="150">
        <v>2306.2</v>
      </c>
      <c r="F491" s="150">
        <v>2124.53</v>
      </c>
      <c r="G491" s="150">
        <v>11047</v>
      </c>
      <c r="H491" s="150">
        <v>98717.88</v>
      </c>
      <c r="I491" s="150">
        <v>92862.55</v>
      </c>
      <c r="J491" s="95">
        <f>(G491-D491)*100/D491</f>
        <v>4921.363636363636</v>
      </c>
      <c r="K491" s="95">
        <f>(H491-E491)*100/E491</f>
        <v>4180.542884398578</v>
      </c>
      <c r="L491" s="95">
        <f>(I491-F491)*100/F491</f>
        <v>4270.969108461636</v>
      </c>
      <c r="M491" s="96">
        <f t="shared" si="46"/>
        <v>10.482727272727272</v>
      </c>
      <c r="N491" s="96">
        <f t="shared" si="47"/>
        <v>8.93617090612836</v>
      </c>
      <c r="O491" s="96">
        <f t="shared" si="48"/>
        <v>9.656954545454546</v>
      </c>
      <c r="P491" s="96">
        <f t="shared" si="49"/>
        <v>8.406132886756586</v>
      </c>
    </row>
    <row r="492" spans="1:16" ht="11.25" customHeight="1">
      <c r="A492" s="149" t="s">
        <v>456</v>
      </c>
      <c r="B492" s="149" t="s">
        <v>457</v>
      </c>
      <c r="C492" s="149" t="s">
        <v>54</v>
      </c>
      <c r="D492" s="150">
        <v>300</v>
      </c>
      <c r="E492" s="150">
        <v>3173.97</v>
      </c>
      <c r="F492" s="150">
        <v>2811.3</v>
      </c>
      <c r="G492" s="150">
        <v>2500</v>
      </c>
      <c r="H492" s="150">
        <v>26789.35</v>
      </c>
      <c r="I492" s="150">
        <v>23984.74</v>
      </c>
      <c r="J492" s="95">
        <f>(G492-D492)*100/D492</f>
        <v>733.3333333333334</v>
      </c>
      <c r="K492" s="95">
        <f>(H492-E492)*100/E492</f>
        <v>744.0328673553939</v>
      </c>
      <c r="L492" s="95">
        <f>(I492-F492)*100/F492</f>
        <v>753.1547682566784</v>
      </c>
      <c r="M492" s="96">
        <f t="shared" si="46"/>
        <v>10.579899999999999</v>
      </c>
      <c r="N492" s="96">
        <f t="shared" si="47"/>
        <v>10.71574</v>
      </c>
      <c r="O492" s="96">
        <f t="shared" si="48"/>
        <v>9.371</v>
      </c>
      <c r="P492" s="96">
        <f t="shared" si="49"/>
        <v>9.593896</v>
      </c>
    </row>
    <row r="493" spans="1:16" ht="11.25" customHeight="1">
      <c r="A493" s="149" t="s">
        <v>456</v>
      </c>
      <c r="B493" s="149" t="s">
        <v>457</v>
      </c>
      <c r="C493" s="149" t="s">
        <v>101</v>
      </c>
      <c r="D493" s="150">
        <v>1800</v>
      </c>
      <c r="E493" s="150">
        <v>14576.07</v>
      </c>
      <c r="F493" s="150">
        <v>13454.74</v>
      </c>
      <c r="G493" s="150">
        <v>1200</v>
      </c>
      <c r="H493" s="150">
        <v>9778.53</v>
      </c>
      <c r="I493" s="150">
        <v>8825.52</v>
      </c>
      <c r="J493" s="95">
        <f>(G493-D493)*100/D493</f>
        <v>-33.333333333333336</v>
      </c>
      <c r="K493" s="95">
        <f>(H493-E493)*100/E493</f>
        <v>-32.91381010107662</v>
      </c>
      <c r="L493" s="95">
        <f>(I493-F493)*100/F493</f>
        <v>-34.40586737462039</v>
      </c>
      <c r="M493" s="96">
        <f t="shared" si="46"/>
        <v>8.097816666666667</v>
      </c>
      <c r="N493" s="96">
        <f t="shared" si="47"/>
        <v>8.148775</v>
      </c>
      <c r="O493" s="96">
        <f t="shared" si="48"/>
        <v>7.474855555555555</v>
      </c>
      <c r="P493" s="96">
        <f t="shared" si="49"/>
        <v>7.3546000000000005</v>
      </c>
    </row>
    <row r="494" spans="1:16" ht="11.25" customHeight="1">
      <c r="A494" s="149" t="s">
        <v>456</v>
      </c>
      <c r="B494" s="149" t="s">
        <v>457</v>
      </c>
      <c r="C494" s="149" t="s">
        <v>52</v>
      </c>
      <c r="D494" s="150">
        <v>41548</v>
      </c>
      <c r="E494" s="150">
        <v>326523.25</v>
      </c>
      <c r="F494" s="150">
        <v>299329.26</v>
      </c>
      <c r="G494" s="150">
        <v>25500</v>
      </c>
      <c r="H494" s="150">
        <v>206273.65</v>
      </c>
      <c r="I494" s="150">
        <v>184305.87</v>
      </c>
      <c r="J494" s="95">
        <f>(G494-D494)*100/D494</f>
        <v>-38.62520458265139</v>
      </c>
      <c r="K494" s="95">
        <f>(H494-E494)*100/E494</f>
        <v>-36.827270339860945</v>
      </c>
      <c r="L494" s="95">
        <f>(I494-F494)*100/F494</f>
        <v>-38.42704518763051</v>
      </c>
      <c r="M494" s="96">
        <f t="shared" si="46"/>
        <v>7.8589402618657935</v>
      </c>
      <c r="N494" s="96">
        <f t="shared" si="47"/>
        <v>8.089162745098038</v>
      </c>
      <c r="O494" s="96">
        <f t="shared" si="48"/>
        <v>7.204420429382883</v>
      </c>
      <c r="P494" s="96">
        <f t="shared" si="49"/>
        <v>7.227681176470588</v>
      </c>
    </row>
    <row r="495" spans="1:16" ht="11.25" customHeight="1">
      <c r="A495" s="149" t="s">
        <v>456</v>
      </c>
      <c r="B495" s="149" t="s">
        <v>457</v>
      </c>
      <c r="C495" s="149" t="s">
        <v>42</v>
      </c>
      <c r="D495" s="150">
        <v>568700.55</v>
      </c>
      <c r="E495" s="150">
        <v>4715940.14</v>
      </c>
      <c r="F495" s="150">
        <v>4229570.78</v>
      </c>
      <c r="G495" s="150">
        <v>265260.75</v>
      </c>
      <c r="H495" s="150">
        <v>2193386</v>
      </c>
      <c r="I495" s="150">
        <v>1972249.22</v>
      </c>
      <c r="J495" s="95">
        <f>(G495-D495)*100/D495</f>
        <v>-53.35669184775714</v>
      </c>
      <c r="K495" s="95">
        <f>(H495-E495)*100/E495</f>
        <v>-53.489952482730196</v>
      </c>
      <c r="L495" s="95">
        <f>(I495-F495)*100/F495</f>
        <v>-53.369991363520825</v>
      </c>
      <c r="M495" s="96">
        <f t="shared" si="46"/>
        <v>8.292483873982537</v>
      </c>
      <c r="N495" s="96">
        <f t="shared" si="47"/>
        <v>8.268792122468176</v>
      </c>
      <c r="O495" s="96">
        <f t="shared" si="48"/>
        <v>7.437254597344771</v>
      </c>
      <c r="P495" s="96">
        <f t="shared" si="49"/>
        <v>7.435133995511963</v>
      </c>
    </row>
    <row r="496" spans="1:16" ht="11.25" customHeight="1">
      <c r="A496" s="149" t="s">
        <v>456</v>
      </c>
      <c r="B496" s="149" t="s">
        <v>457</v>
      </c>
      <c r="C496" s="149" t="s">
        <v>61</v>
      </c>
      <c r="D496" s="150"/>
      <c r="E496" s="150"/>
      <c r="F496" s="150"/>
      <c r="G496" s="150">
        <v>8</v>
      </c>
      <c r="H496" s="150">
        <v>72.34</v>
      </c>
      <c r="I496" s="150">
        <v>64</v>
      </c>
      <c r="J496" s="95"/>
      <c r="K496" s="95"/>
      <c r="L496" s="95"/>
      <c r="M496" s="96"/>
      <c r="N496" s="96">
        <f t="shared" si="47"/>
        <v>9.0425</v>
      </c>
      <c r="O496" s="96"/>
      <c r="P496" s="96">
        <f t="shared" si="49"/>
        <v>8</v>
      </c>
    </row>
    <row r="497" spans="1:16" ht="11.25" customHeight="1">
      <c r="A497" s="149" t="s">
        <v>456</v>
      </c>
      <c r="B497" s="149" t="s">
        <v>457</v>
      </c>
      <c r="C497" s="149" t="s">
        <v>43</v>
      </c>
      <c r="D497" s="150">
        <v>8900</v>
      </c>
      <c r="E497" s="150">
        <v>67949.4</v>
      </c>
      <c r="F497" s="150">
        <v>62039.68</v>
      </c>
      <c r="G497" s="150"/>
      <c r="H497" s="150"/>
      <c r="I497" s="150"/>
      <c r="J497" s="95"/>
      <c r="K497" s="95"/>
      <c r="L497" s="95"/>
      <c r="M497" s="96">
        <f t="shared" si="46"/>
        <v>7.63476404494382</v>
      </c>
      <c r="N497" s="96"/>
      <c r="O497" s="96">
        <f t="shared" si="48"/>
        <v>6.970750561797753</v>
      </c>
      <c r="P497" s="96"/>
    </row>
    <row r="498" spans="1:16" ht="11.25" customHeight="1">
      <c r="A498" s="149" t="s">
        <v>456</v>
      </c>
      <c r="B498" s="149" t="s">
        <v>457</v>
      </c>
      <c r="C498" s="149" t="s">
        <v>103</v>
      </c>
      <c r="D498" s="150">
        <v>500</v>
      </c>
      <c r="E498" s="150">
        <v>4150</v>
      </c>
      <c r="F498" s="150">
        <v>3800.21</v>
      </c>
      <c r="G498" s="150">
        <v>200</v>
      </c>
      <c r="H498" s="150">
        <v>1660</v>
      </c>
      <c r="I498" s="150">
        <v>1499.99</v>
      </c>
      <c r="J498" s="95">
        <f>(G498-D498)*100/D498</f>
        <v>-60</v>
      </c>
      <c r="K498" s="95">
        <f>(H498-E498)*100/E498</f>
        <v>-60</v>
      </c>
      <c r="L498" s="95">
        <f>(I498-F498)*100/F498</f>
        <v>-60.52876025272288</v>
      </c>
      <c r="M498" s="96">
        <f t="shared" si="46"/>
        <v>8.3</v>
      </c>
      <c r="N498" s="96">
        <f t="shared" si="47"/>
        <v>8.3</v>
      </c>
      <c r="O498" s="96">
        <f t="shared" si="48"/>
        <v>7.60042</v>
      </c>
      <c r="P498" s="96">
        <f t="shared" si="49"/>
        <v>7.49995</v>
      </c>
    </row>
    <row r="499" spans="1:16" ht="11.25" customHeight="1">
      <c r="A499" s="149" t="s">
        <v>456</v>
      </c>
      <c r="B499" s="149" t="s">
        <v>457</v>
      </c>
      <c r="C499" s="149" t="s">
        <v>785</v>
      </c>
      <c r="D499" s="150"/>
      <c r="E499" s="150"/>
      <c r="F499" s="150"/>
      <c r="G499" s="150">
        <v>2.63</v>
      </c>
      <c r="H499" s="150">
        <v>7.88</v>
      </c>
      <c r="I499" s="150">
        <v>7.13</v>
      </c>
      <c r="J499" s="95"/>
      <c r="K499" s="95"/>
      <c r="L499" s="95"/>
      <c r="M499" s="96"/>
      <c r="N499" s="96">
        <f t="shared" si="47"/>
        <v>2.996197718631179</v>
      </c>
      <c r="O499" s="96"/>
      <c r="P499" s="96">
        <f t="shared" si="49"/>
        <v>2.711026615969582</v>
      </c>
    </row>
    <row r="500" spans="1:16" ht="11.25" customHeight="1">
      <c r="A500" s="149" t="s">
        <v>456</v>
      </c>
      <c r="B500" s="149" t="s">
        <v>457</v>
      </c>
      <c r="C500" s="149" t="s">
        <v>95</v>
      </c>
      <c r="D500" s="150">
        <v>1040</v>
      </c>
      <c r="E500" s="150">
        <v>8913.22</v>
      </c>
      <c r="F500" s="150">
        <v>8066.75</v>
      </c>
      <c r="G500" s="150"/>
      <c r="H500" s="150"/>
      <c r="I500" s="150"/>
      <c r="J500" s="95"/>
      <c r="K500" s="95"/>
      <c r="L500" s="95"/>
      <c r="M500" s="96">
        <f t="shared" si="46"/>
        <v>8.570403846153846</v>
      </c>
      <c r="N500" s="96"/>
      <c r="O500" s="96">
        <f t="shared" si="48"/>
        <v>7.756490384615384</v>
      </c>
      <c r="P500" s="96"/>
    </row>
    <row r="501" spans="1:16" ht="11.25" customHeight="1">
      <c r="A501" s="149" t="s">
        <v>456</v>
      </c>
      <c r="B501" s="149" t="s">
        <v>457</v>
      </c>
      <c r="C501" s="149" t="s">
        <v>71</v>
      </c>
      <c r="D501" s="150">
        <v>1100</v>
      </c>
      <c r="E501" s="150">
        <v>9574.96</v>
      </c>
      <c r="F501" s="150">
        <v>8421.68</v>
      </c>
      <c r="G501" s="150">
        <v>1100</v>
      </c>
      <c r="H501" s="150">
        <v>9429.32</v>
      </c>
      <c r="I501" s="150">
        <v>8539.59</v>
      </c>
      <c r="J501" s="95">
        <f>(G501-D501)*100/D501</f>
        <v>0</v>
      </c>
      <c r="K501" s="95">
        <f>(H501-E501)*100/E501</f>
        <v>-1.5210507406819396</v>
      </c>
      <c r="L501" s="95">
        <f>(I501-F501)*100/F501</f>
        <v>1.4000769442676504</v>
      </c>
      <c r="M501" s="96">
        <f t="shared" si="46"/>
        <v>8.70450909090909</v>
      </c>
      <c r="N501" s="96">
        <f t="shared" si="47"/>
        <v>8.572109090909091</v>
      </c>
      <c r="O501" s="96">
        <f t="shared" si="48"/>
        <v>7.656072727272727</v>
      </c>
      <c r="P501" s="96">
        <f t="shared" si="49"/>
        <v>7.763263636363637</v>
      </c>
    </row>
    <row r="502" spans="1:16" ht="11.25" customHeight="1">
      <c r="A502" s="149" t="s">
        <v>456</v>
      </c>
      <c r="B502" s="149" t="s">
        <v>457</v>
      </c>
      <c r="C502" s="149" t="s">
        <v>67</v>
      </c>
      <c r="D502" s="150"/>
      <c r="E502" s="150"/>
      <c r="F502" s="150"/>
      <c r="G502" s="150">
        <v>16896</v>
      </c>
      <c r="H502" s="150">
        <v>137149.09</v>
      </c>
      <c r="I502" s="150">
        <v>121112.19</v>
      </c>
      <c r="J502" s="95"/>
      <c r="K502" s="95"/>
      <c r="L502" s="95"/>
      <c r="M502" s="96"/>
      <c r="N502" s="96">
        <f t="shared" si="47"/>
        <v>8.117252012310606</v>
      </c>
      <c r="O502" s="96"/>
      <c r="P502" s="96">
        <f t="shared" si="49"/>
        <v>7.168098366477273</v>
      </c>
    </row>
    <row r="503" spans="1:16" ht="11.25" customHeight="1">
      <c r="A503" s="149" t="s">
        <v>458</v>
      </c>
      <c r="B503" s="149" t="s">
        <v>670</v>
      </c>
      <c r="C503" s="149" t="s">
        <v>48</v>
      </c>
      <c r="D503" s="150"/>
      <c r="E503" s="150"/>
      <c r="F503" s="150"/>
      <c r="G503" s="150">
        <v>17640</v>
      </c>
      <c r="H503" s="150">
        <v>289564.17</v>
      </c>
      <c r="I503" s="150">
        <v>266235.85</v>
      </c>
      <c r="J503" s="95"/>
      <c r="K503" s="95"/>
      <c r="L503" s="95"/>
      <c r="M503" s="96"/>
      <c r="N503" s="96">
        <f t="shared" si="47"/>
        <v>16.41520238095238</v>
      </c>
      <c r="O503" s="96"/>
      <c r="P503" s="96">
        <f t="shared" si="49"/>
        <v>15.092735260770974</v>
      </c>
    </row>
    <row r="504" spans="1:16" ht="11.25" customHeight="1">
      <c r="A504" s="149" t="s">
        <v>458</v>
      </c>
      <c r="B504" s="149" t="s">
        <v>670</v>
      </c>
      <c r="C504" s="149" t="s">
        <v>135</v>
      </c>
      <c r="D504" s="150">
        <v>1750</v>
      </c>
      <c r="E504" s="150">
        <v>19099.73</v>
      </c>
      <c r="F504" s="150">
        <v>17284.27</v>
      </c>
      <c r="G504" s="150">
        <v>2800</v>
      </c>
      <c r="H504" s="150">
        <v>27195.27</v>
      </c>
      <c r="I504" s="150">
        <v>24237.54</v>
      </c>
      <c r="J504" s="95">
        <f>(G504-D504)*100/D504</f>
        <v>60</v>
      </c>
      <c r="K504" s="95">
        <f>(H504-E504)*100/E504</f>
        <v>42.38562534653632</v>
      </c>
      <c r="L504" s="95">
        <f>(I504-F504)*100/F504</f>
        <v>40.22889019900754</v>
      </c>
      <c r="M504" s="96">
        <f t="shared" si="46"/>
        <v>10.914131428571428</v>
      </c>
      <c r="N504" s="96">
        <f t="shared" si="47"/>
        <v>9.712596428571429</v>
      </c>
      <c r="O504" s="96">
        <f t="shared" si="48"/>
        <v>9.876725714285714</v>
      </c>
      <c r="P504" s="96">
        <f t="shared" si="49"/>
        <v>8.656264285714286</v>
      </c>
    </row>
    <row r="505" spans="1:16" ht="11.25" customHeight="1">
      <c r="A505" s="149" t="s">
        <v>458</v>
      </c>
      <c r="B505" s="149" t="s">
        <v>670</v>
      </c>
      <c r="C505" s="149" t="s">
        <v>63</v>
      </c>
      <c r="D505" s="150"/>
      <c r="E505" s="150"/>
      <c r="F505" s="150"/>
      <c r="G505" s="150">
        <v>250</v>
      </c>
      <c r="H505" s="150">
        <v>1860.05</v>
      </c>
      <c r="I505" s="150">
        <v>1672.57</v>
      </c>
      <c r="J505" s="95"/>
      <c r="K505" s="95"/>
      <c r="L505" s="95"/>
      <c r="M505" s="96"/>
      <c r="N505" s="96">
        <f t="shared" si="47"/>
        <v>7.4402</v>
      </c>
      <c r="O505" s="96"/>
      <c r="P505" s="96">
        <f t="shared" si="49"/>
        <v>6.69028</v>
      </c>
    </row>
    <row r="506" spans="1:16" ht="11.25" customHeight="1">
      <c r="A506" s="149" t="s">
        <v>458</v>
      </c>
      <c r="B506" s="149" t="s">
        <v>670</v>
      </c>
      <c r="C506" s="149" t="s">
        <v>92</v>
      </c>
      <c r="D506" s="150"/>
      <c r="E506" s="150"/>
      <c r="F506" s="150"/>
      <c r="G506" s="150">
        <v>1</v>
      </c>
      <c r="H506" s="150">
        <v>5</v>
      </c>
      <c r="I506" s="150">
        <v>4.71</v>
      </c>
      <c r="J506" s="95"/>
      <c r="K506" s="95"/>
      <c r="L506" s="95"/>
      <c r="M506" s="96"/>
      <c r="N506" s="96">
        <f t="shared" si="47"/>
        <v>5</v>
      </c>
      <c r="O506" s="96"/>
      <c r="P506" s="96">
        <f t="shared" si="49"/>
        <v>4.71</v>
      </c>
    </row>
    <row r="507" spans="1:16" ht="11.25" customHeight="1">
      <c r="A507" s="149" t="s">
        <v>458</v>
      </c>
      <c r="B507" s="149" t="s">
        <v>670</v>
      </c>
      <c r="C507" s="149" t="s">
        <v>62</v>
      </c>
      <c r="D507" s="150"/>
      <c r="E507" s="150"/>
      <c r="F507" s="150"/>
      <c r="G507" s="150">
        <v>20</v>
      </c>
      <c r="H507" s="150">
        <v>344.64</v>
      </c>
      <c r="I507" s="150">
        <v>331.84</v>
      </c>
      <c r="J507" s="95"/>
      <c r="K507" s="95"/>
      <c r="L507" s="95"/>
      <c r="M507" s="96"/>
      <c r="N507" s="96">
        <f t="shared" si="47"/>
        <v>17.232</v>
      </c>
      <c r="O507" s="96"/>
      <c r="P507" s="96">
        <f t="shared" si="49"/>
        <v>16.592</v>
      </c>
    </row>
    <row r="508" spans="1:16" ht="11.25" customHeight="1">
      <c r="A508" s="149" t="s">
        <v>458</v>
      </c>
      <c r="B508" s="149" t="s">
        <v>670</v>
      </c>
      <c r="C508" s="149" t="s">
        <v>66</v>
      </c>
      <c r="D508" s="150"/>
      <c r="E508" s="150"/>
      <c r="F508" s="150"/>
      <c r="G508" s="150">
        <v>1005</v>
      </c>
      <c r="H508" s="150">
        <v>9440.4</v>
      </c>
      <c r="I508" s="150">
        <v>8513.99</v>
      </c>
      <c r="J508" s="95"/>
      <c r="K508" s="95"/>
      <c r="L508" s="95"/>
      <c r="M508" s="96"/>
      <c r="N508" s="96">
        <f t="shared" si="47"/>
        <v>9.393432835820896</v>
      </c>
      <c r="O508" s="96"/>
      <c r="P508" s="96">
        <f t="shared" si="49"/>
        <v>8.47163184079602</v>
      </c>
    </row>
    <row r="509" spans="1:16" ht="11.25" customHeight="1">
      <c r="A509" s="149" t="s">
        <v>833</v>
      </c>
      <c r="B509" s="149" t="s">
        <v>834</v>
      </c>
      <c r="C509" s="149" t="s">
        <v>92</v>
      </c>
      <c r="D509" s="150"/>
      <c r="E509" s="150"/>
      <c r="F509" s="150"/>
      <c r="G509" s="150">
        <v>1</v>
      </c>
      <c r="H509" s="150">
        <v>4</v>
      </c>
      <c r="I509" s="150">
        <v>3.77</v>
      </c>
      <c r="J509" s="95"/>
      <c r="K509" s="95"/>
      <c r="L509" s="95"/>
      <c r="M509" s="96"/>
      <c r="N509" s="96">
        <f t="shared" si="47"/>
        <v>4</v>
      </c>
      <c r="O509" s="96"/>
      <c r="P509" s="96">
        <f t="shared" si="49"/>
        <v>3.77</v>
      </c>
    </row>
    <row r="510" spans="1:16" ht="11.25" customHeight="1">
      <c r="A510" s="149" t="s">
        <v>459</v>
      </c>
      <c r="B510" s="149" t="s">
        <v>835</v>
      </c>
      <c r="C510" s="149" t="s">
        <v>63</v>
      </c>
      <c r="D510" s="150"/>
      <c r="E510" s="150"/>
      <c r="F510" s="150"/>
      <c r="G510" s="150">
        <v>235.5</v>
      </c>
      <c r="H510" s="150">
        <v>3750</v>
      </c>
      <c r="I510" s="150">
        <v>3518.33</v>
      </c>
      <c r="J510" s="95"/>
      <c r="K510" s="95"/>
      <c r="L510" s="95"/>
      <c r="M510" s="96"/>
      <c r="N510" s="96">
        <f t="shared" si="47"/>
        <v>15.92356687898089</v>
      </c>
      <c r="O510" s="96"/>
      <c r="P510" s="96">
        <f t="shared" si="49"/>
        <v>14.939830148619958</v>
      </c>
    </row>
    <row r="511" spans="1:16" ht="11.25" customHeight="1">
      <c r="A511" s="149" t="s">
        <v>699</v>
      </c>
      <c r="B511" s="149" t="s">
        <v>836</v>
      </c>
      <c r="C511" s="149" t="s">
        <v>135</v>
      </c>
      <c r="D511" s="150">
        <v>100</v>
      </c>
      <c r="E511" s="150">
        <v>350</v>
      </c>
      <c r="F511" s="150">
        <v>324.92</v>
      </c>
      <c r="G511" s="150">
        <v>21000</v>
      </c>
      <c r="H511" s="150">
        <v>58940</v>
      </c>
      <c r="I511" s="150">
        <v>54067.81</v>
      </c>
      <c r="J511" s="95">
        <f>(G511-D511)*100/D511</f>
        <v>20900</v>
      </c>
      <c r="K511" s="95">
        <f>(H511-E511)*100/E511</f>
        <v>16740</v>
      </c>
      <c r="L511" s="95">
        <f>(I511-F511)*100/F511</f>
        <v>16540.345315770035</v>
      </c>
      <c r="M511" s="96">
        <f t="shared" si="46"/>
        <v>3.5</v>
      </c>
      <c r="N511" s="96">
        <f t="shared" si="47"/>
        <v>2.8066666666666666</v>
      </c>
      <c r="O511" s="96">
        <f t="shared" si="48"/>
        <v>3.2492</v>
      </c>
      <c r="P511" s="96">
        <f t="shared" si="49"/>
        <v>2.574657619047619</v>
      </c>
    </row>
    <row r="512" spans="1:16" ht="11.25" customHeight="1">
      <c r="A512" s="149" t="s">
        <v>699</v>
      </c>
      <c r="B512" s="149" t="s">
        <v>836</v>
      </c>
      <c r="C512" s="149" t="s">
        <v>233</v>
      </c>
      <c r="D512" s="150">
        <v>9500</v>
      </c>
      <c r="E512" s="150">
        <v>30875</v>
      </c>
      <c r="F512" s="150">
        <v>27632.77</v>
      </c>
      <c r="G512" s="150"/>
      <c r="H512" s="150"/>
      <c r="I512" s="150"/>
      <c r="J512" s="95"/>
      <c r="K512" s="95"/>
      <c r="L512" s="95"/>
      <c r="M512" s="96">
        <f t="shared" si="46"/>
        <v>3.25</v>
      </c>
      <c r="N512" s="96"/>
      <c r="O512" s="96">
        <f t="shared" si="48"/>
        <v>2.9087126315789473</v>
      </c>
      <c r="P512" s="96"/>
    </row>
    <row r="513" spans="1:16" ht="11.25" customHeight="1">
      <c r="A513" s="149" t="s">
        <v>699</v>
      </c>
      <c r="B513" s="149" t="s">
        <v>836</v>
      </c>
      <c r="C513" s="149" t="s">
        <v>43</v>
      </c>
      <c r="D513" s="150"/>
      <c r="E513" s="150"/>
      <c r="F513" s="150"/>
      <c r="G513" s="150">
        <v>328</v>
      </c>
      <c r="H513" s="150">
        <v>1127.12</v>
      </c>
      <c r="I513" s="150">
        <v>1078.89</v>
      </c>
      <c r="J513" s="95"/>
      <c r="K513" s="95"/>
      <c r="L513" s="95"/>
      <c r="M513" s="96"/>
      <c r="N513" s="96">
        <f t="shared" si="47"/>
        <v>3.436341463414634</v>
      </c>
      <c r="O513" s="96"/>
      <c r="P513" s="96">
        <f t="shared" si="49"/>
        <v>3.289298780487805</v>
      </c>
    </row>
    <row r="514" spans="1:16" ht="11.25" customHeight="1">
      <c r="A514" s="149" t="s">
        <v>699</v>
      </c>
      <c r="B514" s="149" t="s">
        <v>836</v>
      </c>
      <c r="C514" s="149" t="s">
        <v>50</v>
      </c>
      <c r="D514" s="150"/>
      <c r="E514" s="150"/>
      <c r="F514" s="150"/>
      <c r="G514" s="150">
        <v>6300</v>
      </c>
      <c r="H514" s="150">
        <v>13490</v>
      </c>
      <c r="I514" s="150">
        <v>11910.25</v>
      </c>
      <c r="J514" s="95"/>
      <c r="K514" s="95"/>
      <c r="L514" s="95"/>
      <c r="M514" s="96"/>
      <c r="N514" s="96">
        <f t="shared" si="47"/>
        <v>2.141269841269841</v>
      </c>
      <c r="O514" s="96"/>
      <c r="P514" s="96">
        <f t="shared" si="49"/>
        <v>1.890515873015873</v>
      </c>
    </row>
    <row r="515" spans="1:16" ht="11.25" customHeight="1">
      <c r="A515" s="149" t="s">
        <v>699</v>
      </c>
      <c r="B515" s="149" t="s">
        <v>836</v>
      </c>
      <c r="C515" s="149" t="s">
        <v>622</v>
      </c>
      <c r="D515" s="150">
        <v>100</v>
      </c>
      <c r="E515" s="150">
        <v>350</v>
      </c>
      <c r="F515" s="150">
        <v>324.92</v>
      </c>
      <c r="G515" s="150"/>
      <c r="H515" s="150"/>
      <c r="I515" s="150"/>
      <c r="J515" s="95"/>
      <c r="K515" s="95"/>
      <c r="L515" s="95"/>
      <c r="M515" s="96">
        <f t="shared" si="46"/>
        <v>3.5</v>
      </c>
      <c r="N515" s="96"/>
      <c r="O515" s="96">
        <f t="shared" si="48"/>
        <v>3.2492</v>
      </c>
      <c r="P515" s="96"/>
    </row>
    <row r="516" spans="1:16" ht="11.25" customHeight="1">
      <c r="A516" s="149" t="s">
        <v>837</v>
      </c>
      <c r="B516" s="149" t="s">
        <v>838</v>
      </c>
      <c r="C516" s="149" t="s">
        <v>43</v>
      </c>
      <c r="D516" s="150"/>
      <c r="E516" s="150"/>
      <c r="F516" s="150"/>
      <c r="G516" s="150">
        <v>8325</v>
      </c>
      <c r="H516" s="150">
        <v>68544.95</v>
      </c>
      <c r="I516" s="150">
        <v>61470</v>
      </c>
      <c r="J516" s="95"/>
      <c r="K516" s="95"/>
      <c r="L516" s="95"/>
      <c r="M516" s="96"/>
      <c r="N516" s="96">
        <f t="shared" si="47"/>
        <v>8.233627627627627</v>
      </c>
      <c r="O516" s="96"/>
      <c r="P516" s="96">
        <f t="shared" si="49"/>
        <v>7.383783783783784</v>
      </c>
    </row>
    <row r="517" spans="1:16" ht="11.25" customHeight="1">
      <c r="A517" s="149" t="s">
        <v>837</v>
      </c>
      <c r="B517" s="149" t="s">
        <v>838</v>
      </c>
      <c r="C517" s="149" t="s">
        <v>44</v>
      </c>
      <c r="D517" s="150"/>
      <c r="E517" s="150"/>
      <c r="F517" s="150"/>
      <c r="G517" s="150">
        <v>2596</v>
      </c>
      <c r="H517" s="150">
        <v>27869.35</v>
      </c>
      <c r="I517" s="150">
        <v>26658</v>
      </c>
      <c r="J517" s="95"/>
      <c r="K517" s="95"/>
      <c r="L517" s="95"/>
      <c r="M517" s="96"/>
      <c r="N517" s="96">
        <f t="shared" si="47"/>
        <v>10.735496918335901</v>
      </c>
      <c r="O517" s="96"/>
      <c r="P517" s="96">
        <f t="shared" si="49"/>
        <v>10.268875192604007</v>
      </c>
    </row>
    <row r="518" spans="1:16" ht="11.25" customHeight="1">
      <c r="A518" s="149" t="s">
        <v>839</v>
      </c>
      <c r="B518" s="149" t="s">
        <v>840</v>
      </c>
      <c r="C518" s="149" t="s">
        <v>61</v>
      </c>
      <c r="D518" s="150"/>
      <c r="E518" s="150"/>
      <c r="F518" s="150"/>
      <c r="G518" s="150">
        <v>150</v>
      </c>
      <c r="H518" s="150">
        <v>926</v>
      </c>
      <c r="I518" s="150">
        <v>858.79</v>
      </c>
      <c r="J518" s="95"/>
      <c r="K518" s="95"/>
      <c r="L518" s="95"/>
      <c r="M518" s="96"/>
      <c r="N518" s="96">
        <f aca="true" t="shared" si="50" ref="N518:N570">H518/G518</f>
        <v>6.173333333333333</v>
      </c>
      <c r="O518" s="96"/>
      <c r="P518" s="96">
        <f aca="true" t="shared" si="51" ref="P518:P570">I518/G518</f>
        <v>5.725266666666666</v>
      </c>
    </row>
    <row r="519" spans="1:16" ht="11.25" customHeight="1">
      <c r="A519" s="149" t="s">
        <v>839</v>
      </c>
      <c r="B519" s="149" t="s">
        <v>840</v>
      </c>
      <c r="C519" s="149" t="s">
        <v>43</v>
      </c>
      <c r="D519" s="150">
        <v>7170</v>
      </c>
      <c r="E519" s="150">
        <v>39479.9</v>
      </c>
      <c r="F519" s="150">
        <v>36017.63</v>
      </c>
      <c r="G519" s="150"/>
      <c r="H519" s="150"/>
      <c r="I519" s="150"/>
      <c r="J519" s="95"/>
      <c r="K519" s="95"/>
      <c r="L519" s="95"/>
      <c r="M519" s="96">
        <f aca="true" t="shared" si="52" ref="M518:M570">E519/D519</f>
        <v>5.50626220362622</v>
      </c>
      <c r="N519" s="96"/>
      <c r="O519" s="96">
        <f aca="true" t="shared" si="53" ref="O518:O570">F519/D519</f>
        <v>5.023379358437936</v>
      </c>
      <c r="P519" s="96"/>
    </row>
    <row r="520" spans="1:16" ht="11.25" customHeight="1">
      <c r="A520" s="149" t="s">
        <v>462</v>
      </c>
      <c r="B520" s="149" t="s">
        <v>721</v>
      </c>
      <c r="C520" s="149" t="s">
        <v>134</v>
      </c>
      <c r="D520" s="150"/>
      <c r="E520" s="150"/>
      <c r="F520" s="150"/>
      <c r="G520" s="150">
        <v>63</v>
      </c>
      <c r="H520" s="150">
        <v>825.3</v>
      </c>
      <c r="I520" s="150">
        <v>728.02</v>
      </c>
      <c r="J520" s="95"/>
      <c r="K520" s="95"/>
      <c r="L520" s="95"/>
      <c r="M520" s="96"/>
      <c r="N520" s="96">
        <f t="shared" si="50"/>
        <v>13.1</v>
      </c>
      <c r="O520" s="96"/>
      <c r="P520" s="96">
        <f t="shared" si="51"/>
        <v>11.555873015873015</v>
      </c>
    </row>
    <row r="521" spans="1:16" ht="11.25" customHeight="1">
      <c r="A521" s="149" t="s">
        <v>462</v>
      </c>
      <c r="B521" s="149" t="s">
        <v>721</v>
      </c>
      <c r="C521" s="149" t="s">
        <v>43</v>
      </c>
      <c r="D521" s="150">
        <v>15414</v>
      </c>
      <c r="E521" s="150">
        <v>86073.05</v>
      </c>
      <c r="F521" s="150">
        <v>78618.5</v>
      </c>
      <c r="G521" s="150">
        <v>23996.5</v>
      </c>
      <c r="H521" s="150">
        <v>321343.94</v>
      </c>
      <c r="I521" s="150">
        <v>285078.13</v>
      </c>
      <c r="J521" s="95">
        <f>(G521-D521)*100/D521</f>
        <v>55.679901388348256</v>
      </c>
      <c r="K521" s="95">
        <f>(H521-E521)*100/E521</f>
        <v>273.33862341348424</v>
      </c>
      <c r="L521" s="95">
        <f>(I521-F521)*100/F521</f>
        <v>262.6094748691466</v>
      </c>
      <c r="M521" s="96">
        <f t="shared" si="52"/>
        <v>5.584082652134423</v>
      </c>
      <c r="N521" s="96">
        <f t="shared" si="50"/>
        <v>13.391283728877127</v>
      </c>
      <c r="O521" s="96">
        <f t="shared" si="53"/>
        <v>5.100460620215388</v>
      </c>
      <c r="P521" s="96">
        <f t="shared" si="51"/>
        <v>11.879987914904257</v>
      </c>
    </row>
    <row r="522" spans="1:16" ht="11.25" customHeight="1">
      <c r="A522" s="149" t="s">
        <v>462</v>
      </c>
      <c r="B522" s="149" t="s">
        <v>721</v>
      </c>
      <c r="C522" s="149" t="s">
        <v>83</v>
      </c>
      <c r="D522" s="150">
        <v>823.2</v>
      </c>
      <c r="E522" s="150">
        <v>14093.88</v>
      </c>
      <c r="F522" s="150">
        <v>12549.11</v>
      </c>
      <c r="G522" s="150">
        <v>636</v>
      </c>
      <c r="H522" s="150">
        <v>13038</v>
      </c>
      <c r="I522" s="150">
        <v>11567.05</v>
      </c>
      <c r="J522" s="95">
        <f>(G522-D522)*100/D522</f>
        <v>-22.74052478134111</v>
      </c>
      <c r="K522" s="95">
        <f>(H522-E522)*100/E522</f>
        <v>-7.491762381970041</v>
      </c>
      <c r="L522" s="95">
        <f>(I522-F522)*100/F522</f>
        <v>-7.825734255257952</v>
      </c>
      <c r="M522" s="96">
        <f t="shared" si="52"/>
        <v>17.12084548104956</v>
      </c>
      <c r="N522" s="96">
        <f t="shared" si="50"/>
        <v>20.5</v>
      </c>
      <c r="O522" s="96">
        <f t="shared" si="53"/>
        <v>15.244302721088435</v>
      </c>
      <c r="P522" s="96">
        <f t="shared" si="51"/>
        <v>18.187185534591194</v>
      </c>
    </row>
    <row r="523" spans="1:16" ht="11.25" customHeight="1">
      <c r="A523" s="149" t="s">
        <v>789</v>
      </c>
      <c r="B523" s="149" t="s">
        <v>790</v>
      </c>
      <c r="C523" s="149" t="s">
        <v>45</v>
      </c>
      <c r="D523" s="150"/>
      <c r="E523" s="150"/>
      <c r="F523" s="150"/>
      <c r="G523" s="150">
        <v>96</v>
      </c>
      <c r="H523" s="150">
        <v>1017.88</v>
      </c>
      <c r="I523" s="150">
        <v>926.37</v>
      </c>
      <c r="J523" s="95"/>
      <c r="K523" s="95"/>
      <c r="L523" s="95"/>
      <c r="M523" s="96"/>
      <c r="N523" s="96">
        <f t="shared" si="50"/>
        <v>10.602916666666667</v>
      </c>
      <c r="O523" s="96"/>
      <c r="P523" s="96">
        <f t="shared" si="51"/>
        <v>9.6496875</v>
      </c>
    </row>
    <row r="524" spans="1:16" ht="11.25" customHeight="1">
      <c r="A524" s="149" t="s">
        <v>789</v>
      </c>
      <c r="B524" s="149" t="s">
        <v>790</v>
      </c>
      <c r="C524" s="149" t="s">
        <v>43</v>
      </c>
      <c r="D524" s="150"/>
      <c r="E524" s="150"/>
      <c r="F524" s="150"/>
      <c r="G524" s="150">
        <v>5504</v>
      </c>
      <c r="H524" s="150">
        <v>85183.93</v>
      </c>
      <c r="I524" s="150">
        <v>77185.95</v>
      </c>
      <c r="J524" s="95"/>
      <c r="K524" s="95"/>
      <c r="L524" s="95"/>
      <c r="M524" s="96"/>
      <c r="N524" s="96">
        <f t="shared" si="50"/>
        <v>15.476731468023255</v>
      </c>
      <c r="O524" s="96"/>
      <c r="P524" s="96">
        <f t="shared" si="51"/>
        <v>14.023610101744186</v>
      </c>
    </row>
    <row r="525" spans="1:16" ht="11.25" customHeight="1">
      <c r="A525" s="149" t="s">
        <v>841</v>
      </c>
      <c r="B525" s="149" t="s">
        <v>842</v>
      </c>
      <c r="C525" s="149" t="s">
        <v>44</v>
      </c>
      <c r="D525" s="150"/>
      <c r="E525" s="150"/>
      <c r="F525" s="150"/>
      <c r="G525" s="150">
        <v>100.5</v>
      </c>
      <c r="H525" s="150">
        <v>865.97</v>
      </c>
      <c r="I525" s="150">
        <v>804</v>
      </c>
      <c r="J525" s="95"/>
      <c r="K525" s="95"/>
      <c r="L525" s="95"/>
      <c r="M525" s="96"/>
      <c r="N525" s="96">
        <f t="shared" si="50"/>
        <v>8.616616915422886</v>
      </c>
      <c r="O525" s="96"/>
      <c r="P525" s="96">
        <f t="shared" si="51"/>
        <v>8</v>
      </c>
    </row>
    <row r="526" spans="1:16" ht="11.25" customHeight="1">
      <c r="A526" s="149" t="s">
        <v>812</v>
      </c>
      <c r="B526" s="149" t="s">
        <v>813</v>
      </c>
      <c r="C526" s="149" t="s">
        <v>48</v>
      </c>
      <c r="D526" s="150"/>
      <c r="E526" s="150"/>
      <c r="F526" s="150"/>
      <c r="G526" s="150">
        <v>59608.2</v>
      </c>
      <c r="H526" s="150">
        <v>743901.28</v>
      </c>
      <c r="I526" s="150">
        <v>702909.56</v>
      </c>
      <c r="J526" s="95"/>
      <c r="K526" s="95"/>
      <c r="L526" s="95"/>
      <c r="M526" s="96"/>
      <c r="N526" s="96">
        <f t="shared" si="50"/>
        <v>12.479848074593765</v>
      </c>
      <c r="O526" s="96"/>
      <c r="P526" s="96">
        <f t="shared" si="51"/>
        <v>11.792162152187117</v>
      </c>
    </row>
    <row r="527" spans="1:16" ht="11.25" customHeight="1">
      <c r="A527" s="149" t="s">
        <v>843</v>
      </c>
      <c r="B527" s="149" t="s">
        <v>844</v>
      </c>
      <c r="C527" s="149" t="s">
        <v>44</v>
      </c>
      <c r="D527" s="150">
        <v>91446</v>
      </c>
      <c r="E527" s="150">
        <v>292451.27</v>
      </c>
      <c r="F527" s="150">
        <v>263813.23</v>
      </c>
      <c r="G527" s="150">
        <v>24698</v>
      </c>
      <c r="H527" s="150">
        <v>62096.74</v>
      </c>
      <c r="I527" s="150">
        <v>56389</v>
      </c>
      <c r="J527" s="95">
        <f>(G527-D527)*100/D527</f>
        <v>-72.99171095509918</v>
      </c>
      <c r="K527" s="95">
        <f>(H527-E527)*100/E527</f>
        <v>-78.7668078856351</v>
      </c>
      <c r="L527" s="95">
        <f>(I527-F527)*100/F527</f>
        <v>-78.62540858925082</v>
      </c>
      <c r="M527" s="96">
        <f t="shared" si="52"/>
        <v>3.1980761323622686</v>
      </c>
      <c r="N527" s="96">
        <f t="shared" si="50"/>
        <v>2.5142416389991094</v>
      </c>
      <c r="O527" s="96">
        <f t="shared" si="53"/>
        <v>2.884907267677099</v>
      </c>
      <c r="P527" s="96">
        <f t="shared" si="51"/>
        <v>2.2831403352498176</v>
      </c>
    </row>
    <row r="528" spans="1:16" ht="11.25" customHeight="1">
      <c r="A528" s="149" t="s">
        <v>845</v>
      </c>
      <c r="B528" s="149" t="s">
        <v>846</v>
      </c>
      <c r="C528" s="149" t="s">
        <v>63</v>
      </c>
      <c r="D528" s="150">
        <v>5</v>
      </c>
      <c r="E528" s="150">
        <v>35</v>
      </c>
      <c r="F528" s="150">
        <v>31.83</v>
      </c>
      <c r="G528" s="150"/>
      <c r="H528" s="150"/>
      <c r="I528" s="150"/>
      <c r="J528" s="95"/>
      <c r="K528" s="95"/>
      <c r="L528" s="95"/>
      <c r="M528" s="96">
        <f t="shared" si="52"/>
        <v>7</v>
      </c>
      <c r="N528" s="96"/>
      <c r="O528" s="96">
        <f t="shared" si="53"/>
        <v>6.366</v>
      </c>
      <c r="P528" s="96"/>
    </row>
    <row r="529" spans="1:16" ht="11.25" customHeight="1">
      <c r="A529" s="149" t="s">
        <v>845</v>
      </c>
      <c r="B529" s="149" t="s">
        <v>846</v>
      </c>
      <c r="C529" s="149" t="s">
        <v>99</v>
      </c>
      <c r="D529" s="150">
        <v>5</v>
      </c>
      <c r="E529" s="150">
        <v>35</v>
      </c>
      <c r="F529" s="150">
        <v>31.83</v>
      </c>
      <c r="G529" s="150"/>
      <c r="H529" s="150"/>
      <c r="I529" s="150"/>
      <c r="J529" s="95"/>
      <c r="K529" s="95"/>
      <c r="L529" s="95"/>
      <c r="M529" s="96">
        <f t="shared" si="52"/>
        <v>7</v>
      </c>
      <c r="N529" s="96"/>
      <c r="O529" s="96">
        <f t="shared" si="53"/>
        <v>6.366</v>
      </c>
      <c r="P529" s="96"/>
    </row>
    <row r="530" spans="1:16" ht="11.25" customHeight="1">
      <c r="A530" s="149" t="s">
        <v>845</v>
      </c>
      <c r="B530" s="149" t="s">
        <v>846</v>
      </c>
      <c r="C530" s="149" t="s">
        <v>44</v>
      </c>
      <c r="D530" s="150"/>
      <c r="E530" s="150"/>
      <c r="F530" s="150"/>
      <c r="G530" s="150">
        <v>126</v>
      </c>
      <c r="H530" s="150">
        <v>937.77</v>
      </c>
      <c r="I530" s="150">
        <v>882</v>
      </c>
      <c r="J530" s="95"/>
      <c r="K530" s="95"/>
      <c r="L530" s="95"/>
      <c r="M530" s="96"/>
      <c r="N530" s="96">
        <f t="shared" si="50"/>
        <v>7.442619047619048</v>
      </c>
      <c r="O530" s="96"/>
      <c r="P530" s="96">
        <f t="shared" si="51"/>
        <v>7</v>
      </c>
    </row>
    <row r="531" spans="1:16" ht="11.25" customHeight="1">
      <c r="A531" s="149" t="s">
        <v>847</v>
      </c>
      <c r="B531" s="149" t="s">
        <v>848</v>
      </c>
      <c r="C531" s="149" t="s">
        <v>43</v>
      </c>
      <c r="D531" s="150">
        <v>16200</v>
      </c>
      <c r="E531" s="150">
        <v>48179.65</v>
      </c>
      <c r="F531" s="150">
        <v>44100</v>
      </c>
      <c r="G531" s="150">
        <v>125276</v>
      </c>
      <c r="H531" s="150">
        <v>454420.43</v>
      </c>
      <c r="I531" s="150">
        <v>406451.1</v>
      </c>
      <c r="J531" s="95">
        <f>(G531-D531)*100/D531</f>
        <v>673.3086419753087</v>
      </c>
      <c r="K531" s="95">
        <f>(H531-E531)*100/E531</f>
        <v>843.1791845727397</v>
      </c>
      <c r="L531" s="95">
        <f>(I531-F531)*100/F531</f>
        <v>821.6578231292517</v>
      </c>
      <c r="M531" s="96">
        <f t="shared" si="52"/>
        <v>2.9740524691358026</v>
      </c>
      <c r="N531" s="96">
        <f t="shared" si="50"/>
        <v>3.6273542418340305</v>
      </c>
      <c r="O531" s="96">
        <f t="shared" si="53"/>
        <v>2.7222222222222223</v>
      </c>
      <c r="P531" s="96">
        <f t="shared" si="51"/>
        <v>3.2444450652958268</v>
      </c>
    </row>
    <row r="532" spans="1:16" ht="11.25" customHeight="1">
      <c r="A532" s="149" t="s">
        <v>847</v>
      </c>
      <c r="B532" s="149" t="s">
        <v>848</v>
      </c>
      <c r="C532" s="149" t="s">
        <v>44</v>
      </c>
      <c r="D532" s="150"/>
      <c r="E532" s="150"/>
      <c r="F532" s="150"/>
      <c r="G532" s="150">
        <v>1720</v>
      </c>
      <c r="H532" s="150">
        <v>6481.73</v>
      </c>
      <c r="I532" s="150">
        <v>6200</v>
      </c>
      <c r="J532" s="95"/>
      <c r="K532" s="95"/>
      <c r="L532" s="95"/>
      <c r="M532" s="96"/>
      <c r="N532" s="96">
        <f t="shared" si="50"/>
        <v>3.768447674418604</v>
      </c>
      <c r="O532" s="96"/>
      <c r="P532" s="96">
        <f t="shared" si="51"/>
        <v>3.604651162790698</v>
      </c>
    </row>
    <row r="533" spans="1:16" ht="11.25" customHeight="1">
      <c r="A533" s="149" t="s">
        <v>849</v>
      </c>
      <c r="B533" s="149" t="s">
        <v>281</v>
      </c>
      <c r="C533" s="149" t="s">
        <v>43</v>
      </c>
      <c r="D533" s="150">
        <v>32014</v>
      </c>
      <c r="E533" s="150">
        <v>124659.67</v>
      </c>
      <c r="F533" s="150">
        <v>111706.09</v>
      </c>
      <c r="G533" s="150">
        <v>1825</v>
      </c>
      <c r="H533" s="150">
        <v>9881.68</v>
      </c>
      <c r="I533" s="150">
        <v>8780</v>
      </c>
      <c r="J533" s="95">
        <f>(G533-D533)*100/D533</f>
        <v>-94.2993690260511</v>
      </c>
      <c r="K533" s="95">
        <f>(H533-E533)*100/E533</f>
        <v>-92.0730738337427</v>
      </c>
      <c r="L533" s="95">
        <f>(I533-F533)*100/F533</f>
        <v>-92.14008833359041</v>
      </c>
      <c r="M533" s="96">
        <f t="shared" si="52"/>
        <v>3.8939111013931402</v>
      </c>
      <c r="N533" s="96">
        <f t="shared" si="50"/>
        <v>5.414619178082192</v>
      </c>
      <c r="O533" s="96">
        <f t="shared" si="53"/>
        <v>3.4892887486724558</v>
      </c>
      <c r="P533" s="96">
        <f t="shared" si="51"/>
        <v>4.810958904109589</v>
      </c>
    </row>
    <row r="534" spans="1:16" ht="11.25" customHeight="1">
      <c r="A534" s="149" t="s">
        <v>849</v>
      </c>
      <c r="B534" s="149" t="s">
        <v>281</v>
      </c>
      <c r="C534" s="149" t="s">
        <v>44</v>
      </c>
      <c r="D534" s="150">
        <v>106910</v>
      </c>
      <c r="E534" s="150">
        <v>447737.94</v>
      </c>
      <c r="F534" s="150">
        <v>402688</v>
      </c>
      <c r="G534" s="150">
        <v>117198</v>
      </c>
      <c r="H534" s="150">
        <v>509183.88</v>
      </c>
      <c r="I534" s="150">
        <v>468456</v>
      </c>
      <c r="J534" s="95">
        <f>(G534-D534)*100/D534</f>
        <v>9.623047423066131</v>
      </c>
      <c r="K534" s="95">
        <f>(H534-E534)*100/E534</f>
        <v>13.723639323484626</v>
      </c>
      <c r="L534" s="95">
        <f>(I534-F534)*100/F534</f>
        <v>16.33224729815639</v>
      </c>
      <c r="M534" s="96">
        <f t="shared" si="52"/>
        <v>4.187989336825368</v>
      </c>
      <c r="N534" s="96">
        <f t="shared" si="50"/>
        <v>4.344646495673988</v>
      </c>
      <c r="O534" s="96">
        <f t="shared" si="53"/>
        <v>3.766607426807595</v>
      </c>
      <c r="P534" s="96">
        <f t="shared" si="51"/>
        <v>3.997133056878104</v>
      </c>
    </row>
    <row r="535" spans="1:16" ht="11.25" customHeight="1">
      <c r="A535" s="149" t="s">
        <v>850</v>
      </c>
      <c r="B535" s="149" t="s">
        <v>851</v>
      </c>
      <c r="C535" s="149" t="s">
        <v>61</v>
      </c>
      <c r="D535" s="150"/>
      <c r="E535" s="150"/>
      <c r="F535" s="150"/>
      <c r="G535" s="150">
        <v>725</v>
      </c>
      <c r="H535" s="150">
        <v>4296.62</v>
      </c>
      <c r="I535" s="150">
        <v>3984.76</v>
      </c>
      <c r="J535" s="95"/>
      <c r="K535" s="95"/>
      <c r="L535" s="95"/>
      <c r="M535" s="96"/>
      <c r="N535" s="96">
        <f t="shared" si="50"/>
        <v>5.9263724137931035</v>
      </c>
      <c r="O535" s="96"/>
      <c r="P535" s="96">
        <f t="shared" si="51"/>
        <v>5.496220689655173</v>
      </c>
    </row>
    <row r="536" spans="1:16" ht="11.25" customHeight="1">
      <c r="A536" s="149" t="s">
        <v>850</v>
      </c>
      <c r="B536" s="149" t="s">
        <v>851</v>
      </c>
      <c r="C536" s="149" t="s">
        <v>43</v>
      </c>
      <c r="D536" s="150">
        <v>15000</v>
      </c>
      <c r="E536" s="150">
        <v>46042.5</v>
      </c>
      <c r="F536" s="150">
        <v>42000</v>
      </c>
      <c r="G536" s="150">
        <v>57260</v>
      </c>
      <c r="H536" s="150">
        <v>301071.72</v>
      </c>
      <c r="I536" s="150">
        <v>269899.65</v>
      </c>
      <c r="J536" s="95">
        <f>(G536-D536)*100/D536</f>
        <v>281.73333333333335</v>
      </c>
      <c r="K536" s="95">
        <f>(H536-E536)*100/E536</f>
        <v>553.8995927675517</v>
      </c>
      <c r="L536" s="95">
        <f>(I536-F536)*100/F536</f>
        <v>542.6182142857144</v>
      </c>
      <c r="M536" s="96">
        <f t="shared" si="52"/>
        <v>3.0695</v>
      </c>
      <c r="N536" s="96">
        <f t="shared" si="50"/>
        <v>5.257976248690184</v>
      </c>
      <c r="O536" s="96">
        <f t="shared" si="53"/>
        <v>2.8</v>
      </c>
      <c r="P536" s="96">
        <f t="shared" si="51"/>
        <v>4.713581033880545</v>
      </c>
    </row>
    <row r="537" spans="1:16" ht="11.25" customHeight="1">
      <c r="A537" s="149" t="s">
        <v>850</v>
      </c>
      <c r="B537" s="149" t="s">
        <v>851</v>
      </c>
      <c r="C537" s="149" t="s">
        <v>44</v>
      </c>
      <c r="D537" s="150">
        <v>32112</v>
      </c>
      <c r="E537" s="150">
        <v>131341.37</v>
      </c>
      <c r="F537" s="150">
        <v>115984.08</v>
      </c>
      <c r="G537" s="150">
        <v>88704</v>
      </c>
      <c r="H537" s="150">
        <v>399775.32</v>
      </c>
      <c r="I537" s="150">
        <v>354661.02</v>
      </c>
      <c r="J537" s="95">
        <f>(G537-D537)*100/D537</f>
        <v>176.23318385650225</v>
      </c>
      <c r="K537" s="95">
        <f>(H537-E537)*100/E537</f>
        <v>204.37882595559952</v>
      </c>
      <c r="L537" s="95">
        <f>(I537-F537)*100/F537</f>
        <v>205.78422486948207</v>
      </c>
      <c r="M537" s="96">
        <f t="shared" si="52"/>
        <v>4.09010245391131</v>
      </c>
      <c r="N537" s="96">
        <f t="shared" si="50"/>
        <v>4.506846590909091</v>
      </c>
      <c r="O537" s="96">
        <f t="shared" si="53"/>
        <v>3.6118609865470854</v>
      </c>
      <c r="P537" s="96">
        <f t="shared" si="51"/>
        <v>3.998252840909091</v>
      </c>
    </row>
    <row r="538" spans="1:16" ht="11.25" customHeight="1">
      <c r="A538" s="149" t="s">
        <v>337</v>
      </c>
      <c r="B538" s="149" t="s">
        <v>338</v>
      </c>
      <c r="C538" s="149" t="s">
        <v>43</v>
      </c>
      <c r="D538" s="150">
        <v>20635</v>
      </c>
      <c r="E538" s="150">
        <v>66195.55</v>
      </c>
      <c r="F538" s="150">
        <v>57984.35</v>
      </c>
      <c r="G538" s="150">
        <v>4916</v>
      </c>
      <c r="H538" s="150">
        <v>27972.07</v>
      </c>
      <c r="I538" s="150">
        <v>25345.75</v>
      </c>
      <c r="J538" s="95">
        <f>(G538-D538)*100/D538</f>
        <v>-76.17639932154107</v>
      </c>
      <c r="K538" s="95">
        <f>(H538-E538)*100/E538</f>
        <v>-57.74327730489437</v>
      </c>
      <c r="L538" s="95">
        <f>(I538-F538)*100/F538</f>
        <v>-56.28863650278049</v>
      </c>
      <c r="M538" s="96">
        <f t="shared" si="52"/>
        <v>3.2079258541313305</v>
      </c>
      <c r="N538" s="96">
        <f t="shared" si="50"/>
        <v>5.690006102522376</v>
      </c>
      <c r="O538" s="96">
        <f t="shared" si="53"/>
        <v>2.81</v>
      </c>
      <c r="P538" s="96">
        <f t="shared" si="51"/>
        <v>5.15576688364524</v>
      </c>
    </row>
    <row r="539" spans="1:16" ht="11.25" customHeight="1">
      <c r="A539" s="149" t="s">
        <v>337</v>
      </c>
      <c r="B539" s="149" t="s">
        <v>338</v>
      </c>
      <c r="C539" s="149" t="s">
        <v>44</v>
      </c>
      <c r="D539" s="150">
        <v>3870</v>
      </c>
      <c r="E539" s="150">
        <v>13711.46</v>
      </c>
      <c r="F539" s="150">
        <v>11610</v>
      </c>
      <c r="G539" s="150"/>
      <c r="H539" s="150"/>
      <c r="I539" s="150"/>
      <c r="J539" s="95"/>
      <c r="K539" s="95"/>
      <c r="L539" s="95"/>
      <c r="M539" s="96">
        <f t="shared" si="52"/>
        <v>3.5430129198966407</v>
      </c>
      <c r="N539" s="96"/>
      <c r="O539" s="96">
        <f t="shared" si="53"/>
        <v>3</v>
      </c>
      <c r="P539" s="96"/>
    </row>
    <row r="540" spans="1:16" ht="11.25" customHeight="1">
      <c r="A540" s="149" t="s">
        <v>339</v>
      </c>
      <c r="B540" s="149" t="s">
        <v>340</v>
      </c>
      <c r="C540" s="149" t="s">
        <v>44</v>
      </c>
      <c r="D540" s="150">
        <v>587</v>
      </c>
      <c r="E540" s="150">
        <v>2449.84</v>
      </c>
      <c r="F540" s="150">
        <v>2145.99</v>
      </c>
      <c r="G540" s="150">
        <v>2221</v>
      </c>
      <c r="H540" s="150">
        <v>10843.14</v>
      </c>
      <c r="I540" s="150">
        <v>10069.5</v>
      </c>
      <c r="J540" s="95">
        <f>(G540-D540)*100/D540</f>
        <v>278.36456558773426</v>
      </c>
      <c r="K540" s="95">
        <f>(H540-E540)*100/E540</f>
        <v>342.6060477418933</v>
      </c>
      <c r="L540" s="95">
        <f>(I540-F540)*100/F540</f>
        <v>369.2239945200118</v>
      </c>
      <c r="M540" s="96">
        <f t="shared" si="52"/>
        <v>4.1734923339011925</v>
      </c>
      <c r="N540" s="96">
        <f t="shared" si="50"/>
        <v>4.882098153984692</v>
      </c>
      <c r="O540" s="96">
        <f t="shared" si="53"/>
        <v>3.655860306643952</v>
      </c>
      <c r="P540" s="96">
        <f t="shared" si="51"/>
        <v>4.533768572714993</v>
      </c>
    </row>
    <row r="541" spans="1:16" ht="11.25" customHeight="1">
      <c r="A541" s="149" t="s">
        <v>852</v>
      </c>
      <c r="B541" s="149" t="s">
        <v>853</v>
      </c>
      <c r="C541" s="149" t="s">
        <v>61</v>
      </c>
      <c r="D541" s="150"/>
      <c r="E541" s="150"/>
      <c r="F541" s="150"/>
      <c r="G541" s="150">
        <v>9472</v>
      </c>
      <c r="H541" s="150">
        <v>71469.46</v>
      </c>
      <c r="I541" s="150">
        <v>66282.1</v>
      </c>
      <c r="J541" s="95"/>
      <c r="K541" s="95"/>
      <c r="L541" s="95"/>
      <c r="M541" s="96"/>
      <c r="N541" s="96">
        <f t="shared" si="50"/>
        <v>7.545339949324325</v>
      </c>
      <c r="O541" s="96"/>
      <c r="P541" s="96">
        <f t="shared" si="51"/>
        <v>6.997687922297298</v>
      </c>
    </row>
    <row r="542" spans="1:16" ht="11.25" customHeight="1">
      <c r="A542" s="149" t="s">
        <v>852</v>
      </c>
      <c r="B542" s="149" t="s">
        <v>853</v>
      </c>
      <c r="C542" s="149" t="s">
        <v>43</v>
      </c>
      <c r="D542" s="150">
        <v>210</v>
      </c>
      <c r="E542" s="150">
        <v>975.67</v>
      </c>
      <c r="F542" s="150">
        <v>840</v>
      </c>
      <c r="G542" s="150"/>
      <c r="H542" s="150"/>
      <c r="I542" s="150"/>
      <c r="J542" s="95"/>
      <c r="K542" s="95"/>
      <c r="L542" s="95"/>
      <c r="M542" s="96">
        <f t="shared" si="52"/>
        <v>4.646047619047619</v>
      </c>
      <c r="N542" s="96"/>
      <c r="O542" s="96">
        <f t="shared" si="53"/>
        <v>4</v>
      </c>
      <c r="P542" s="96"/>
    </row>
    <row r="543" spans="1:16" ht="11.25" customHeight="1">
      <c r="A543" s="149" t="s">
        <v>854</v>
      </c>
      <c r="B543" s="149" t="s">
        <v>281</v>
      </c>
      <c r="C543" s="149" t="s">
        <v>44</v>
      </c>
      <c r="D543" s="150">
        <v>330</v>
      </c>
      <c r="E543" s="150">
        <v>1169.19</v>
      </c>
      <c r="F543" s="150">
        <v>990</v>
      </c>
      <c r="G543" s="150"/>
      <c r="H543" s="150"/>
      <c r="I543" s="150"/>
      <c r="J543" s="95"/>
      <c r="K543" s="95"/>
      <c r="L543" s="95"/>
      <c r="M543" s="96">
        <f t="shared" si="52"/>
        <v>3.543</v>
      </c>
      <c r="N543" s="96"/>
      <c r="O543" s="96">
        <f t="shared" si="53"/>
        <v>3</v>
      </c>
      <c r="P543" s="96"/>
    </row>
    <row r="544" spans="1:16" ht="11.25" customHeight="1">
      <c r="A544" s="149" t="s">
        <v>855</v>
      </c>
      <c r="B544" s="149" t="s">
        <v>856</v>
      </c>
      <c r="C544" s="149" t="s">
        <v>56</v>
      </c>
      <c r="D544" s="150">
        <v>80300</v>
      </c>
      <c r="E544" s="150">
        <v>538701.99</v>
      </c>
      <c r="F544" s="150">
        <v>490740</v>
      </c>
      <c r="G544" s="150">
        <v>60600</v>
      </c>
      <c r="H544" s="150">
        <v>401354.01</v>
      </c>
      <c r="I544" s="150">
        <v>361150.5</v>
      </c>
      <c r="J544" s="95">
        <f>(G544-D544)*100/D544</f>
        <v>-24.533001245330013</v>
      </c>
      <c r="K544" s="95">
        <f>(H544-E544)*100/E544</f>
        <v>-25.496096645197095</v>
      </c>
      <c r="L544" s="95">
        <f>(I544-F544)*100/F544</f>
        <v>-26.40695684068957</v>
      </c>
      <c r="M544" s="96">
        <f t="shared" si="52"/>
        <v>6.708617559153176</v>
      </c>
      <c r="N544" s="96">
        <f t="shared" si="50"/>
        <v>6.623003465346534</v>
      </c>
      <c r="O544" s="96">
        <f t="shared" si="53"/>
        <v>6.111332503113325</v>
      </c>
      <c r="P544" s="96">
        <f t="shared" si="51"/>
        <v>5.959579207920792</v>
      </c>
    </row>
    <row r="545" spans="1:16" ht="11.25" customHeight="1">
      <c r="A545" s="149" t="s">
        <v>855</v>
      </c>
      <c r="B545" s="149" t="s">
        <v>856</v>
      </c>
      <c r="C545" s="149" t="s">
        <v>43</v>
      </c>
      <c r="D545" s="150">
        <v>11170</v>
      </c>
      <c r="E545" s="150">
        <v>33297.51</v>
      </c>
      <c r="F545" s="150">
        <v>30464</v>
      </c>
      <c r="G545" s="150">
        <v>21540</v>
      </c>
      <c r="H545" s="150">
        <v>61989.31</v>
      </c>
      <c r="I545" s="150">
        <v>55809.5</v>
      </c>
      <c r="J545" s="95">
        <f>(G545-D545)*100/D545</f>
        <v>92.8379588182632</v>
      </c>
      <c r="K545" s="95">
        <f>(H545-E545)*100/E545</f>
        <v>86.16800475470987</v>
      </c>
      <c r="L545" s="95">
        <f>(I545-F545)*100/F545</f>
        <v>83.19820115546219</v>
      </c>
      <c r="M545" s="96">
        <f t="shared" si="52"/>
        <v>2.9809767233661595</v>
      </c>
      <c r="N545" s="96">
        <f t="shared" si="50"/>
        <v>2.8778695450324974</v>
      </c>
      <c r="O545" s="96">
        <f t="shared" si="53"/>
        <v>2.7273052820053714</v>
      </c>
      <c r="P545" s="96">
        <f t="shared" si="51"/>
        <v>2.590970287836583</v>
      </c>
    </row>
    <row r="546" spans="1:16" ht="11.25" customHeight="1">
      <c r="A546" s="149" t="s">
        <v>857</v>
      </c>
      <c r="B546" s="149" t="s">
        <v>858</v>
      </c>
      <c r="C546" s="149" t="s">
        <v>63</v>
      </c>
      <c r="D546" s="150">
        <v>1000</v>
      </c>
      <c r="E546" s="150">
        <v>26200</v>
      </c>
      <c r="F546" s="150">
        <v>23074.09</v>
      </c>
      <c r="G546" s="150"/>
      <c r="H546" s="150"/>
      <c r="I546" s="150"/>
      <c r="J546" s="95"/>
      <c r="K546" s="95"/>
      <c r="L546" s="95"/>
      <c r="M546" s="96">
        <f t="shared" si="52"/>
        <v>26.2</v>
      </c>
      <c r="N546" s="96"/>
      <c r="O546" s="96">
        <f t="shared" si="53"/>
        <v>23.07409</v>
      </c>
      <c r="P546" s="96"/>
    </row>
    <row r="547" spans="1:16" ht="11.25" customHeight="1">
      <c r="A547" s="149" t="s">
        <v>857</v>
      </c>
      <c r="B547" s="149" t="s">
        <v>858</v>
      </c>
      <c r="C547" s="149" t="s">
        <v>61</v>
      </c>
      <c r="D547" s="150"/>
      <c r="E547" s="150"/>
      <c r="F547" s="150"/>
      <c r="G547" s="150">
        <v>535</v>
      </c>
      <c r="H547" s="150">
        <v>2193</v>
      </c>
      <c r="I547" s="150">
        <v>2033.83</v>
      </c>
      <c r="J547" s="95"/>
      <c r="K547" s="95"/>
      <c r="L547" s="95"/>
      <c r="M547" s="96"/>
      <c r="N547" s="96">
        <f t="shared" si="50"/>
        <v>4.0990654205607475</v>
      </c>
      <c r="O547" s="96"/>
      <c r="P547" s="96">
        <f t="shared" si="51"/>
        <v>3.8015514018691587</v>
      </c>
    </row>
    <row r="548" spans="1:16" ht="11.25" customHeight="1">
      <c r="A548" s="149" t="s">
        <v>857</v>
      </c>
      <c r="B548" s="149" t="s">
        <v>858</v>
      </c>
      <c r="C548" s="149" t="s">
        <v>47</v>
      </c>
      <c r="D548" s="150">
        <v>360</v>
      </c>
      <c r="E548" s="150">
        <v>220</v>
      </c>
      <c r="F548" s="150">
        <v>187.63</v>
      </c>
      <c r="G548" s="150"/>
      <c r="H548" s="150"/>
      <c r="I548" s="150"/>
      <c r="J548" s="95"/>
      <c r="K548" s="95"/>
      <c r="L548" s="95"/>
      <c r="M548" s="96">
        <f t="shared" si="52"/>
        <v>0.6111111111111112</v>
      </c>
      <c r="N548" s="96"/>
      <c r="O548" s="96">
        <f t="shared" si="53"/>
        <v>0.5211944444444444</v>
      </c>
      <c r="P548" s="96"/>
    </row>
    <row r="549" spans="1:16" ht="11.25" customHeight="1">
      <c r="A549" s="149" t="s">
        <v>859</v>
      </c>
      <c r="B549" s="149" t="s">
        <v>860</v>
      </c>
      <c r="C549" s="149" t="s">
        <v>51</v>
      </c>
      <c r="D549" s="150">
        <v>44500</v>
      </c>
      <c r="E549" s="150">
        <v>301950</v>
      </c>
      <c r="F549" s="150">
        <v>270633</v>
      </c>
      <c r="G549" s="150"/>
      <c r="H549" s="150"/>
      <c r="I549" s="150"/>
      <c r="J549" s="95"/>
      <c r="K549" s="95"/>
      <c r="L549" s="95"/>
      <c r="M549" s="96">
        <f t="shared" si="52"/>
        <v>6.785393258426966</v>
      </c>
      <c r="N549" s="96"/>
      <c r="O549" s="96">
        <f t="shared" si="53"/>
        <v>6.081640449438202</v>
      </c>
      <c r="P549" s="96"/>
    </row>
    <row r="550" spans="1:16" ht="11.25" customHeight="1">
      <c r="A550" s="149" t="s">
        <v>859</v>
      </c>
      <c r="B550" s="149" t="s">
        <v>860</v>
      </c>
      <c r="C550" s="149" t="s">
        <v>92</v>
      </c>
      <c r="D550" s="150">
        <v>3000</v>
      </c>
      <c r="E550" s="150">
        <v>25435</v>
      </c>
      <c r="F550" s="150">
        <v>23277.31</v>
      </c>
      <c r="G550" s="150"/>
      <c r="H550" s="150"/>
      <c r="I550" s="150"/>
      <c r="J550" s="95"/>
      <c r="K550" s="95"/>
      <c r="L550" s="95"/>
      <c r="M550" s="96">
        <f t="shared" si="52"/>
        <v>8.478333333333333</v>
      </c>
      <c r="N550" s="96"/>
      <c r="O550" s="96">
        <f t="shared" si="53"/>
        <v>7.759103333333334</v>
      </c>
      <c r="P550" s="96"/>
    </row>
    <row r="551" spans="1:16" ht="11.25" customHeight="1">
      <c r="A551" s="149" t="s">
        <v>474</v>
      </c>
      <c r="B551" s="149" t="s">
        <v>629</v>
      </c>
      <c r="C551" s="149" t="s">
        <v>63</v>
      </c>
      <c r="D551" s="150">
        <v>510</v>
      </c>
      <c r="E551" s="150">
        <v>9000</v>
      </c>
      <c r="F551" s="150">
        <v>7943.41</v>
      </c>
      <c r="G551" s="150">
        <v>20000</v>
      </c>
      <c r="H551" s="150">
        <v>131750</v>
      </c>
      <c r="I551" s="150">
        <v>126003.76</v>
      </c>
      <c r="J551" s="95">
        <f>(G551-D551)*100/D551</f>
        <v>3821.5686274509803</v>
      </c>
      <c r="K551" s="95">
        <f>(H551-E551)*100/E551</f>
        <v>1363.888888888889</v>
      </c>
      <c r="L551" s="95">
        <f>(I551-F551)*100/F551</f>
        <v>1486.2678622908802</v>
      </c>
      <c r="M551" s="96">
        <f t="shared" si="52"/>
        <v>17.647058823529413</v>
      </c>
      <c r="N551" s="96">
        <f t="shared" si="50"/>
        <v>6.5875</v>
      </c>
      <c r="O551" s="96">
        <f t="shared" si="53"/>
        <v>15.575313725490195</v>
      </c>
      <c r="P551" s="96">
        <f t="shared" si="51"/>
        <v>6.3001879999999995</v>
      </c>
    </row>
    <row r="552" spans="1:16" ht="11.25" customHeight="1">
      <c r="A552" s="149" t="s">
        <v>474</v>
      </c>
      <c r="B552" s="149" t="s">
        <v>629</v>
      </c>
      <c r="C552" s="149" t="s">
        <v>233</v>
      </c>
      <c r="D552" s="150"/>
      <c r="E552" s="150"/>
      <c r="F552" s="150"/>
      <c r="G552" s="150">
        <v>29000</v>
      </c>
      <c r="H552" s="150">
        <v>240999</v>
      </c>
      <c r="I552" s="150">
        <v>222022.83</v>
      </c>
      <c r="J552" s="95"/>
      <c r="K552" s="95"/>
      <c r="L552" s="95"/>
      <c r="M552" s="96"/>
      <c r="N552" s="96">
        <f t="shared" si="50"/>
        <v>8.310310344827586</v>
      </c>
      <c r="O552" s="96"/>
      <c r="P552" s="96">
        <f t="shared" si="51"/>
        <v>7.655959655172413</v>
      </c>
    </row>
    <row r="553" spans="1:16" ht="11.25" customHeight="1">
      <c r="A553" s="149" t="s">
        <v>474</v>
      </c>
      <c r="B553" s="149" t="s">
        <v>629</v>
      </c>
      <c r="C553" s="149" t="s">
        <v>92</v>
      </c>
      <c r="D553" s="150">
        <v>41835</v>
      </c>
      <c r="E553" s="150">
        <v>197172.5</v>
      </c>
      <c r="F553" s="150">
        <v>179167.28</v>
      </c>
      <c r="G553" s="150">
        <v>33330</v>
      </c>
      <c r="H553" s="150">
        <v>156870</v>
      </c>
      <c r="I553" s="150">
        <v>141383.86</v>
      </c>
      <c r="J553" s="95">
        <f>(G553-D553)*100/D553</f>
        <v>-20.32986733596271</v>
      </c>
      <c r="K553" s="95">
        <f>(H553-E553)*100/E553</f>
        <v>-20.440223662021832</v>
      </c>
      <c r="L553" s="95">
        <f>(I553-F553)*100/F553</f>
        <v>-21.08834827430545</v>
      </c>
      <c r="M553" s="96">
        <f t="shared" si="52"/>
        <v>4.7130990797179395</v>
      </c>
      <c r="N553" s="96">
        <f t="shared" si="50"/>
        <v>4.706570657065707</v>
      </c>
      <c r="O553" s="96">
        <f t="shared" si="53"/>
        <v>4.28271256125254</v>
      </c>
      <c r="P553" s="96">
        <f t="shared" si="51"/>
        <v>4.2419399939994</v>
      </c>
    </row>
    <row r="554" spans="1:16" ht="11.25" customHeight="1">
      <c r="A554" s="149" t="s">
        <v>474</v>
      </c>
      <c r="B554" s="149" t="s">
        <v>629</v>
      </c>
      <c r="C554" s="149" t="s">
        <v>43</v>
      </c>
      <c r="D554" s="150"/>
      <c r="E554" s="150"/>
      <c r="F554" s="150"/>
      <c r="G554" s="150">
        <v>1152</v>
      </c>
      <c r="H554" s="150">
        <v>9926.37</v>
      </c>
      <c r="I554" s="150">
        <v>8994.38</v>
      </c>
      <c r="J554" s="95"/>
      <c r="K554" s="95"/>
      <c r="L554" s="95"/>
      <c r="M554" s="96"/>
      <c r="N554" s="96">
        <f t="shared" si="50"/>
        <v>8.616640625</v>
      </c>
      <c r="O554" s="96"/>
      <c r="P554" s="96">
        <f t="shared" si="51"/>
        <v>7.807621527777777</v>
      </c>
    </row>
    <row r="555" spans="1:16" ht="11.25" customHeight="1">
      <c r="A555" s="149" t="s">
        <v>474</v>
      </c>
      <c r="B555" s="149" t="s">
        <v>629</v>
      </c>
      <c r="C555" s="149" t="s">
        <v>47</v>
      </c>
      <c r="D555" s="150">
        <v>152500</v>
      </c>
      <c r="E555" s="150">
        <v>952670</v>
      </c>
      <c r="F555" s="150">
        <v>871087.91</v>
      </c>
      <c r="G555" s="150">
        <v>199540</v>
      </c>
      <c r="H555" s="150">
        <v>1185800</v>
      </c>
      <c r="I555" s="150">
        <v>1094405.46</v>
      </c>
      <c r="J555" s="95">
        <f>(G555-D555)*100/D555</f>
        <v>30.845901639344262</v>
      </c>
      <c r="K555" s="95">
        <f>(H555-E555)*100/E555</f>
        <v>24.471222983824408</v>
      </c>
      <c r="L555" s="95">
        <f>(I555-F555)*100/F555</f>
        <v>25.636626043862773</v>
      </c>
      <c r="M555" s="96">
        <f t="shared" si="52"/>
        <v>6.247016393442623</v>
      </c>
      <c r="N555" s="96">
        <f t="shared" si="50"/>
        <v>5.942668136714444</v>
      </c>
      <c r="O555" s="96">
        <f t="shared" si="53"/>
        <v>5.712051868852459</v>
      </c>
      <c r="P555" s="96">
        <f t="shared" si="51"/>
        <v>5.4846419765460555</v>
      </c>
    </row>
    <row r="556" spans="1:16" ht="11.25" customHeight="1">
      <c r="A556" s="149" t="s">
        <v>474</v>
      </c>
      <c r="B556" s="149" t="s">
        <v>629</v>
      </c>
      <c r="C556" s="149" t="s">
        <v>58</v>
      </c>
      <c r="D556" s="150">
        <v>45000</v>
      </c>
      <c r="E556" s="150">
        <v>287550</v>
      </c>
      <c r="F556" s="150">
        <v>256665.92</v>
      </c>
      <c r="G556" s="150">
        <v>120660</v>
      </c>
      <c r="H556" s="150">
        <v>692378.41</v>
      </c>
      <c r="I556" s="150">
        <v>633104.16</v>
      </c>
      <c r="J556" s="95">
        <f>(G556-D556)*100/D556</f>
        <v>168.13333333333333</v>
      </c>
      <c r="K556" s="95">
        <f>(H556-E556)*100/E556</f>
        <v>140.78539732220483</v>
      </c>
      <c r="L556" s="95">
        <f>(I556-F556)*100/F556</f>
        <v>146.66467601152502</v>
      </c>
      <c r="M556" s="96">
        <f t="shared" si="52"/>
        <v>6.39</v>
      </c>
      <c r="N556" s="96">
        <f t="shared" si="50"/>
        <v>5.738259655229571</v>
      </c>
      <c r="O556" s="96">
        <f t="shared" si="53"/>
        <v>5.703687111111112</v>
      </c>
      <c r="P556" s="96">
        <f t="shared" si="51"/>
        <v>5.247009448035803</v>
      </c>
    </row>
    <row r="557" spans="1:16" ht="11.25" customHeight="1">
      <c r="A557" s="149" t="s">
        <v>861</v>
      </c>
      <c r="B557" s="149" t="s">
        <v>853</v>
      </c>
      <c r="C557" s="149" t="s">
        <v>63</v>
      </c>
      <c r="D557" s="150">
        <v>26630</v>
      </c>
      <c r="E557" s="150">
        <v>605375</v>
      </c>
      <c r="F557" s="150">
        <v>548784.54</v>
      </c>
      <c r="G557" s="150">
        <v>41000</v>
      </c>
      <c r="H557" s="150">
        <v>1034644</v>
      </c>
      <c r="I557" s="150">
        <v>933122.36</v>
      </c>
      <c r="J557" s="95">
        <f>(G557-D557)*100/D557</f>
        <v>53.961697333834024</v>
      </c>
      <c r="K557" s="95">
        <f>(H557-E557)*100/E557</f>
        <v>70.90960148668181</v>
      </c>
      <c r="L557" s="95">
        <f>(I557-F557)*100/F557</f>
        <v>70.03437451062304</v>
      </c>
      <c r="M557" s="96">
        <f t="shared" si="52"/>
        <v>22.732820127675552</v>
      </c>
      <c r="N557" s="96">
        <f t="shared" si="50"/>
        <v>25.235219512195123</v>
      </c>
      <c r="O557" s="96">
        <f t="shared" si="53"/>
        <v>20.607755914382277</v>
      </c>
      <c r="P557" s="96">
        <f t="shared" si="51"/>
        <v>22.75908195121951</v>
      </c>
    </row>
    <row r="558" spans="1:16" ht="11.25" customHeight="1">
      <c r="A558" s="149" t="s">
        <v>861</v>
      </c>
      <c r="B558" s="149" t="s">
        <v>853</v>
      </c>
      <c r="C558" s="149" t="s">
        <v>51</v>
      </c>
      <c r="D558" s="150"/>
      <c r="E558" s="150"/>
      <c r="F558" s="150"/>
      <c r="G558" s="150">
        <v>60</v>
      </c>
      <c r="H558" s="150">
        <v>1200</v>
      </c>
      <c r="I558" s="150">
        <v>1153.21</v>
      </c>
      <c r="J558" s="95"/>
      <c r="K558" s="95"/>
      <c r="L558" s="95"/>
      <c r="M558" s="96"/>
      <c r="N558" s="96">
        <f t="shared" si="50"/>
        <v>20</v>
      </c>
      <c r="O558" s="96"/>
      <c r="P558" s="96">
        <f t="shared" si="51"/>
        <v>19.220166666666668</v>
      </c>
    </row>
    <row r="559" spans="1:16" ht="11.25" customHeight="1">
      <c r="A559" s="149" t="s">
        <v>861</v>
      </c>
      <c r="B559" s="149" t="s">
        <v>853</v>
      </c>
      <c r="C559" s="149" t="s">
        <v>92</v>
      </c>
      <c r="D559" s="150">
        <v>12070</v>
      </c>
      <c r="E559" s="150">
        <v>241370</v>
      </c>
      <c r="F559" s="150">
        <v>217745.71</v>
      </c>
      <c r="G559" s="150">
        <v>71670</v>
      </c>
      <c r="H559" s="150">
        <v>1274890</v>
      </c>
      <c r="I559" s="150">
        <v>1174274.44</v>
      </c>
      <c r="J559" s="95">
        <f>(G559-D559)*100/D559</f>
        <v>493.78624689312346</v>
      </c>
      <c r="K559" s="95">
        <f>(H559-E559)*100/E559</f>
        <v>428.18908729336704</v>
      </c>
      <c r="L559" s="95">
        <f>(I559-F559)*100/F559</f>
        <v>439.28706104014634</v>
      </c>
      <c r="M559" s="96">
        <f t="shared" si="52"/>
        <v>19.997514498757248</v>
      </c>
      <c r="N559" s="96">
        <f t="shared" si="50"/>
        <v>17.788335426259245</v>
      </c>
      <c r="O559" s="96">
        <f t="shared" si="53"/>
        <v>18.040241093620548</v>
      </c>
      <c r="P559" s="96">
        <f t="shared" si="51"/>
        <v>16.384462676154598</v>
      </c>
    </row>
    <row r="560" spans="1:16" ht="11.25" customHeight="1">
      <c r="A560" s="149" t="s">
        <v>861</v>
      </c>
      <c r="B560" s="149" t="s">
        <v>853</v>
      </c>
      <c r="C560" s="149" t="s">
        <v>90</v>
      </c>
      <c r="D560" s="150"/>
      <c r="E560" s="150"/>
      <c r="F560" s="150"/>
      <c r="G560" s="150">
        <v>28525</v>
      </c>
      <c r="H560" s="150">
        <v>446780</v>
      </c>
      <c r="I560" s="150">
        <v>398716.7</v>
      </c>
      <c r="J560" s="95"/>
      <c r="K560" s="95"/>
      <c r="L560" s="95"/>
      <c r="M560" s="96"/>
      <c r="N560" s="96">
        <f t="shared" si="50"/>
        <v>15.662751971954426</v>
      </c>
      <c r="O560" s="96"/>
      <c r="P560" s="96">
        <f t="shared" si="51"/>
        <v>13.977798422436459</v>
      </c>
    </row>
    <row r="561" spans="1:16" ht="11.25" customHeight="1">
      <c r="A561" s="149" t="s">
        <v>861</v>
      </c>
      <c r="B561" s="149" t="s">
        <v>853</v>
      </c>
      <c r="C561" s="149" t="s">
        <v>58</v>
      </c>
      <c r="D561" s="150">
        <v>10500</v>
      </c>
      <c r="E561" s="150">
        <v>125000</v>
      </c>
      <c r="F561" s="150">
        <v>113815.3</v>
      </c>
      <c r="G561" s="150">
        <v>5300</v>
      </c>
      <c r="H561" s="150">
        <v>88765</v>
      </c>
      <c r="I561" s="150">
        <v>78909.56</v>
      </c>
      <c r="J561" s="95">
        <f>(G561-D561)*100/D561</f>
        <v>-49.523809523809526</v>
      </c>
      <c r="K561" s="95">
        <f>(H561-E561)*100/E561</f>
        <v>-28.988</v>
      </c>
      <c r="L561" s="95">
        <f>(I561-F561)*100/F561</f>
        <v>-30.668758945414197</v>
      </c>
      <c r="M561" s="96">
        <f t="shared" si="52"/>
        <v>11.904761904761905</v>
      </c>
      <c r="N561" s="96">
        <f t="shared" si="50"/>
        <v>16.74811320754717</v>
      </c>
      <c r="O561" s="96">
        <f t="shared" si="53"/>
        <v>10.839552380952382</v>
      </c>
      <c r="P561" s="96">
        <f t="shared" si="51"/>
        <v>14.888596226415094</v>
      </c>
    </row>
    <row r="562" spans="1:16" ht="11.25" customHeight="1">
      <c r="A562" s="149" t="s">
        <v>671</v>
      </c>
      <c r="B562" s="149" t="s">
        <v>672</v>
      </c>
      <c r="C562" s="149" t="s">
        <v>63</v>
      </c>
      <c r="D562" s="150">
        <v>5300</v>
      </c>
      <c r="E562" s="150">
        <v>288800</v>
      </c>
      <c r="F562" s="150">
        <v>262657.55</v>
      </c>
      <c r="G562" s="150">
        <v>10770</v>
      </c>
      <c r="H562" s="150">
        <v>656135</v>
      </c>
      <c r="I562" s="150">
        <v>592773.74</v>
      </c>
      <c r="J562" s="95">
        <f>(G562-D562)*100/D562</f>
        <v>103.20754716981132</v>
      </c>
      <c r="K562" s="95">
        <f>(H562-E562)*100/E562</f>
        <v>127.19355955678671</v>
      </c>
      <c r="L562" s="95">
        <f>(I562-F562)*100/F562</f>
        <v>125.68311476292992</v>
      </c>
      <c r="M562" s="96">
        <f t="shared" si="52"/>
        <v>54.490566037735846</v>
      </c>
      <c r="N562" s="96">
        <f t="shared" si="50"/>
        <v>60.92246982358403</v>
      </c>
      <c r="O562" s="96">
        <f t="shared" si="53"/>
        <v>49.55802830188679</v>
      </c>
      <c r="P562" s="96">
        <f t="shared" si="51"/>
        <v>55.039344475394614</v>
      </c>
    </row>
    <row r="563" spans="1:16" ht="11.25" customHeight="1">
      <c r="A563" s="149" t="s">
        <v>671</v>
      </c>
      <c r="B563" s="149" t="s">
        <v>672</v>
      </c>
      <c r="C563" s="149" t="s">
        <v>51</v>
      </c>
      <c r="D563" s="150">
        <v>100</v>
      </c>
      <c r="E563" s="150">
        <v>5800</v>
      </c>
      <c r="F563" s="150">
        <v>5249.02</v>
      </c>
      <c r="G563" s="150">
        <v>2250</v>
      </c>
      <c r="H563" s="150">
        <v>34488</v>
      </c>
      <c r="I563" s="150">
        <v>30703.13</v>
      </c>
      <c r="J563" s="95">
        <f>(G563-D563)*100/D563</f>
        <v>2150</v>
      </c>
      <c r="K563" s="95">
        <f>(H563-E563)*100/E563</f>
        <v>494.62068965517244</v>
      </c>
      <c r="L563" s="95">
        <f>(I563-F563)*100/F563</f>
        <v>484.93071087555387</v>
      </c>
      <c r="M563" s="96">
        <f t="shared" si="52"/>
        <v>58</v>
      </c>
      <c r="N563" s="96">
        <f t="shared" si="50"/>
        <v>15.328</v>
      </c>
      <c r="O563" s="96">
        <f t="shared" si="53"/>
        <v>52.4902</v>
      </c>
      <c r="P563" s="96">
        <f t="shared" si="51"/>
        <v>13.645835555555555</v>
      </c>
    </row>
    <row r="564" spans="1:16" ht="11.25" customHeight="1">
      <c r="A564" s="149" t="s">
        <v>671</v>
      </c>
      <c r="B564" s="149" t="s">
        <v>672</v>
      </c>
      <c r="C564" s="149" t="s">
        <v>696</v>
      </c>
      <c r="D564" s="150"/>
      <c r="E564" s="150"/>
      <c r="F564" s="150"/>
      <c r="G564" s="150">
        <v>100</v>
      </c>
      <c r="H564" s="150">
        <v>1000</v>
      </c>
      <c r="I564" s="150">
        <v>896.95</v>
      </c>
      <c r="J564" s="95"/>
      <c r="K564" s="95"/>
      <c r="L564" s="95"/>
      <c r="M564" s="96"/>
      <c r="N564" s="96">
        <f t="shared" si="50"/>
        <v>10</v>
      </c>
      <c r="O564" s="96"/>
      <c r="P564" s="96">
        <f t="shared" si="51"/>
        <v>8.9695</v>
      </c>
    </row>
    <row r="565" spans="1:16" ht="11.25" customHeight="1">
      <c r="A565" s="149" t="s">
        <v>671</v>
      </c>
      <c r="B565" s="149" t="s">
        <v>672</v>
      </c>
      <c r="C565" s="149" t="s">
        <v>233</v>
      </c>
      <c r="D565" s="150"/>
      <c r="E565" s="150"/>
      <c r="F565" s="150"/>
      <c r="G565" s="150">
        <v>80</v>
      </c>
      <c r="H565" s="150">
        <v>7485</v>
      </c>
      <c r="I565" s="150">
        <v>6611.97</v>
      </c>
      <c r="J565" s="95"/>
      <c r="K565" s="95"/>
      <c r="L565" s="95"/>
      <c r="M565" s="96"/>
      <c r="N565" s="96">
        <f t="shared" si="50"/>
        <v>93.5625</v>
      </c>
      <c r="O565" s="96"/>
      <c r="P565" s="96">
        <f t="shared" si="51"/>
        <v>82.649625</v>
      </c>
    </row>
    <row r="566" spans="1:16" ht="11.25" customHeight="1">
      <c r="A566" s="149" t="s">
        <v>671</v>
      </c>
      <c r="B566" s="149" t="s">
        <v>672</v>
      </c>
      <c r="C566" s="149" t="s">
        <v>92</v>
      </c>
      <c r="D566" s="150">
        <v>15256</v>
      </c>
      <c r="E566" s="150">
        <v>824087</v>
      </c>
      <c r="F566" s="150">
        <v>748583.87</v>
      </c>
      <c r="G566" s="150">
        <v>53134.7</v>
      </c>
      <c r="H566" s="150">
        <v>2560675</v>
      </c>
      <c r="I566" s="150">
        <v>2306890.32</v>
      </c>
      <c r="J566" s="95">
        <f>(G566-D566)*100/D566</f>
        <v>248.28723125327735</v>
      </c>
      <c r="K566" s="95">
        <f>(H566-E566)*100/E566</f>
        <v>210.72872160342294</v>
      </c>
      <c r="L566" s="95">
        <f>(I566-F566)*100/F566</f>
        <v>208.1672491821123</v>
      </c>
      <c r="M566" s="96">
        <f t="shared" si="52"/>
        <v>54.01723911903513</v>
      </c>
      <c r="N566" s="96">
        <f t="shared" si="50"/>
        <v>48.192141858333635</v>
      </c>
      <c r="O566" s="96">
        <f t="shared" si="53"/>
        <v>49.06816137912952</v>
      </c>
      <c r="P566" s="96">
        <f t="shared" si="51"/>
        <v>43.4158905573947</v>
      </c>
    </row>
    <row r="567" spans="1:16" ht="11.25" customHeight="1">
      <c r="A567" s="149" t="s">
        <v>671</v>
      </c>
      <c r="B567" s="149" t="s">
        <v>672</v>
      </c>
      <c r="C567" s="149" t="s">
        <v>99</v>
      </c>
      <c r="D567" s="150"/>
      <c r="E567" s="150"/>
      <c r="F567" s="150"/>
      <c r="G567" s="150">
        <v>200</v>
      </c>
      <c r="H567" s="150">
        <v>26550</v>
      </c>
      <c r="I567" s="150">
        <v>24472.85</v>
      </c>
      <c r="J567" s="95"/>
      <c r="K567" s="95"/>
      <c r="L567" s="95"/>
      <c r="M567" s="96"/>
      <c r="N567" s="96">
        <f t="shared" si="50"/>
        <v>132.75</v>
      </c>
      <c r="O567" s="96"/>
      <c r="P567" s="96">
        <f t="shared" si="51"/>
        <v>122.36425</v>
      </c>
    </row>
    <row r="568" spans="1:16" ht="11.25" customHeight="1">
      <c r="A568" s="149" t="s">
        <v>671</v>
      </c>
      <c r="B568" s="149" t="s">
        <v>672</v>
      </c>
      <c r="C568" s="149" t="s">
        <v>58</v>
      </c>
      <c r="D568" s="150">
        <v>300</v>
      </c>
      <c r="E568" s="150">
        <v>17000</v>
      </c>
      <c r="F568" s="150">
        <v>15948.22</v>
      </c>
      <c r="G568" s="150">
        <v>148</v>
      </c>
      <c r="H568" s="150">
        <v>4440</v>
      </c>
      <c r="I568" s="150">
        <v>3939.51</v>
      </c>
      <c r="J568" s="95">
        <f>(G568-D568)*100/D568</f>
        <v>-50.666666666666664</v>
      </c>
      <c r="K568" s="95">
        <f>(H568-E568)*100/E568</f>
        <v>-73.88235294117646</v>
      </c>
      <c r="L568" s="95">
        <f>(I568-F568)*100/F568</f>
        <v>-75.29812104422939</v>
      </c>
      <c r="M568" s="96">
        <f t="shared" si="52"/>
        <v>56.666666666666664</v>
      </c>
      <c r="N568" s="96">
        <f t="shared" si="50"/>
        <v>30</v>
      </c>
      <c r="O568" s="96">
        <f t="shared" si="53"/>
        <v>53.16073333333333</v>
      </c>
      <c r="P568" s="96">
        <f t="shared" si="51"/>
        <v>26.61831081081081</v>
      </c>
    </row>
    <row r="569" spans="1:16" ht="11.25" customHeight="1">
      <c r="A569" s="149" t="s">
        <v>862</v>
      </c>
      <c r="B569" s="149" t="s">
        <v>853</v>
      </c>
      <c r="C569" s="149" t="s">
        <v>47</v>
      </c>
      <c r="D569" s="150">
        <v>2</v>
      </c>
      <c r="E569" s="150">
        <v>130</v>
      </c>
      <c r="F569" s="150">
        <v>115.09</v>
      </c>
      <c r="G569" s="150"/>
      <c r="H569" s="150"/>
      <c r="I569" s="150"/>
      <c r="J569" s="95"/>
      <c r="K569" s="95"/>
      <c r="L569" s="95"/>
      <c r="M569" s="96">
        <f t="shared" si="52"/>
        <v>65</v>
      </c>
      <c r="N569" s="96"/>
      <c r="O569" s="96">
        <f t="shared" si="53"/>
        <v>57.545</v>
      </c>
      <c r="P569" s="96"/>
    </row>
    <row r="570" spans="1:16" ht="11.25" customHeight="1">
      <c r="A570" s="95"/>
      <c r="B570" s="97" t="s">
        <v>121</v>
      </c>
      <c r="C570" s="98"/>
      <c r="D570" s="98">
        <f>SUM(D5:D569)</f>
        <v>74412225.915</v>
      </c>
      <c r="E570" s="98">
        <f>SUM(E5:E569)</f>
        <v>486327029.51</v>
      </c>
      <c r="F570" s="98">
        <f>SUM(F5:F569)</f>
        <v>438013679.2699997</v>
      </c>
      <c r="G570" s="98">
        <f>SUM(G5:G569)</f>
        <v>92413988.41999997</v>
      </c>
      <c r="H570" s="98">
        <f>SUM(H5:H569)</f>
        <v>578219099.1999999</v>
      </c>
      <c r="I570" s="98">
        <f>SUM(I5:I569)</f>
        <v>522811121.2000001</v>
      </c>
      <c r="J570" s="95">
        <f>(G570-D570)*100/D570</f>
        <v>24.191941960670704</v>
      </c>
      <c r="K570" s="95">
        <f>(H570-E570)*100/E570</f>
        <v>18.895118739870583</v>
      </c>
      <c r="L570" s="95">
        <f>(I570-F570)*100/F570</f>
        <v>19.359541937440206</v>
      </c>
      <c r="M570" s="96">
        <f t="shared" si="52"/>
        <v>6.535579651461095</v>
      </c>
      <c r="N570" s="96">
        <f t="shared" si="50"/>
        <v>6.256835237671264</v>
      </c>
      <c r="O570" s="96">
        <f t="shared" si="53"/>
        <v>5.886313356226385</v>
      </c>
      <c r="P570" s="96">
        <f t="shared" si="51"/>
        <v>5.6572725638022</v>
      </c>
    </row>
    <row r="571" spans="1:16" ht="11.25" customHeight="1">
      <c r="A571" s="99"/>
      <c r="B571" s="99"/>
      <c r="C571" s="99"/>
      <c r="D571" s="95"/>
      <c r="E571" s="95"/>
      <c r="F571" s="95"/>
      <c r="G571" s="95"/>
      <c r="H571" s="95"/>
      <c r="I571" s="95"/>
      <c r="J571" s="95"/>
      <c r="K571" s="95"/>
      <c r="L571" s="95"/>
      <c r="M571" s="96"/>
      <c r="N571" s="96"/>
      <c r="O571" s="96"/>
      <c r="P571" s="96"/>
    </row>
    <row r="572" spans="1:16" ht="11.25" customHeight="1">
      <c r="A572" s="100" t="s">
        <v>652</v>
      </c>
      <c r="B572" s="101"/>
      <c r="C572" s="101"/>
      <c r="D572" s="95"/>
      <c r="E572" s="95"/>
      <c r="F572" s="95"/>
      <c r="G572" s="95"/>
      <c r="H572" s="95"/>
      <c r="I572" s="95"/>
      <c r="J572" s="95"/>
      <c r="K572" s="95"/>
      <c r="L572" s="95"/>
      <c r="M572" s="96"/>
      <c r="N572" s="96"/>
      <c r="O572" s="96"/>
      <c r="P572" s="96"/>
    </row>
    <row r="573" spans="1:45" ht="33.75">
      <c r="A573" s="82" t="s">
        <v>126</v>
      </c>
      <c r="B573" s="82" t="s">
        <v>127</v>
      </c>
      <c r="C573" s="82" t="s">
        <v>128</v>
      </c>
      <c r="D573" s="83" t="s">
        <v>679</v>
      </c>
      <c r="E573" s="83" t="s">
        <v>680</v>
      </c>
      <c r="F573" s="83">
        <v>2015</v>
      </c>
      <c r="G573" s="83" t="s">
        <v>707</v>
      </c>
      <c r="H573" s="83" t="s">
        <v>708</v>
      </c>
      <c r="I573" s="83" t="s">
        <v>774</v>
      </c>
      <c r="J573" s="84" t="s">
        <v>79</v>
      </c>
      <c r="K573" s="85" t="s">
        <v>80</v>
      </c>
      <c r="L573" s="85" t="s">
        <v>668</v>
      </c>
      <c r="M573" s="86" t="s">
        <v>681</v>
      </c>
      <c r="N573" s="86" t="s">
        <v>709</v>
      </c>
      <c r="O573" s="86" t="s">
        <v>682</v>
      </c>
      <c r="P573" s="86" t="s">
        <v>710</v>
      </c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</row>
    <row r="574" spans="1:45" ht="11.25">
      <c r="A574" s="149" t="s">
        <v>722</v>
      </c>
      <c r="B574" s="149" t="s">
        <v>723</v>
      </c>
      <c r="C574" s="149" t="s">
        <v>53</v>
      </c>
      <c r="D574" s="150">
        <v>115</v>
      </c>
      <c r="E574" s="150">
        <v>429.62</v>
      </c>
      <c r="F574" s="150">
        <v>388.7</v>
      </c>
      <c r="G574" s="150">
        <v>36</v>
      </c>
      <c r="H574" s="150">
        <v>203.95</v>
      </c>
      <c r="I574" s="150">
        <v>182.16</v>
      </c>
      <c r="J574" s="151">
        <f>(G574-D574)*100/D574</f>
        <v>-68.69565217391305</v>
      </c>
      <c r="K574" s="152">
        <f>(H574-E574)*100/E574</f>
        <v>-52.52781527861831</v>
      </c>
      <c r="L574" s="152">
        <f>(I574-F574)*100/F574</f>
        <v>-53.13609467455621</v>
      </c>
      <c r="M574" s="153">
        <f>E574/D574</f>
        <v>3.735826086956522</v>
      </c>
      <c r="N574" s="153">
        <f>H574/G574</f>
        <v>5.665277777777778</v>
      </c>
      <c r="O574" s="153">
        <f>F574/D574</f>
        <v>3.38</v>
      </c>
      <c r="P574" s="153">
        <f>I574/G574</f>
        <v>5.06</v>
      </c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</row>
    <row r="575" spans="1:45" ht="11.25">
      <c r="A575" s="149" t="s">
        <v>772</v>
      </c>
      <c r="B575" s="149" t="s">
        <v>281</v>
      </c>
      <c r="C575" s="149" t="s">
        <v>767</v>
      </c>
      <c r="D575" s="150">
        <v>112</v>
      </c>
      <c r="E575" s="150">
        <v>1255.27</v>
      </c>
      <c r="F575" s="150">
        <v>1130.29</v>
      </c>
      <c r="G575" s="150"/>
      <c r="H575" s="150"/>
      <c r="I575" s="150"/>
      <c r="J575" s="151"/>
      <c r="K575" s="152"/>
      <c r="L575" s="152"/>
      <c r="M575" s="153">
        <f aca="true" t="shared" si="54" ref="M575:M603">E575/D575</f>
        <v>11.207767857142857</v>
      </c>
      <c r="N575" s="153"/>
      <c r="O575" s="153">
        <f aca="true" t="shared" si="55" ref="O575:O603">F575/D575</f>
        <v>10.091875</v>
      </c>
      <c r="P575" s="153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</row>
    <row r="576" spans="1:45" ht="11.25">
      <c r="A576" s="149" t="s">
        <v>795</v>
      </c>
      <c r="B576" s="149" t="s">
        <v>796</v>
      </c>
      <c r="C576" s="149" t="s">
        <v>84</v>
      </c>
      <c r="D576" s="150">
        <v>10</v>
      </c>
      <c r="E576" s="150">
        <v>489.51</v>
      </c>
      <c r="F576" s="150">
        <v>434.52</v>
      </c>
      <c r="G576" s="150"/>
      <c r="H576" s="150"/>
      <c r="I576" s="150"/>
      <c r="J576" s="151"/>
      <c r="K576" s="152"/>
      <c r="L576" s="152"/>
      <c r="M576" s="153">
        <f t="shared" si="54"/>
        <v>48.951</v>
      </c>
      <c r="N576" s="153"/>
      <c r="O576" s="153">
        <f t="shared" si="55"/>
        <v>43.452</v>
      </c>
      <c r="P576" s="153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</row>
    <row r="577" spans="1:45" ht="11.25">
      <c r="A577" s="149" t="s">
        <v>590</v>
      </c>
      <c r="B577" s="149" t="s">
        <v>591</v>
      </c>
      <c r="C577" s="149" t="s">
        <v>44</v>
      </c>
      <c r="D577" s="150"/>
      <c r="E577" s="150"/>
      <c r="F577" s="150"/>
      <c r="G577" s="150">
        <v>3.36</v>
      </c>
      <c r="H577" s="150">
        <v>101.37</v>
      </c>
      <c r="I577" s="150">
        <v>90</v>
      </c>
      <c r="J577" s="151"/>
      <c r="K577" s="152"/>
      <c r="L577" s="152"/>
      <c r="M577" s="153"/>
      <c r="N577" s="153">
        <f aca="true" t="shared" si="56" ref="N575:N603">H577/G577</f>
        <v>30.16964285714286</v>
      </c>
      <c r="O577" s="153"/>
      <c r="P577" s="153">
        <f aca="true" t="shared" si="57" ref="P575:P603">I577/G577</f>
        <v>26.78571428571429</v>
      </c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</row>
    <row r="578" spans="1:45" ht="11.25">
      <c r="A578" s="149" t="s">
        <v>736</v>
      </c>
      <c r="B578" s="149" t="s">
        <v>737</v>
      </c>
      <c r="C578" s="149" t="s">
        <v>134</v>
      </c>
      <c r="D578" s="150">
        <v>96</v>
      </c>
      <c r="E578" s="150">
        <v>428</v>
      </c>
      <c r="F578" s="150">
        <v>392.03</v>
      </c>
      <c r="G578" s="150">
        <v>320</v>
      </c>
      <c r="H578" s="150">
        <v>1392</v>
      </c>
      <c r="I578" s="150">
        <v>1246.91</v>
      </c>
      <c r="J578" s="151">
        <f>(G578-D578)*100/D578</f>
        <v>233.33333333333334</v>
      </c>
      <c r="K578" s="152">
        <f>(H578-E578)*100/E578</f>
        <v>225.2336448598131</v>
      </c>
      <c r="L578" s="152">
        <f>(I578-F578)*100/F578</f>
        <v>218.0649440093871</v>
      </c>
      <c r="M578" s="153">
        <f t="shared" si="54"/>
        <v>4.458333333333333</v>
      </c>
      <c r="N578" s="153">
        <f t="shared" si="56"/>
        <v>4.35</v>
      </c>
      <c r="O578" s="153">
        <f t="shared" si="55"/>
        <v>4.083645833333333</v>
      </c>
      <c r="P578" s="153">
        <f t="shared" si="57"/>
        <v>3.89659375</v>
      </c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</row>
    <row r="579" spans="1:45" ht="11.25">
      <c r="A579" s="149" t="s">
        <v>736</v>
      </c>
      <c r="B579" s="149" t="s">
        <v>737</v>
      </c>
      <c r="C579" s="149" t="s">
        <v>54</v>
      </c>
      <c r="D579" s="150">
        <v>691.2</v>
      </c>
      <c r="E579" s="150">
        <v>2748.26</v>
      </c>
      <c r="F579" s="150">
        <v>2533.82</v>
      </c>
      <c r="G579" s="150">
        <v>460.8</v>
      </c>
      <c r="H579" s="150">
        <v>1537.42</v>
      </c>
      <c r="I579" s="150">
        <v>1452.43</v>
      </c>
      <c r="J579" s="151">
        <f>(G579-D579)*100/D579</f>
        <v>-33.333333333333336</v>
      </c>
      <c r="K579" s="152">
        <f>(H579-E579)*100/E579</f>
        <v>-44.05842242000393</v>
      </c>
      <c r="L579" s="152">
        <f>(I579-F579)*100/F579</f>
        <v>-42.678248652232604</v>
      </c>
      <c r="M579" s="153">
        <f t="shared" si="54"/>
        <v>3.976070601851852</v>
      </c>
      <c r="N579" s="153">
        <f t="shared" si="56"/>
        <v>3.3364149305555557</v>
      </c>
      <c r="O579" s="153">
        <f t="shared" si="55"/>
        <v>3.6658275462962964</v>
      </c>
      <c r="P579" s="153">
        <f t="shared" si="57"/>
        <v>3.151974826388889</v>
      </c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</row>
    <row r="580" spans="1:45" ht="11.25">
      <c r="A580" s="149" t="s">
        <v>736</v>
      </c>
      <c r="B580" s="149" t="s">
        <v>737</v>
      </c>
      <c r="C580" s="149" t="s">
        <v>498</v>
      </c>
      <c r="D580" s="150">
        <v>16</v>
      </c>
      <c r="E580" s="150">
        <v>80</v>
      </c>
      <c r="F580" s="150">
        <v>75.49</v>
      </c>
      <c r="G580" s="150"/>
      <c r="H580" s="150"/>
      <c r="I580" s="150"/>
      <c r="J580" s="151"/>
      <c r="K580" s="152"/>
      <c r="L580" s="152"/>
      <c r="M580" s="153">
        <f t="shared" si="54"/>
        <v>5</v>
      </c>
      <c r="N580" s="153"/>
      <c r="O580" s="153">
        <f t="shared" si="55"/>
        <v>4.718125</v>
      </c>
      <c r="P580" s="153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</row>
    <row r="581" spans="1:45" ht="11.25">
      <c r="A581" s="149" t="s">
        <v>592</v>
      </c>
      <c r="B581" s="149" t="s">
        <v>630</v>
      </c>
      <c r="C581" s="149" t="s">
        <v>135</v>
      </c>
      <c r="D581" s="150">
        <v>4.17</v>
      </c>
      <c r="E581" s="150">
        <v>0.03</v>
      </c>
      <c r="F581" s="150">
        <v>0.03</v>
      </c>
      <c r="G581" s="150"/>
      <c r="H581" s="150"/>
      <c r="I581" s="150"/>
      <c r="J581" s="151"/>
      <c r="K581" s="152"/>
      <c r="L581" s="152"/>
      <c r="M581" s="153">
        <f t="shared" si="54"/>
        <v>0.007194244604316546</v>
      </c>
      <c r="N581" s="153"/>
      <c r="O581" s="153">
        <f t="shared" si="55"/>
        <v>0.007194244604316546</v>
      </c>
      <c r="P581" s="153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</row>
    <row r="582" spans="1:45" ht="11.25">
      <c r="A582" s="149" t="s">
        <v>592</v>
      </c>
      <c r="B582" s="149" t="s">
        <v>630</v>
      </c>
      <c r="C582" s="149" t="s">
        <v>63</v>
      </c>
      <c r="D582" s="150"/>
      <c r="E582" s="150"/>
      <c r="F582" s="150"/>
      <c r="G582" s="150">
        <v>1.96</v>
      </c>
      <c r="H582" s="150">
        <v>1.13</v>
      </c>
      <c r="I582" s="150">
        <v>1</v>
      </c>
      <c r="J582" s="151"/>
      <c r="K582" s="152"/>
      <c r="L582" s="152"/>
      <c r="M582" s="153"/>
      <c r="N582" s="153">
        <f t="shared" si="56"/>
        <v>0.5765306122448979</v>
      </c>
      <c r="O582" s="153"/>
      <c r="P582" s="153">
        <f t="shared" si="57"/>
        <v>0.5102040816326531</v>
      </c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</row>
    <row r="583" spans="1:45" ht="11.25">
      <c r="A583" s="149" t="s">
        <v>592</v>
      </c>
      <c r="B583" s="149" t="s">
        <v>630</v>
      </c>
      <c r="C583" s="149" t="s">
        <v>43</v>
      </c>
      <c r="D583" s="150">
        <v>428183.7</v>
      </c>
      <c r="E583" s="150">
        <v>3944569.83</v>
      </c>
      <c r="F583" s="150">
        <v>3530180.59</v>
      </c>
      <c r="G583" s="150">
        <v>325250.5</v>
      </c>
      <c r="H583" s="150">
        <v>3034591.76</v>
      </c>
      <c r="I583" s="150">
        <v>2737875.49</v>
      </c>
      <c r="J583" s="151">
        <f>(G583-D583)*100/D583</f>
        <v>-24.039495197972276</v>
      </c>
      <c r="K583" s="152">
        <f>(H583-E583)*100/E583</f>
        <v>-23.069133244372054</v>
      </c>
      <c r="L583" s="152">
        <f>(I583-F583)*100/F583</f>
        <v>-22.443755490707055</v>
      </c>
      <c r="M583" s="153">
        <f t="shared" si="54"/>
        <v>9.212330665553125</v>
      </c>
      <c r="N583" s="153">
        <f t="shared" si="56"/>
        <v>9.33001412757244</v>
      </c>
      <c r="O583" s="153">
        <f t="shared" si="55"/>
        <v>8.244546884900101</v>
      </c>
      <c r="P583" s="153">
        <f t="shared" si="57"/>
        <v>8.417744138748443</v>
      </c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</row>
    <row r="584" spans="1:45" ht="11.25">
      <c r="A584" s="149" t="s">
        <v>592</v>
      </c>
      <c r="B584" s="149" t="s">
        <v>630</v>
      </c>
      <c r="C584" s="149" t="s">
        <v>152</v>
      </c>
      <c r="D584" s="150">
        <v>579.4</v>
      </c>
      <c r="E584" s="150">
        <v>2587.18</v>
      </c>
      <c r="F584" s="150">
        <v>2378.3</v>
      </c>
      <c r="G584" s="150"/>
      <c r="H584" s="150"/>
      <c r="I584" s="150"/>
      <c r="J584" s="151"/>
      <c r="K584" s="152"/>
      <c r="L584" s="152"/>
      <c r="M584" s="153">
        <f t="shared" si="54"/>
        <v>4.465274421815671</v>
      </c>
      <c r="N584" s="153"/>
      <c r="O584" s="153">
        <f t="shared" si="55"/>
        <v>4.104763548498447</v>
      </c>
      <c r="P584" s="153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</row>
    <row r="585" spans="1:45" ht="11.25">
      <c r="A585" s="149" t="s">
        <v>593</v>
      </c>
      <c r="B585" s="149" t="s">
        <v>594</v>
      </c>
      <c r="C585" s="149" t="s">
        <v>48</v>
      </c>
      <c r="D585" s="150"/>
      <c r="E585" s="150"/>
      <c r="F585" s="150"/>
      <c r="G585" s="150">
        <v>2106</v>
      </c>
      <c r="H585" s="150">
        <v>15283.71</v>
      </c>
      <c r="I585" s="150">
        <v>13689</v>
      </c>
      <c r="J585" s="151"/>
      <c r="K585" s="152"/>
      <c r="L585" s="152"/>
      <c r="M585" s="153"/>
      <c r="N585" s="153">
        <f t="shared" si="56"/>
        <v>7.257222222222222</v>
      </c>
      <c r="O585" s="153"/>
      <c r="P585" s="153">
        <f t="shared" si="57"/>
        <v>6.5</v>
      </c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</row>
    <row r="586" spans="1:45" ht="11.25">
      <c r="A586" s="149" t="s">
        <v>595</v>
      </c>
      <c r="B586" s="149" t="s">
        <v>596</v>
      </c>
      <c r="C586" s="149" t="s">
        <v>48</v>
      </c>
      <c r="D586" s="150"/>
      <c r="E586" s="150"/>
      <c r="F586" s="150"/>
      <c r="G586" s="150">
        <v>1328.4</v>
      </c>
      <c r="H586" s="150">
        <v>9472.54</v>
      </c>
      <c r="I586" s="150">
        <v>8687.25</v>
      </c>
      <c r="J586" s="151"/>
      <c r="K586" s="152"/>
      <c r="L586" s="152"/>
      <c r="M586" s="153"/>
      <c r="N586" s="153">
        <f t="shared" si="56"/>
        <v>7.1307889190003015</v>
      </c>
      <c r="O586" s="153"/>
      <c r="P586" s="153">
        <f t="shared" si="57"/>
        <v>6.539634146341463</v>
      </c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</row>
    <row r="587" spans="1:45" ht="11.25">
      <c r="A587" s="149" t="s">
        <v>738</v>
      </c>
      <c r="B587" s="149" t="s">
        <v>739</v>
      </c>
      <c r="C587" s="149" t="s">
        <v>48</v>
      </c>
      <c r="D587" s="150"/>
      <c r="E587" s="150"/>
      <c r="F587" s="150"/>
      <c r="G587" s="150">
        <v>842.4</v>
      </c>
      <c r="H587" s="150">
        <v>8746.98</v>
      </c>
      <c r="I587" s="150">
        <v>7834.32</v>
      </c>
      <c r="J587" s="151"/>
      <c r="K587" s="152"/>
      <c r="L587" s="152"/>
      <c r="M587" s="153"/>
      <c r="N587" s="153">
        <f t="shared" si="56"/>
        <v>10.383404558404559</v>
      </c>
      <c r="O587" s="153"/>
      <c r="P587" s="153">
        <f t="shared" si="57"/>
        <v>9.3</v>
      </c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</row>
    <row r="588" spans="1:45" ht="11.25">
      <c r="A588" s="149" t="s">
        <v>347</v>
      </c>
      <c r="B588" s="149" t="s">
        <v>348</v>
      </c>
      <c r="C588" s="149" t="s">
        <v>48</v>
      </c>
      <c r="D588" s="150"/>
      <c r="E588" s="150"/>
      <c r="F588" s="150"/>
      <c r="G588" s="150">
        <v>89477.52</v>
      </c>
      <c r="H588" s="150">
        <v>515771.97</v>
      </c>
      <c r="I588" s="150">
        <v>463278.16</v>
      </c>
      <c r="J588" s="151"/>
      <c r="K588" s="152"/>
      <c r="L588" s="152"/>
      <c r="M588" s="153"/>
      <c r="N588" s="153">
        <f t="shared" si="56"/>
        <v>5.76426313558981</v>
      </c>
      <c r="O588" s="153"/>
      <c r="P588" s="153">
        <f t="shared" si="57"/>
        <v>5.177592762964373</v>
      </c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</row>
    <row r="589" spans="1:45" ht="11.25">
      <c r="A589" s="149" t="s">
        <v>347</v>
      </c>
      <c r="B589" s="149" t="s">
        <v>348</v>
      </c>
      <c r="C589" s="149" t="s">
        <v>170</v>
      </c>
      <c r="D589" s="150">
        <v>9484.8</v>
      </c>
      <c r="E589" s="150">
        <v>47424</v>
      </c>
      <c r="F589" s="150">
        <v>41988.53</v>
      </c>
      <c r="G589" s="150"/>
      <c r="H589" s="150"/>
      <c r="I589" s="150"/>
      <c r="J589" s="151"/>
      <c r="K589" s="152"/>
      <c r="L589" s="152"/>
      <c r="M589" s="153">
        <f t="shared" si="54"/>
        <v>5</v>
      </c>
      <c r="N589" s="153"/>
      <c r="O589" s="153">
        <f t="shared" si="55"/>
        <v>4.42692834851552</v>
      </c>
      <c r="P589" s="153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</row>
    <row r="590" spans="1:45" ht="11.25">
      <c r="A590" s="149" t="s">
        <v>635</v>
      </c>
      <c r="B590" s="149" t="s">
        <v>636</v>
      </c>
      <c r="C590" s="149" t="s">
        <v>48</v>
      </c>
      <c r="D590" s="150"/>
      <c r="E590" s="150"/>
      <c r="F590" s="150"/>
      <c r="G590" s="150">
        <v>400</v>
      </c>
      <c r="H590" s="150">
        <v>6054.01</v>
      </c>
      <c r="I590" s="150">
        <v>5349</v>
      </c>
      <c r="J590" s="151"/>
      <c r="K590" s="152"/>
      <c r="L590" s="152"/>
      <c r="M590" s="153"/>
      <c r="N590" s="153">
        <f t="shared" si="56"/>
        <v>15.135025</v>
      </c>
      <c r="O590" s="153"/>
      <c r="P590" s="153">
        <f t="shared" si="57"/>
        <v>13.3725</v>
      </c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</row>
    <row r="591" spans="1:45" ht="11.25">
      <c r="A591" s="149" t="s">
        <v>635</v>
      </c>
      <c r="B591" s="149" t="s">
        <v>636</v>
      </c>
      <c r="C591" s="149" t="s">
        <v>134</v>
      </c>
      <c r="D591" s="150">
        <v>1232</v>
      </c>
      <c r="E591" s="150">
        <v>8601.76</v>
      </c>
      <c r="F591" s="150">
        <v>7884.52</v>
      </c>
      <c r="G591" s="150">
        <v>2224</v>
      </c>
      <c r="H591" s="150">
        <v>15449.44</v>
      </c>
      <c r="I591" s="150">
        <v>13835.16</v>
      </c>
      <c r="J591" s="151">
        <f>(G591-D591)*100/D591</f>
        <v>80.51948051948052</v>
      </c>
      <c r="K591" s="152">
        <f>(H591-E591)*100/E591</f>
        <v>79.60789419839661</v>
      </c>
      <c r="L591" s="152">
        <f>(I591-F591)*100/F591</f>
        <v>75.47244473981928</v>
      </c>
      <c r="M591" s="153">
        <f t="shared" si="54"/>
        <v>6.981948051948052</v>
      </c>
      <c r="N591" s="153">
        <f t="shared" si="56"/>
        <v>6.946690647482015</v>
      </c>
      <c r="O591" s="153">
        <f t="shared" si="55"/>
        <v>6.399772727272728</v>
      </c>
      <c r="P591" s="153">
        <f t="shared" si="57"/>
        <v>6.220845323741007</v>
      </c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</row>
    <row r="592" spans="1:45" ht="11.25">
      <c r="A592" s="149" t="s">
        <v>635</v>
      </c>
      <c r="B592" s="149" t="s">
        <v>636</v>
      </c>
      <c r="C592" s="149" t="s">
        <v>54</v>
      </c>
      <c r="D592" s="150">
        <v>458</v>
      </c>
      <c r="E592" s="150">
        <v>7412.1</v>
      </c>
      <c r="F592" s="150">
        <v>6985.4</v>
      </c>
      <c r="G592" s="150"/>
      <c r="H592" s="150"/>
      <c r="I592" s="150"/>
      <c r="J592" s="151"/>
      <c r="K592" s="152"/>
      <c r="L592" s="152"/>
      <c r="M592" s="153">
        <f t="shared" si="54"/>
        <v>16.18362445414847</v>
      </c>
      <c r="N592" s="153"/>
      <c r="O592" s="153">
        <f t="shared" si="55"/>
        <v>15.251965065502183</v>
      </c>
      <c r="P592" s="153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</row>
    <row r="593" spans="1:45" ht="11.25">
      <c r="A593" s="149" t="s">
        <v>635</v>
      </c>
      <c r="B593" s="149" t="s">
        <v>636</v>
      </c>
      <c r="C593" s="149" t="s">
        <v>46</v>
      </c>
      <c r="D593" s="150">
        <v>2630</v>
      </c>
      <c r="E593" s="150">
        <v>36081</v>
      </c>
      <c r="F593" s="150">
        <v>32382.09</v>
      </c>
      <c r="G593" s="150"/>
      <c r="H593" s="150"/>
      <c r="I593" s="150"/>
      <c r="J593" s="151"/>
      <c r="K593" s="152"/>
      <c r="L593" s="152"/>
      <c r="M593" s="153">
        <f t="shared" si="54"/>
        <v>13.719011406844107</v>
      </c>
      <c r="N593" s="153"/>
      <c r="O593" s="153">
        <f t="shared" si="55"/>
        <v>12.31258174904943</v>
      </c>
      <c r="P593" s="153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</row>
    <row r="594" spans="1:45" ht="11.25">
      <c r="A594" s="149" t="s">
        <v>635</v>
      </c>
      <c r="B594" s="149" t="s">
        <v>636</v>
      </c>
      <c r="C594" s="149" t="s">
        <v>152</v>
      </c>
      <c r="D594" s="150">
        <v>2784</v>
      </c>
      <c r="E594" s="150">
        <v>16993.17</v>
      </c>
      <c r="F594" s="150">
        <v>15585.83</v>
      </c>
      <c r="G594" s="150">
        <v>6760</v>
      </c>
      <c r="H594" s="150">
        <v>42795.01</v>
      </c>
      <c r="I594" s="150">
        <v>38535.76</v>
      </c>
      <c r="J594" s="151">
        <f>(G594-D594)*100/D594</f>
        <v>142.816091954023</v>
      </c>
      <c r="K594" s="152">
        <f>(H594-E594)*100/E594</f>
        <v>151.83653197137443</v>
      </c>
      <c r="L594" s="152">
        <f>(I594-F594)*100/F594</f>
        <v>147.24868678793493</v>
      </c>
      <c r="M594" s="153">
        <f t="shared" si="54"/>
        <v>6.103868534482758</v>
      </c>
      <c r="N594" s="153">
        <f t="shared" si="56"/>
        <v>6.330622781065089</v>
      </c>
      <c r="O594" s="153">
        <f t="shared" si="55"/>
        <v>5.5983584770114945</v>
      </c>
      <c r="P594" s="153">
        <f t="shared" si="57"/>
        <v>5.700556213017752</v>
      </c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</row>
    <row r="595" spans="1:45" ht="11.25">
      <c r="A595" s="149" t="s">
        <v>635</v>
      </c>
      <c r="B595" s="149" t="s">
        <v>636</v>
      </c>
      <c r="C595" s="149" t="s">
        <v>50</v>
      </c>
      <c r="D595" s="150">
        <v>1.8</v>
      </c>
      <c r="E595" s="150">
        <v>0.4</v>
      </c>
      <c r="F595" s="150">
        <v>0.36</v>
      </c>
      <c r="G595" s="150"/>
      <c r="H595" s="150"/>
      <c r="I595" s="150"/>
      <c r="J595" s="151"/>
      <c r="K595" s="152"/>
      <c r="L595" s="152"/>
      <c r="M595" s="153">
        <f t="shared" si="54"/>
        <v>0.22222222222222224</v>
      </c>
      <c r="N595" s="153"/>
      <c r="O595" s="153">
        <f t="shared" si="55"/>
        <v>0.19999999999999998</v>
      </c>
      <c r="P595" s="153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</row>
    <row r="596" spans="1:45" ht="11.25">
      <c r="A596" s="149" t="s">
        <v>635</v>
      </c>
      <c r="B596" s="149" t="s">
        <v>636</v>
      </c>
      <c r="C596" s="149" t="s">
        <v>83</v>
      </c>
      <c r="D596" s="150">
        <v>1576</v>
      </c>
      <c r="E596" s="150">
        <v>9901.12</v>
      </c>
      <c r="F596" s="150">
        <v>8909.81</v>
      </c>
      <c r="G596" s="150">
        <v>1708</v>
      </c>
      <c r="H596" s="150">
        <v>14548</v>
      </c>
      <c r="I596" s="150">
        <v>12911.29</v>
      </c>
      <c r="J596" s="151">
        <f>(G596-D596)*100/D596</f>
        <v>8.375634517766498</v>
      </c>
      <c r="K596" s="152">
        <f>(H596-E596)*100/E596</f>
        <v>46.93287224071619</v>
      </c>
      <c r="L596" s="152">
        <f>(I596-F596)*100/F596</f>
        <v>44.910946473606074</v>
      </c>
      <c r="M596" s="153">
        <f t="shared" si="54"/>
        <v>6.282436548223351</v>
      </c>
      <c r="N596" s="153">
        <f t="shared" si="56"/>
        <v>8.517564402810304</v>
      </c>
      <c r="O596" s="153">
        <f t="shared" si="55"/>
        <v>5.653432741116751</v>
      </c>
      <c r="P596" s="153">
        <f t="shared" si="57"/>
        <v>7.5593032786885255</v>
      </c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</row>
    <row r="597" spans="1:45" ht="11.25">
      <c r="A597" s="149" t="s">
        <v>650</v>
      </c>
      <c r="B597" s="149" t="s">
        <v>651</v>
      </c>
      <c r="C597" s="149" t="s">
        <v>773</v>
      </c>
      <c r="D597" s="150"/>
      <c r="E597" s="150"/>
      <c r="F597" s="150"/>
      <c r="G597" s="150">
        <v>8000</v>
      </c>
      <c r="H597" s="150">
        <v>38802.85</v>
      </c>
      <c r="I597" s="150">
        <v>34200</v>
      </c>
      <c r="J597" s="151"/>
      <c r="K597" s="152"/>
      <c r="L597" s="152"/>
      <c r="M597" s="153"/>
      <c r="N597" s="153">
        <f t="shared" si="56"/>
        <v>4.85035625</v>
      </c>
      <c r="O597" s="153"/>
      <c r="P597" s="153">
        <f t="shared" si="57"/>
        <v>4.275</v>
      </c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</row>
    <row r="598" spans="1:45" ht="11.25">
      <c r="A598" s="149" t="s">
        <v>650</v>
      </c>
      <c r="B598" s="149" t="s">
        <v>651</v>
      </c>
      <c r="C598" s="149" t="s">
        <v>64</v>
      </c>
      <c r="D598" s="150"/>
      <c r="E598" s="150"/>
      <c r="F598" s="150"/>
      <c r="G598" s="150">
        <v>10000</v>
      </c>
      <c r="H598" s="150">
        <v>207629.26</v>
      </c>
      <c r="I598" s="150">
        <v>183000</v>
      </c>
      <c r="J598" s="151"/>
      <c r="K598" s="152"/>
      <c r="L598" s="152"/>
      <c r="M598" s="153"/>
      <c r="N598" s="153">
        <f t="shared" si="56"/>
        <v>20.762926</v>
      </c>
      <c r="O598" s="153"/>
      <c r="P598" s="153">
        <f t="shared" si="57"/>
        <v>18.3</v>
      </c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</row>
    <row r="599" spans="1:45" ht="11.25">
      <c r="A599" s="149" t="s">
        <v>650</v>
      </c>
      <c r="B599" s="149" t="s">
        <v>651</v>
      </c>
      <c r="C599" s="149" t="s">
        <v>57</v>
      </c>
      <c r="D599" s="150">
        <v>2.5</v>
      </c>
      <c r="E599" s="150">
        <v>81.31</v>
      </c>
      <c r="F599" s="150">
        <v>70</v>
      </c>
      <c r="G599" s="150"/>
      <c r="H599" s="150"/>
      <c r="I599" s="150"/>
      <c r="J599" s="151"/>
      <c r="K599" s="152"/>
      <c r="L599" s="152"/>
      <c r="M599" s="153">
        <f t="shared" si="54"/>
        <v>32.524</v>
      </c>
      <c r="N599" s="153"/>
      <c r="O599" s="153">
        <f t="shared" si="55"/>
        <v>28</v>
      </c>
      <c r="P599" s="153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</row>
    <row r="600" spans="1:45" ht="11.25">
      <c r="A600" s="149" t="s">
        <v>650</v>
      </c>
      <c r="B600" s="149" t="s">
        <v>651</v>
      </c>
      <c r="C600" s="149" t="s">
        <v>95</v>
      </c>
      <c r="D600" s="150"/>
      <c r="E600" s="150"/>
      <c r="F600" s="150"/>
      <c r="G600" s="150">
        <v>41442</v>
      </c>
      <c r="H600" s="150">
        <v>311010.37</v>
      </c>
      <c r="I600" s="150">
        <v>278189.47</v>
      </c>
      <c r="J600" s="151"/>
      <c r="K600" s="152"/>
      <c r="L600" s="152"/>
      <c r="M600" s="153"/>
      <c r="N600" s="153">
        <f t="shared" si="56"/>
        <v>7.504714299502919</v>
      </c>
      <c r="O600" s="153"/>
      <c r="P600" s="153">
        <f t="shared" si="57"/>
        <v>6.712742386950436</v>
      </c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</row>
    <row r="601" spans="1:45" ht="11.25">
      <c r="A601" s="149" t="s">
        <v>650</v>
      </c>
      <c r="B601" s="149" t="s">
        <v>651</v>
      </c>
      <c r="C601" s="149" t="s">
        <v>346</v>
      </c>
      <c r="D601" s="150"/>
      <c r="E601" s="150"/>
      <c r="F601" s="150"/>
      <c r="G601" s="150">
        <v>24000</v>
      </c>
      <c r="H601" s="150">
        <v>199731.9</v>
      </c>
      <c r="I601" s="150">
        <v>187968</v>
      </c>
      <c r="J601" s="151"/>
      <c r="K601" s="152"/>
      <c r="L601" s="152"/>
      <c r="M601" s="153"/>
      <c r="N601" s="153">
        <f t="shared" si="56"/>
        <v>8.3221625</v>
      </c>
      <c r="O601" s="153"/>
      <c r="P601" s="153">
        <f t="shared" si="57"/>
        <v>7.832</v>
      </c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</row>
    <row r="602" spans="1:45" ht="11.25">
      <c r="A602" s="149" t="s">
        <v>863</v>
      </c>
      <c r="B602" s="149" t="s">
        <v>864</v>
      </c>
      <c r="C602" s="149" t="s">
        <v>48</v>
      </c>
      <c r="D602" s="150">
        <v>1600</v>
      </c>
      <c r="E602" s="150">
        <v>26606.75</v>
      </c>
      <c r="F602" s="150">
        <v>24344.88</v>
      </c>
      <c r="G602" s="150"/>
      <c r="H602" s="150"/>
      <c r="I602" s="150"/>
      <c r="J602" s="151"/>
      <c r="K602" s="152"/>
      <c r="L602" s="152"/>
      <c r="M602" s="153">
        <f t="shared" si="54"/>
        <v>16.62921875</v>
      </c>
      <c r="N602" s="153"/>
      <c r="O602" s="153">
        <f t="shared" si="55"/>
        <v>15.21555</v>
      </c>
      <c r="P602" s="153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</row>
    <row r="603" spans="1:45" ht="11.25">
      <c r="A603" s="149"/>
      <c r="B603" s="149"/>
      <c r="C603" s="149"/>
      <c r="D603" s="150">
        <f>SUM(D574:D602)</f>
        <v>449576.57</v>
      </c>
      <c r="E603" s="150">
        <f>SUM(E574:E602)</f>
        <v>4105689.31</v>
      </c>
      <c r="F603" s="150">
        <f>SUM(F574:F602)</f>
        <v>3675665.189999999</v>
      </c>
      <c r="G603" s="150">
        <f>SUM(G574:G602)</f>
        <v>514360.94000000006</v>
      </c>
      <c r="H603" s="150">
        <f>SUM(H574:H602)</f>
        <v>4423123.67</v>
      </c>
      <c r="I603" s="150">
        <f>SUM(I574:I602)</f>
        <v>3988325.4000000004</v>
      </c>
      <c r="J603" s="151">
        <f>(G603-D603)*100/D603</f>
        <v>14.410085917066375</v>
      </c>
      <c r="K603" s="152">
        <f>(H603-E603)*100/E603</f>
        <v>7.731572850065458</v>
      </c>
      <c r="L603" s="152">
        <f>(I603-F603)*100/F603</f>
        <v>8.506221155578139</v>
      </c>
      <c r="M603" s="153">
        <f t="shared" si="54"/>
        <v>9.132347155012994</v>
      </c>
      <c r="N603" s="153">
        <f t="shared" si="56"/>
        <v>8.599260414291955</v>
      </c>
      <c r="O603" s="153">
        <f t="shared" si="55"/>
        <v>8.175837966822868</v>
      </c>
      <c r="P603" s="153">
        <f t="shared" si="57"/>
        <v>7.753942980195969</v>
      </c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</row>
    <row r="604" spans="1:16" ht="11.25" customHeight="1">
      <c r="A604" s="100" t="s">
        <v>623</v>
      </c>
      <c r="B604" s="101"/>
      <c r="C604" s="101"/>
      <c r="D604" s="95"/>
      <c r="E604" s="95"/>
      <c r="F604" s="95"/>
      <c r="G604" s="95"/>
      <c r="H604" s="95"/>
      <c r="I604" s="95"/>
      <c r="J604" s="95"/>
      <c r="K604" s="95"/>
      <c r="L604" s="95"/>
      <c r="M604" s="96"/>
      <c r="N604" s="96"/>
      <c r="O604" s="96"/>
      <c r="P604" s="96"/>
    </row>
    <row r="605" spans="1:45" ht="11.25">
      <c r="A605" s="149" t="s">
        <v>597</v>
      </c>
      <c r="B605" s="149" t="s">
        <v>865</v>
      </c>
      <c r="C605" s="149" t="s">
        <v>152</v>
      </c>
      <c r="D605" s="150">
        <v>200</v>
      </c>
      <c r="E605" s="150">
        <v>691.49</v>
      </c>
      <c r="F605" s="150">
        <v>652.53</v>
      </c>
      <c r="G605" s="150"/>
      <c r="H605" s="150"/>
      <c r="I605" s="150"/>
      <c r="J605" s="151"/>
      <c r="K605" s="152"/>
      <c r="L605" s="152"/>
      <c r="M605" s="153">
        <f>E605/D605</f>
        <v>3.45745</v>
      </c>
      <c r="N605" s="153"/>
      <c r="O605" s="153">
        <f>F605/D605</f>
        <v>3.26265</v>
      </c>
      <c r="P605" s="153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</row>
    <row r="606" spans="1:45" ht="11.25">
      <c r="A606" s="149"/>
      <c r="B606" s="154" t="s">
        <v>121</v>
      </c>
      <c r="C606" s="149"/>
      <c r="D606" s="150">
        <f>SUM(D605)</f>
        <v>200</v>
      </c>
      <c r="E606" s="150">
        <f>SUM(E605)</f>
        <v>691.49</v>
      </c>
      <c r="F606" s="150">
        <f>SUM(F605)</f>
        <v>652.53</v>
      </c>
      <c r="G606" s="150"/>
      <c r="H606" s="150"/>
      <c r="I606" s="150"/>
      <c r="J606" s="151"/>
      <c r="K606" s="152"/>
      <c r="L606" s="152"/>
      <c r="M606" s="153">
        <f>E606/D606</f>
        <v>3.45745</v>
      </c>
      <c r="N606" s="153"/>
      <c r="O606" s="153">
        <f>F606/D606</f>
        <v>3.26265</v>
      </c>
      <c r="P606" s="153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</row>
    <row r="607" spans="1:16" ht="11.25" customHeight="1">
      <c r="A607" s="100"/>
      <c r="B607" s="101"/>
      <c r="C607" s="101"/>
      <c r="D607" s="95"/>
      <c r="E607" s="95"/>
      <c r="F607" s="95"/>
      <c r="G607" s="95"/>
      <c r="H607" s="95"/>
      <c r="I607" s="95"/>
      <c r="J607" s="95"/>
      <c r="K607" s="95"/>
      <c r="L607" s="95"/>
      <c r="M607" s="96"/>
      <c r="N607" s="96"/>
      <c r="O607" s="96"/>
      <c r="P607" s="96"/>
    </row>
    <row r="608" spans="1:45" ht="33.75">
      <c r="A608" s="82" t="s">
        <v>126</v>
      </c>
      <c r="B608" s="82" t="s">
        <v>127</v>
      </c>
      <c r="C608" s="82" t="s">
        <v>128</v>
      </c>
      <c r="D608" s="83" t="s">
        <v>679</v>
      </c>
      <c r="E608" s="83" t="s">
        <v>680</v>
      </c>
      <c r="F608" s="83">
        <v>2015</v>
      </c>
      <c r="G608" s="83" t="s">
        <v>707</v>
      </c>
      <c r="H608" s="83" t="s">
        <v>708</v>
      </c>
      <c r="I608" s="83" t="s">
        <v>774</v>
      </c>
      <c r="J608" s="84" t="s">
        <v>79</v>
      </c>
      <c r="K608" s="85" t="s">
        <v>80</v>
      </c>
      <c r="L608" s="85" t="s">
        <v>668</v>
      </c>
      <c r="M608" s="86" t="s">
        <v>681</v>
      </c>
      <c r="N608" s="86" t="s">
        <v>709</v>
      </c>
      <c r="O608" s="86" t="s">
        <v>682</v>
      </c>
      <c r="P608" s="86" t="s">
        <v>710</v>
      </c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</row>
    <row r="609" spans="1:16" ht="11.25" customHeight="1">
      <c r="A609" s="99"/>
      <c r="B609" s="99"/>
      <c r="C609" s="99"/>
      <c r="D609" s="95"/>
      <c r="E609" s="95"/>
      <c r="F609" s="95"/>
      <c r="G609" s="95"/>
      <c r="H609" s="95"/>
      <c r="I609" s="95"/>
      <c r="J609" s="95"/>
      <c r="K609" s="95"/>
      <c r="L609" s="95"/>
      <c r="M609" s="96"/>
      <c r="N609" s="96"/>
      <c r="O609" s="96"/>
      <c r="P609" s="96"/>
    </row>
  </sheetData>
  <sheetProtection/>
  <mergeCells count="3">
    <mergeCell ref="A1:H1"/>
    <mergeCell ref="A2:H2"/>
    <mergeCell ref="A3:H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FX1375"/>
  <sheetViews>
    <sheetView zoomScale="85" zoomScaleNormal="85" zoomScalePageLayoutView="0" workbookViewId="0" topLeftCell="A1">
      <selection activeCell="E464" sqref="E464"/>
    </sheetView>
  </sheetViews>
  <sheetFormatPr defaultColWidth="9.140625" defaultRowHeight="12.75"/>
  <cols>
    <col min="1" max="1" width="34.57421875" style="91" customWidth="1"/>
    <col min="2" max="2" width="46.8515625" style="91" customWidth="1"/>
    <col min="3" max="3" width="27.57421875" style="91" bestFit="1" customWidth="1"/>
    <col min="4" max="4" width="10.28125" style="91" bestFit="1" customWidth="1"/>
    <col min="5" max="6" width="13.8515625" style="91" bestFit="1" customWidth="1"/>
    <col min="7" max="7" width="10.28125" style="91" bestFit="1" customWidth="1"/>
    <col min="8" max="9" width="13.8515625" style="91" bestFit="1" customWidth="1"/>
    <col min="10" max="12" width="10.8515625" style="91" bestFit="1" customWidth="1"/>
    <col min="13" max="16" width="10.57421875" style="91" bestFit="1" customWidth="1"/>
    <col min="17" max="16384" width="9.140625" style="91" customWidth="1"/>
  </cols>
  <sheetData>
    <row r="1" spans="1:16" ht="12.75">
      <c r="A1" s="187" t="s">
        <v>755</v>
      </c>
      <c r="B1" s="187"/>
      <c r="C1" s="187"/>
      <c r="D1" s="187"/>
      <c r="E1" s="187"/>
      <c r="F1" s="187"/>
      <c r="G1" s="187"/>
      <c r="H1" s="187"/>
      <c r="I1" s="187"/>
      <c r="J1" s="93"/>
      <c r="K1" s="93"/>
      <c r="L1" s="93"/>
      <c r="M1" s="155"/>
      <c r="N1" s="155"/>
      <c r="O1" s="93"/>
      <c r="P1" s="93"/>
    </row>
    <row r="2" spans="1:14" s="92" customFormat="1" ht="12.75">
      <c r="A2" s="187" t="s">
        <v>873</v>
      </c>
      <c r="B2" s="187"/>
      <c r="C2" s="187"/>
      <c r="D2" s="187"/>
      <c r="E2" s="187"/>
      <c r="F2" s="187"/>
      <c r="G2" s="187"/>
      <c r="H2" s="187"/>
      <c r="I2" s="187"/>
      <c r="J2" s="156"/>
      <c r="K2" s="156"/>
      <c r="M2" s="157"/>
      <c r="N2" s="157"/>
    </row>
    <row r="3" spans="1:14" ht="12.75">
      <c r="A3" s="187" t="s">
        <v>818</v>
      </c>
      <c r="B3" s="187"/>
      <c r="C3" s="187"/>
      <c r="D3" s="187"/>
      <c r="E3" s="187"/>
      <c r="F3" s="187"/>
      <c r="G3" s="187"/>
      <c r="H3" s="187"/>
      <c r="I3" s="187"/>
      <c r="J3" s="93"/>
      <c r="K3" s="93"/>
      <c r="M3" s="155"/>
      <c r="N3" s="155"/>
    </row>
    <row r="4" spans="1:16" ht="25.5">
      <c r="A4" s="158"/>
      <c r="B4" s="158" t="s">
        <v>618</v>
      </c>
      <c r="C4" s="158"/>
      <c r="D4" s="159" t="s">
        <v>679</v>
      </c>
      <c r="E4" s="159" t="s">
        <v>680</v>
      </c>
      <c r="F4" s="160" t="s">
        <v>753</v>
      </c>
      <c r="G4" s="159" t="s">
        <v>707</v>
      </c>
      <c r="H4" s="159" t="s">
        <v>708</v>
      </c>
      <c r="I4" s="160" t="s">
        <v>746</v>
      </c>
      <c r="J4" s="161" t="s">
        <v>79</v>
      </c>
      <c r="K4" s="162" t="s">
        <v>80</v>
      </c>
      <c r="L4" s="162" t="s">
        <v>668</v>
      </c>
      <c r="M4" s="163" t="s">
        <v>681</v>
      </c>
      <c r="N4" s="163" t="s">
        <v>709</v>
      </c>
      <c r="O4" s="163" t="s">
        <v>682</v>
      </c>
      <c r="P4" s="163" t="s">
        <v>710</v>
      </c>
    </row>
    <row r="5" spans="2:16" ht="12" customHeight="1">
      <c r="B5" s="93" t="s">
        <v>616</v>
      </c>
      <c r="C5" s="93"/>
      <c r="D5" s="93">
        <v>9297438.445</v>
      </c>
      <c r="E5" s="93">
        <v>53514021.70999999</v>
      </c>
      <c r="F5" s="93">
        <v>48302017.85000001</v>
      </c>
      <c r="G5" s="93">
        <v>11964675</v>
      </c>
      <c r="H5" s="93">
        <v>66565899.390000015</v>
      </c>
      <c r="I5" s="93">
        <v>60095515.79000001</v>
      </c>
      <c r="J5" s="93">
        <f aca="true" t="shared" si="0" ref="J5:L10">(G5-D5)*100/D5</f>
        <v>28.687864628287944</v>
      </c>
      <c r="K5" s="93">
        <f t="shared" si="0"/>
        <v>24.38964081363569</v>
      </c>
      <c r="L5" s="93">
        <f t="shared" si="0"/>
        <v>24.416159955520357</v>
      </c>
      <c r="M5" s="155">
        <f aca="true" t="shared" si="1" ref="M5:M10">E5/D5</f>
        <v>5.755781232278972</v>
      </c>
      <c r="N5" s="155">
        <f aca="true" t="shared" si="2" ref="N5:N10">H5/G5</f>
        <v>5.5635359414275785</v>
      </c>
      <c r="O5" s="155">
        <f aca="true" t="shared" si="3" ref="O5:O10">F5/D5</f>
        <v>5.195196304416083</v>
      </c>
      <c r="P5" s="155">
        <f aca="true" t="shared" si="4" ref="P5:P10">I5/G5</f>
        <v>5.022745355807826</v>
      </c>
    </row>
    <row r="6" spans="2:16" ht="12.75">
      <c r="B6" s="93" t="s">
        <v>518</v>
      </c>
      <c r="C6" s="93"/>
      <c r="D6" s="93">
        <v>33917971.27</v>
      </c>
      <c r="E6" s="93">
        <v>252263093.26999998</v>
      </c>
      <c r="F6" s="93">
        <v>227317817.03</v>
      </c>
      <c r="G6" s="93">
        <v>36822247.72</v>
      </c>
      <c r="H6" s="93">
        <v>280832303.98</v>
      </c>
      <c r="I6" s="93">
        <v>253781475.04999998</v>
      </c>
      <c r="J6" s="93">
        <f t="shared" si="0"/>
        <v>8.562647886221866</v>
      </c>
      <c r="K6" s="93">
        <f t="shared" si="0"/>
        <v>11.325164668230757</v>
      </c>
      <c r="L6" s="93">
        <f t="shared" si="0"/>
        <v>11.641699874545017</v>
      </c>
      <c r="M6" s="155">
        <f t="shared" si="1"/>
        <v>7.4374463986035435</v>
      </c>
      <c r="N6" s="155">
        <f t="shared" si="2"/>
        <v>7.626701827533086</v>
      </c>
      <c r="O6" s="155">
        <f t="shared" si="3"/>
        <v>6.701987427858328</v>
      </c>
      <c r="P6" s="155">
        <f t="shared" si="4"/>
        <v>6.892069082251017</v>
      </c>
    </row>
    <row r="7" spans="2:16" ht="12" customHeight="1">
      <c r="B7" s="93" t="s">
        <v>299</v>
      </c>
      <c r="C7" s="93"/>
      <c r="D7" s="93">
        <v>27091170.329999994</v>
      </c>
      <c r="E7" s="93">
        <v>153694624.79</v>
      </c>
      <c r="F7" s="93">
        <v>138507284.73999998</v>
      </c>
      <c r="G7" s="93">
        <v>38542145.160000004</v>
      </c>
      <c r="H7" s="93">
        <v>187747108.47</v>
      </c>
      <c r="I7" s="93">
        <v>169525825.7</v>
      </c>
      <c r="J7" s="93">
        <f t="shared" si="0"/>
        <v>42.268291441508985</v>
      </c>
      <c r="K7" s="93">
        <f t="shared" si="0"/>
        <v>22.155936635082377</v>
      </c>
      <c r="L7" s="93">
        <f t="shared" si="0"/>
        <v>22.39488054236765</v>
      </c>
      <c r="M7" s="155">
        <f t="shared" si="1"/>
        <v>5.673236811766781</v>
      </c>
      <c r="N7" s="155">
        <f t="shared" si="2"/>
        <v>4.871215851909785</v>
      </c>
      <c r="O7" s="155">
        <f t="shared" si="3"/>
        <v>5.112635705760594</v>
      </c>
      <c r="P7" s="155">
        <f t="shared" si="4"/>
        <v>4.398453303422719</v>
      </c>
    </row>
    <row r="8" spans="2:16" ht="12.75">
      <c r="B8" s="93" t="s">
        <v>617</v>
      </c>
      <c r="C8" s="93"/>
      <c r="D8" s="93">
        <v>627266.4</v>
      </c>
      <c r="E8" s="93">
        <v>11858476.860000001</v>
      </c>
      <c r="F8" s="93">
        <v>10343109.149999999</v>
      </c>
      <c r="G8" s="93">
        <v>1506164.0100000002</v>
      </c>
      <c r="H8" s="93">
        <v>20085074.819999997</v>
      </c>
      <c r="I8" s="93">
        <v>18542409.74</v>
      </c>
      <c r="J8" s="93">
        <f t="shared" si="0"/>
        <v>140.11552507833994</v>
      </c>
      <c r="K8" s="93">
        <f t="shared" si="0"/>
        <v>69.37314173752998</v>
      </c>
      <c r="L8" s="93">
        <f t="shared" si="0"/>
        <v>79.2730741896889</v>
      </c>
      <c r="M8" s="155">
        <f t="shared" si="1"/>
        <v>18.90500887661128</v>
      </c>
      <c r="N8" s="155">
        <f t="shared" si="2"/>
        <v>13.335250800475569</v>
      </c>
      <c r="O8" s="155">
        <f t="shared" si="3"/>
        <v>16.489180912607463</v>
      </c>
      <c r="P8" s="155">
        <f t="shared" si="4"/>
        <v>12.311016341440794</v>
      </c>
    </row>
    <row r="9" spans="2:16" ht="12.75">
      <c r="B9" s="93" t="s">
        <v>645</v>
      </c>
      <c r="C9" s="93"/>
      <c r="D9" s="93">
        <v>812934.8199999998</v>
      </c>
      <c r="E9" s="93">
        <v>3965691.0300000007</v>
      </c>
      <c r="F9" s="93">
        <v>3576886.400000001</v>
      </c>
      <c r="G9" s="93">
        <v>1400724.72</v>
      </c>
      <c r="H9" s="93">
        <v>7494371.740000001</v>
      </c>
      <c r="I9" s="93">
        <v>6753373.529999998</v>
      </c>
      <c r="J9" s="93">
        <f t="shared" si="0"/>
        <v>72.30467751399802</v>
      </c>
      <c r="K9" s="93">
        <f t="shared" si="0"/>
        <v>88.98022269778289</v>
      </c>
      <c r="L9" s="93">
        <f t="shared" si="0"/>
        <v>88.80592713260329</v>
      </c>
      <c r="M9" s="155">
        <f t="shared" si="1"/>
        <v>4.878239844616327</v>
      </c>
      <c r="N9" s="155">
        <f t="shared" si="2"/>
        <v>5.350353022969425</v>
      </c>
      <c r="O9" s="155">
        <f t="shared" si="3"/>
        <v>4.399967023186436</v>
      </c>
      <c r="P9" s="155">
        <f t="shared" si="4"/>
        <v>4.821342433365492</v>
      </c>
    </row>
    <row r="10" spans="1:16" ht="12.75">
      <c r="A10" s="173"/>
      <c r="B10" s="173"/>
      <c r="C10" s="92" t="s">
        <v>121</v>
      </c>
      <c r="D10" s="93">
        <f aca="true" t="shared" si="5" ref="D10:I10">SUM(D5:D9)</f>
        <v>71746781.265</v>
      </c>
      <c r="E10" s="93">
        <f t="shared" si="5"/>
        <v>475295907.65999997</v>
      </c>
      <c r="F10" s="93">
        <f t="shared" si="5"/>
        <v>428047115.16999996</v>
      </c>
      <c r="G10" s="93">
        <f t="shared" si="5"/>
        <v>90235956.61</v>
      </c>
      <c r="H10" s="93">
        <f t="shared" si="5"/>
        <v>562724758.4000001</v>
      </c>
      <c r="I10" s="93">
        <f t="shared" si="5"/>
        <v>508698599.80999994</v>
      </c>
      <c r="J10" s="93">
        <f t="shared" si="0"/>
        <v>25.770041553096842</v>
      </c>
      <c r="K10" s="93">
        <f t="shared" si="0"/>
        <v>18.394614666563008</v>
      </c>
      <c r="L10" s="93">
        <f t="shared" si="0"/>
        <v>18.84173068377509</v>
      </c>
      <c r="M10" s="155">
        <f t="shared" si="1"/>
        <v>6.6246303914941205</v>
      </c>
      <c r="N10" s="155">
        <f t="shared" si="2"/>
        <v>6.236147756842627</v>
      </c>
      <c r="O10" s="155">
        <f t="shared" si="3"/>
        <v>5.966081092739039</v>
      </c>
      <c r="P10" s="155">
        <f t="shared" si="4"/>
        <v>5.637426796599457</v>
      </c>
    </row>
    <row r="12" spans="1:16" ht="25.5">
      <c r="A12" s="158"/>
      <c r="B12" s="158"/>
      <c r="C12" s="158"/>
      <c r="D12" s="159" t="s">
        <v>679</v>
      </c>
      <c r="E12" s="159" t="s">
        <v>680</v>
      </c>
      <c r="F12" s="160" t="s">
        <v>753</v>
      </c>
      <c r="G12" s="159" t="s">
        <v>707</v>
      </c>
      <c r="H12" s="159" t="s">
        <v>708</v>
      </c>
      <c r="I12" s="160" t="s">
        <v>746</v>
      </c>
      <c r="J12" s="161" t="s">
        <v>79</v>
      </c>
      <c r="K12" s="162" t="s">
        <v>80</v>
      </c>
      <c r="L12" s="162" t="s">
        <v>668</v>
      </c>
      <c r="M12" s="163" t="s">
        <v>681</v>
      </c>
      <c r="N12" s="163" t="s">
        <v>709</v>
      </c>
      <c r="O12" s="163" t="s">
        <v>682</v>
      </c>
      <c r="P12" s="163" t="s">
        <v>710</v>
      </c>
    </row>
    <row r="13" spans="2:16" ht="12.75">
      <c r="B13" s="156" t="s">
        <v>781</v>
      </c>
      <c r="C13" s="93"/>
      <c r="D13" s="93">
        <v>9297438.445</v>
      </c>
      <c r="E13" s="93">
        <v>53514021.70999999</v>
      </c>
      <c r="F13" s="93">
        <v>48302017.85000001</v>
      </c>
      <c r="G13" s="93">
        <v>11964675</v>
      </c>
      <c r="H13" s="93">
        <v>66565899.390000015</v>
      </c>
      <c r="I13" s="93">
        <v>60095515.79000001</v>
      </c>
      <c r="J13" s="93">
        <f aca="true" t="shared" si="6" ref="J13:L18">(G13-D13)*100/D13</f>
        <v>28.687864628287944</v>
      </c>
      <c r="K13" s="93">
        <f t="shared" si="6"/>
        <v>24.38964081363569</v>
      </c>
      <c r="L13" s="93">
        <f t="shared" si="6"/>
        <v>24.416159955520357</v>
      </c>
      <c r="M13" s="155">
        <f aca="true" t="shared" si="7" ref="M13:M18">E13/D13</f>
        <v>5.755781232278972</v>
      </c>
      <c r="N13" s="155">
        <f aca="true" t="shared" si="8" ref="N13:N18">H13/G13</f>
        <v>5.5635359414275785</v>
      </c>
      <c r="O13" s="155">
        <f aca="true" t="shared" si="9" ref="O13:O18">F13/D13</f>
        <v>5.195196304416083</v>
      </c>
      <c r="P13" s="155">
        <f aca="true" t="shared" si="10" ref="P13:P18">I13/G13</f>
        <v>5.022745355807826</v>
      </c>
    </row>
    <row r="14" spans="2:16" ht="12.75">
      <c r="B14" s="93" t="s">
        <v>776</v>
      </c>
      <c r="C14" s="93"/>
      <c r="D14" s="93">
        <v>1372171</v>
      </c>
      <c r="E14" s="93">
        <v>4858424.039999999</v>
      </c>
      <c r="F14" s="93">
        <v>4387650.079999999</v>
      </c>
      <c r="G14" s="93">
        <v>3140453.8</v>
      </c>
      <c r="H14" s="93">
        <v>11982733.899999999</v>
      </c>
      <c r="I14" s="93">
        <v>10789745.39</v>
      </c>
      <c r="J14" s="93">
        <f t="shared" si="6"/>
        <v>128.86752452864837</v>
      </c>
      <c r="K14" s="93">
        <f t="shared" si="6"/>
        <v>146.63828849323744</v>
      </c>
      <c r="L14" s="93">
        <f t="shared" si="6"/>
        <v>145.9117111271554</v>
      </c>
      <c r="M14" s="155">
        <f t="shared" si="7"/>
        <v>3.5406840984104746</v>
      </c>
      <c r="N14" s="155">
        <f t="shared" si="8"/>
        <v>3.8156058528866112</v>
      </c>
      <c r="O14" s="155">
        <f t="shared" si="9"/>
        <v>3.1975971507924297</v>
      </c>
      <c r="P14" s="155">
        <f t="shared" si="10"/>
        <v>3.4357281071926615</v>
      </c>
    </row>
    <row r="15" spans="2:16" ht="12.75">
      <c r="B15" s="93" t="s">
        <v>777</v>
      </c>
      <c r="C15" s="93"/>
      <c r="D15" s="93">
        <v>3667040.02</v>
      </c>
      <c r="E15" s="93">
        <v>12477928.100000001</v>
      </c>
      <c r="F15" s="93">
        <v>11260869.560000002</v>
      </c>
      <c r="G15" s="93">
        <v>3916011.4400000004</v>
      </c>
      <c r="H15" s="93">
        <v>13167588.63</v>
      </c>
      <c r="I15" s="93">
        <v>11847994.600000001</v>
      </c>
      <c r="J15" s="93">
        <f t="shared" si="6"/>
        <v>6.789438311065947</v>
      </c>
      <c r="K15" s="93">
        <f t="shared" si="6"/>
        <v>5.527043628340825</v>
      </c>
      <c r="L15" s="93">
        <f t="shared" si="6"/>
        <v>5.213851708979382</v>
      </c>
      <c r="M15" s="155">
        <f t="shared" si="7"/>
        <v>3.4027248221850606</v>
      </c>
      <c r="N15" s="155">
        <f t="shared" si="8"/>
        <v>3.3625000416239845</v>
      </c>
      <c r="O15" s="155">
        <f t="shared" si="9"/>
        <v>3.0708335601965975</v>
      </c>
      <c r="P15" s="155">
        <f t="shared" si="10"/>
        <v>3.025526043917788</v>
      </c>
    </row>
    <row r="16" spans="2:16" ht="12.75">
      <c r="B16" s="93" t="s">
        <v>779</v>
      </c>
      <c r="C16" s="93"/>
      <c r="D16" s="93">
        <v>9266</v>
      </c>
      <c r="E16" s="93">
        <v>48815.61</v>
      </c>
      <c r="F16" s="93">
        <v>45534.549999999996</v>
      </c>
      <c r="G16" s="93">
        <v>37671</v>
      </c>
      <c r="H16" s="93">
        <v>239263.93</v>
      </c>
      <c r="I16" s="93">
        <v>212692.2</v>
      </c>
      <c r="J16" s="93">
        <f t="shared" si="6"/>
        <v>306.5508309950356</v>
      </c>
      <c r="K16" s="93">
        <f t="shared" si="6"/>
        <v>390.13815457801303</v>
      </c>
      <c r="L16" s="93">
        <f t="shared" si="6"/>
        <v>367.1006960648563</v>
      </c>
      <c r="M16" s="155">
        <f t="shared" si="7"/>
        <v>5.268250593567883</v>
      </c>
      <c r="N16" s="155">
        <f t="shared" si="8"/>
        <v>6.3514090414377105</v>
      </c>
      <c r="O16" s="155">
        <f t="shared" si="9"/>
        <v>4.914153895963738</v>
      </c>
      <c r="P16" s="155">
        <f t="shared" si="10"/>
        <v>5.646046030102732</v>
      </c>
    </row>
    <row r="17" spans="2:16" ht="12.75">
      <c r="B17" s="93" t="s">
        <v>780</v>
      </c>
      <c r="C17" s="93"/>
      <c r="D17" s="93">
        <v>425620</v>
      </c>
      <c r="E17" s="93">
        <v>2267520.87</v>
      </c>
      <c r="F17" s="93">
        <v>2037837.8699999999</v>
      </c>
      <c r="G17" s="93">
        <v>589532.22</v>
      </c>
      <c r="H17" s="93">
        <v>3053808.0700000003</v>
      </c>
      <c r="I17" s="93">
        <v>2750308.4</v>
      </c>
      <c r="J17" s="93">
        <f t="shared" si="6"/>
        <v>38.51139984023306</v>
      </c>
      <c r="K17" s="93">
        <f t="shared" si="6"/>
        <v>34.67607334524776</v>
      </c>
      <c r="L17" s="93">
        <f t="shared" si="6"/>
        <v>34.96208115908652</v>
      </c>
      <c r="M17" s="155">
        <f t="shared" si="7"/>
        <v>5.327571237253888</v>
      </c>
      <c r="N17" s="155">
        <f t="shared" si="8"/>
        <v>5.1800528731067494</v>
      </c>
      <c r="O17" s="155">
        <f t="shared" si="9"/>
        <v>4.787927893426061</v>
      </c>
      <c r="P17" s="155">
        <f t="shared" si="10"/>
        <v>4.665238483487807</v>
      </c>
    </row>
    <row r="18" spans="2:16" ht="12.75">
      <c r="B18" s="93" t="s">
        <v>778</v>
      </c>
      <c r="C18" s="93"/>
      <c r="D18" s="93">
        <v>3823341.425</v>
      </c>
      <c r="E18" s="93">
        <v>33861333.089999996</v>
      </c>
      <c r="F18" s="93">
        <v>30570125.790000007</v>
      </c>
      <c r="G18" s="93">
        <v>4281006.54</v>
      </c>
      <c r="H18" s="93">
        <v>38122504.860000014</v>
      </c>
      <c r="I18" s="93">
        <v>34494775.2</v>
      </c>
      <c r="J18" s="93">
        <f t="shared" si="6"/>
        <v>11.970291536283613</v>
      </c>
      <c r="K18" s="93">
        <f t="shared" si="6"/>
        <v>12.584181959624138</v>
      </c>
      <c r="L18" s="93">
        <f t="shared" si="6"/>
        <v>12.838185347879119</v>
      </c>
      <c r="M18" s="155">
        <f t="shared" si="7"/>
        <v>8.856476397474756</v>
      </c>
      <c r="N18" s="155">
        <f t="shared" si="8"/>
        <v>8.90503308130896</v>
      </c>
      <c r="O18" s="155">
        <f t="shared" si="9"/>
        <v>7.99565678076998</v>
      </c>
      <c r="P18" s="155">
        <f t="shared" si="10"/>
        <v>8.057631979230754</v>
      </c>
    </row>
    <row r="19" spans="4:9" ht="12.75">
      <c r="D19" s="93"/>
      <c r="E19" s="93"/>
      <c r="F19" s="93"/>
      <c r="G19" s="93"/>
      <c r="H19" s="93"/>
      <c r="I19" s="93"/>
    </row>
    <row r="20" spans="2:16" ht="12.75">
      <c r="B20" s="156" t="s">
        <v>782</v>
      </c>
      <c r="C20" s="93"/>
      <c r="D20" s="93">
        <v>33917971.27</v>
      </c>
      <c r="E20" s="93">
        <v>252263093.26999998</v>
      </c>
      <c r="F20" s="93">
        <v>227317817.03</v>
      </c>
      <c r="G20" s="93">
        <v>36822247.72</v>
      </c>
      <c r="H20" s="93">
        <v>280832303.98</v>
      </c>
      <c r="I20" s="93">
        <v>253781475.04999998</v>
      </c>
      <c r="J20" s="93">
        <f>(G20-D20)*100/D20</f>
        <v>8.562647886221866</v>
      </c>
      <c r="K20" s="93">
        <f>(H20-E20)*100/E20</f>
        <v>11.325164668230757</v>
      </c>
      <c r="L20" s="93">
        <f>(I20-F20)*100/F20</f>
        <v>11.641699874545017</v>
      </c>
      <c r="M20" s="155">
        <f>E20/D20</f>
        <v>7.4374463986035435</v>
      </c>
      <c r="N20" s="155">
        <f>H20/G20</f>
        <v>7.626701827533086</v>
      </c>
      <c r="O20" s="155">
        <f>F20/D20</f>
        <v>6.701987427858328</v>
      </c>
      <c r="P20" s="155">
        <f>I20/G20</f>
        <v>6.892069082251017</v>
      </c>
    </row>
    <row r="21" spans="2:16" ht="13.5" customHeight="1">
      <c r="B21" s="93" t="s">
        <v>776</v>
      </c>
      <c r="C21" s="93"/>
      <c r="D21" s="93">
        <v>22774256.240000002</v>
      </c>
      <c r="E21" s="93">
        <v>128068417.98999998</v>
      </c>
      <c r="F21" s="93">
        <v>115437222.37</v>
      </c>
      <c r="G21" s="93">
        <v>24515166.54</v>
      </c>
      <c r="H21" s="93">
        <v>138597389.88</v>
      </c>
      <c r="I21" s="93">
        <v>125056045.07</v>
      </c>
      <c r="J21" s="93">
        <v>2796.496065668446</v>
      </c>
      <c r="K21" s="93">
        <v>2875.2657585803527</v>
      </c>
      <c r="L21" s="93">
        <v>2861.581763306658</v>
      </c>
      <c r="M21" s="155">
        <f>E21/D21</f>
        <v>5.623385310167212</v>
      </c>
      <c r="N21" s="155">
        <f>H21/G21</f>
        <v>5.6535365425259725</v>
      </c>
      <c r="O21" s="155">
        <f>F21/D21</f>
        <v>5.068759267196161</v>
      </c>
      <c r="P21" s="155">
        <f>I21/G21</f>
        <v>5.101170529107081</v>
      </c>
    </row>
    <row r="22" spans="2:16" ht="12.75">
      <c r="B22" s="93" t="s">
        <v>777</v>
      </c>
      <c r="C22" s="93"/>
      <c r="D22" s="93">
        <v>690911.51</v>
      </c>
      <c r="E22" s="93">
        <v>4199162.0600000005</v>
      </c>
      <c r="F22" s="93">
        <v>3792003.149999999</v>
      </c>
      <c r="G22" s="93">
        <v>444575.1</v>
      </c>
      <c r="H22" s="93">
        <v>2685552.909999999</v>
      </c>
      <c r="I22" s="93">
        <v>2418571.87</v>
      </c>
      <c r="J22" s="93">
        <v>-42.96549175294574</v>
      </c>
      <c r="K22" s="93">
        <v>-43.3715902430182</v>
      </c>
      <c r="L22" s="93">
        <v>-43.82024745281024</v>
      </c>
      <c r="M22" s="155">
        <v>6.0929548588218525</v>
      </c>
      <c r="N22" s="155">
        <v>6.049571653736096</v>
      </c>
      <c r="O22" s="155">
        <v>5.498096571800929</v>
      </c>
      <c r="P22" s="155">
        <v>5.415698572281136</v>
      </c>
    </row>
    <row r="23" spans="2:16" ht="12.75">
      <c r="B23" s="93" t="s">
        <v>779</v>
      </c>
      <c r="C23" s="93"/>
      <c r="D23" s="93">
        <v>4935289.16</v>
      </c>
      <c r="E23" s="93">
        <v>57927115.099999994</v>
      </c>
      <c r="F23" s="93">
        <v>52180299.11</v>
      </c>
      <c r="G23" s="93">
        <v>6135284.75</v>
      </c>
      <c r="H23" s="93">
        <v>71935496.64</v>
      </c>
      <c r="I23" s="93">
        <v>65049478.470000006</v>
      </c>
      <c r="J23" s="93">
        <v>29.56873329368014</v>
      </c>
      <c r="K23" s="93">
        <v>32.92694750775946</v>
      </c>
      <c r="L23" s="93">
        <v>32.93999090426456</v>
      </c>
      <c r="M23" s="155">
        <v>11.687964561417</v>
      </c>
      <c r="N23" s="155">
        <v>11.990897898233994</v>
      </c>
      <c r="O23" s="155">
        <v>10.478138028604352</v>
      </c>
      <c r="P23" s="155">
        <v>10.750769408689083</v>
      </c>
    </row>
    <row r="24" spans="2:16" ht="12.75">
      <c r="B24" s="93" t="s">
        <v>780</v>
      </c>
      <c r="C24" s="93"/>
      <c r="D24" s="93">
        <v>5517514.36</v>
      </c>
      <c r="E24" s="93">
        <v>62068398.12000001</v>
      </c>
      <c r="F24" s="93">
        <v>55908292.4</v>
      </c>
      <c r="G24" s="93">
        <v>5727221.33</v>
      </c>
      <c r="H24" s="93">
        <v>67613864.55</v>
      </c>
      <c r="I24" s="93">
        <v>61257379.63999999</v>
      </c>
      <c r="J24" s="93">
        <v>1.498423769874192</v>
      </c>
      <c r="K24" s="93">
        <v>7.635212437580321</v>
      </c>
      <c r="L24" s="93">
        <v>7.730993673471445</v>
      </c>
      <c r="M24" s="155">
        <v>11.132833294002998</v>
      </c>
      <c r="N24" s="155">
        <v>11.805945670141957</v>
      </c>
      <c r="O24" s="155">
        <v>9.971066263242374</v>
      </c>
      <c r="P24" s="155">
        <v>10.583345402078654</v>
      </c>
    </row>
    <row r="25" spans="4:9" ht="12.75">
      <c r="D25" s="93"/>
      <c r="E25" s="93"/>
      <c r="F25" s="93"/>
      <c r="G25" s="93"/>
      <c r="H25" s="93"/>
      <c r="I25" s="93"/>
    </row>
    <row r="26" spans="2:16" ht="12.75">
      <c r="B26" s="156" t="s">
        <v>783</v>
      </c>
      <c r="C26" s="93"/>
      <c r="D26" s="93">
        <v>27091170.329999994</v>
      </c>
      <c r="E26" s="93">
        <v>153694624.79</v>
      </c>
      <c r="F26" s="93">
        <v>138507284.73999998</v>
      </c>
      <c r="G26" s="93">
        <v>38542145.160000004</v>
      </c>
      <c r="H26" s="93">
        <v>187747108.47</v>
      </c>
      <c r="I26" s="93">
        <v>169525825.7</v>
      </c>
      <c r="J26" s="93">
        <f aca="true" t="shared" si="11" ref="J26:L30">(G26-D26)*100/D26</f>
        <v>42.268291441508985</v>
      </c>
      <c r="K26" s="93">
        <f t="shared" si="11"/>
        <v>22.155936635082377</v>
      </c>
      <c r="L26" s="93">
        <f t="shared" si="11"/>
        <v>22.39488054236765</v>
      </c>
      <c r="M26" s="155">
        <f>E26/D26</f>
        <v>5.673236811766781</v>
      </c>
      <c r="N26" s="155">
        <f>H26/G26</f>
        <v>4.871215851909785</v>
      </c>
      <c r="O26" s="155">
        <f>F26/D26</f>
        <v>5.112635705760594</v>
      </c>
      <c r="P26" s="155">
        <f>I26/G26</f>
        <v>4.398453303422719</v>
      </c>
    </row>
    <row r="27" spans="2:16" ht="12.75">
      <c r="B27" s="93" t="s">
        <v>776</v>
      </c>
      <c r="C27" s="93"/>
      <c r="D27" s="93">
        <v>23945113.729999997</v>
      </c>
      <c r="E27" s="93">
        <v>126175786.46999997</v>
      </c>
      <c r="F27" s="93">
        <v>113691178.50999998</v>
      </c>
      <c r="G27" s="93">
        <v>34916549.45</v>
      </c>
      <c r="H27" s="93">
        <v>154706666.57999998</v>
      </c>
      <c r="I27" s="93">
        <v>139631921.78</v>
      </c>
      <c r="J27" s="93">
        <f t="shared" si="11"/>
        <v>45.819100480004316</v>
      </c>
      <c r="K27" s="93">
        <f t="shared" si="11"/>
        <v>22.612008934680684</v>
      </c>
      <c r="L27" s="93">
        <f t="shared" si="11"/>
        <v>22.816847894419833</v>
      </c>
      <c r="M27" s="155">
        <f>E27/D27</f>
        <v>5.2693751173091625</v>
      </c>
      <c r="N27" s="155">
        <f>H27/G27</f>
        <v>4.4307547285432</v>
      </c>
      <c r="O27" s="155">
        <f>F27/D27</f>
        <v>4.747990750512088</v>
      </c>
      <c r="P27" s="155">
        <f>I27/G27</f>
        <v>3.9990183445804375</v>
      </c>
    </row>
    <row r="28" spans="2:16" ht="12.75">
      <c r="B28" s="93" t="s">
        <v>777</v>
      </c>
      <c r="C28" s="93"/>
      <c r="D28" s="93">
        <v>1120302.4</v>
      </c>
      <c r="E28" s="93">
        <v>6180255.56</v>
      </c>
      <c r="F28" s="93">
        <v>5586015.710000002</v>
      </c>
      <c r="G28" s="93">
        <v>672066</v>
      </c>
      <c r="H28" s="93">
        <v>3509739.33</v>
      </c>
      <c r="I28" s="93">
        <v>3168635.99</v>
      </c>
      <c r="J28" s="93">
        <f t="shared" si="11"/>
        <v>-40.010304360679754</v>
      </c>
      <c r="K28" s="93">
        <f t="shared" si="11"/>
        <v>-43.21044986042615</v>
      </c>
      <c r="L28" s="93">
        <f t="shared" si="11"/>
        <v>-43.27556250284876</v>
      </c>
      <c r="M28" s="155">
        <f>E28/D28</f>
        <v>5.516595840551623</v>
      </c>
      <c r="N28" s="155">
        <f>H28/G28</f>
        <v>5.22231347814054</v>
      </c>
      <c r="O28" s="155">
        <f>F28/D28</f>
        <v>4.986167761490114</v>
      </c>
      <c r="P28" s="155">
        <f>I28/G28</f>
        <v>4.714769070299644</v>
      </c>
    </row>
    <row r="29" spans="2:16" ht="12.75">
      <c r="B29" s="93" t="s">
        <v>779</v>
      </c>
      <c r="C29" s="93"/>
      <c r="D29" s="93">
        <v>1275340</v>
      </c>
      <c r="E29" s="93">
        <v>14205427.769999998</v>
      </c>
      <c r="F29" s="93">
        <v>12795860.3</v>
      </c>
      <c r="G29" s="93">
        <v>1611980.44</v>
      </c>
      <c r="H29" s="93">
        <v>16142434.41</v>
      </c>
      <c r="I29" s="93">
        <v>14630425.85</v>
      </c>
      <c r="J29" s="93">
        <f t="shared" si="11"/>
        <v>26.396132795960288</v>
      </c>
      <c r="K29" s="93">
        <f t="shared" si="11"/>
        <v>13.635679765242315</v>
      </c>
      <c r="L29" s="93">
        <f t="shared" si="11"/>
        <v>14.337180205069906</v>
      </c>
      <c r="M29" s="155">
        <f>E29/D29</f>
        <v>11.138541698684271</v>
      </c>
      <c r="N29" s="155">
        <f>H29/G29</f>
        <v>10.014038638086701</v>
      </c>
      <c r="O29" s="155">
        <f>F29/D29</f>
        <v>10.033293317860336</v>
      </c>
      <c r="P29" s="155">
        <f>I29/G29</f>
        <v>9.076056685898745</v>
      </c>
    </row>
    <row r="30" spans="2:16" ht="12.75">
      <c r="B30" s="93" t="s">
        <v>780</v>
      </c>
      <c r="C30" s="93"/>
      <c r="D30" s="93">
        <v>750414.2</v>
      </c>
      <c r="E30" s="93">
        <v>7133154.989999999</v>
      </c>
      <c r="F30" s="93">
        <v>6434230.22</v>
      </c>
      <c r="G30" s="93">
        <v>1341549.27</v>
      </c>
      <c r="H30" s="93">
        <v>13388268.149999999</v>
      </c>
      <c r="I30" s="93">
        <v>12094842.079999998</v>
      </c>
      <c r="J30" s="93">
        <f t="shared" si="11"/>
        <v>78.77450480014905</v>
      </c>
      <c r="K30" s="93">
        <f t="shared" si="11"/>
        <v>87.69069463328736</v>
      </c>
      <c r="L30" s="93">
        <f t="shared" si="11"/>
        <v>87.97652036765322</v>
      </c>
      <c r="M30" s="155">
        <f>E30/D30</f>
        <v>9.505623680895164</v>
      </c>
      <c r="N30" s="155">
        <f>H30/G30</f>
        <v>9.97970663425578</v>
      </c>
      <c r="O30" s="155">
        <f>F30/D30</f>
        <v>8.574238360628037</v>
      </c>
      <c r="P30" s="155">
        <f>I30/G30</f>
        <v>9.015577996624751</v>
      </c>
    </row>
    <row r="31" spans="2:16" ht="12.7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155"/>
      <c r="N31" s="155"/>
      <c r="O31" s="155"/>
      <c r="P31" s="155"/>
    </row>
    <row r="32" spans="1:16" ht="12.75">
      <c r="A32" s="173" t="s">
        <v>819</v>
      </c>
      <c r="B32" s="173"/>
      <c r="C32" s="173"/>
      <c r="D32" s="173"/>
      <c r="E32" s="173"/>
      <c r="F32" s="173"/>
      <c r="G32" s="93"/>
      <c r="H32" s="93"/>
      <c r="I32" s="93"/>
      <c r="J32" s="93"/>
      <c r="K32" s="93"/>
      <c r="L32" s="93"/>
      <c r="M32" s="155"/>
      <c r="N32" s="155"/>
      <c r="O32" s="155"/>
      <c r="P32" s="155"/>
    </row>
    <row r="33" spans="1:16" ht="25.5">
      <c r="A33" s="158" t="s">
        <v>126</v>
      </c>
      <c r="B33" s="158" t="s">
        <v>127</v>
      </c>
      <c r="C33" s="158" t="s">
        <v>128</v>
      </c>
      <c r="D33" s="159" t="s">
        <v>679</v>
      </c>
      <c r="E33" s="159" t="s">
        <v>680</v>
      </c>
      <c r="F33" s="160" t="s">
        <v>753</v>
      </c>
      <c r="G33" s="159" t="s">
        <v>707</v>
      </c>
      <c r="H33" s="159" t="s">
        <v>708</v>
      </c>
      <c r="I33" s="160" t="s">
        <v>746</v>
      </c>
      <c r="J33" s="161" t="s">
        <v>79</v>
      </c>
      <c r="K33" s="162" t="s">
        <v>80</v>
      </c>
      <c r="L33" s="162" t="s">
        <v>668</v>
      </c>
      <c r="M33" s="163" t="s">
        <v>681</v>
      </c>
      <c r="N33" s="163" t="s">
        <v>709</v>
      </c>
      <c r="O33" s="163" t="s">
        <v>682</v>
      </c>
      <c r="P33" s="163" t="s">
        <v>710</v>
      </c>
    </row>
    <row r="34" spans="1:15" ht="12.75">
      <c r="A34" s="164" t="s">
        <v>756</v>
      </c>
      <c r="B34" s="164" t="s">
        <v>757</v>
      </c>
      <c r="C34" s="164" t="s">
        <v>67</v>
      </c>
      <c r="D34" s="165">
        <v>9006</v>
      </c>
      <c r="E34" s="166">
        <v>23513.69</v>
      </c>
      <c r="F34" s="166">
        <v>21864.58</v>
      </c>
      <c r="G34" s="167"/>
      <c r="H34" s="167"/>
      <c r="I34" s="167"/>
      <c r="M34" s="91">
        <f>E34/D34</f>
        <v>2.6108916278036864</v>
      </c>
      <c r="O34" s="91">
        <f>F34/D34</f>
        <v>2.4277792582722633</v>
      </c>
    </row>
    <row r="35" spans="1:16" ht="12.75">
      <c r="A35" s="164" t="s">
        <v>280</v>
      </c>
      <c r="B35" s="164" t="s">
        <v>448</v>
      </c>
      <c r="C35" s="164" t="s">
        <v>48</v>
      </c>
      <c r="D35" s="165"/>
      <c r="E35" s="166"/>
      <c r="F35" s="166"/>
      <c r="G35" s="167">
        <v>16711</v>
      </c>
      <c r="H35" s="167">
        <v>41169.85</v>
      </c>
      <c r="I35" s="167">
        <v>37761.42</v>
      </c>
      <c r="N35" s="91">
        <f aca="true" t="shared" si="12" ref="N35:N52">H35/G35</f>
        <v>2.4636377236550775</v>
      </c>
      <c r="P35" s="91">
        <f aca="true" t="shared" si="13" ref="P35:P52">I35/G35</f>
        <v>2.259674465920651</v>
      </c>
    </row>
    <row r="36" spans="1:16" ht="12.75">
      <c r="A36" s="164" t="s">
        <v>280</v>
      </c>
      <c r="B36" s="164" t="s">
        <v>448</v>
      </c>
      <c r="C36" s="164" t="s">
        <v>135</v>
      </c>
      <c r="D36" s="165">
        <v>30</v>
      </c>
      <c r="E36" s="166">
        <v>124.5</v>
      </c>
      <c r="F36" s="166">
        <v>109.53</v>
      </c>
      <c r="G36" s="167">
        <v>13335</v>
      </c>
      <c r="H36" s="167">
        <v>62967.53</v>
      </c>
      <c r="I36" s="167">
        <v>55993.4</v>
      </c>
      <c r="J36" s="91">
        <f>(G36-D36)*100/D36</f>
        <v>44350</v>
      </c>
      <c r="K36" s="91">
        <f>(H36-E36)*100/E36</f>
        <v>50476.329317269076</v>
      </c>
      <c r="L36" s="91">
        <f>(I36-F36)*100/F36</f>
        <v>51021.519218478956</v>
      </c>
      <c r="M36" s="91">
        <f aca="true" t="shared" si="14" ref="M35:M52">E36/D36</f>
        <v>4.15</v>
      </c>
      <c r="N36" s="91">
        <f t="shared" si="12"/>
        <v>4.721974503187101</v>
      </c>
      <c r="O36" s="91">
        <f aca="true" t="shared" si="15" ref="O35:O52">F36/D36</f>
        <v>3.6510000000000002</v>
      </c>
      <c r="P36" s="91">
        <f t="shared" si="13"/>
        <v>4.198980127484065</v>
      </c>
    </row>
    <row r="37" spans="1:16" ht="12.75">
      <c r="A37" s="164" t="s">
        <v>280</v>
      </c>
      <c r="B37" s="164" t="s">
        <v>448</v>
      </c>
      <c r="C37" s="164" t="s">
        <v>63</v>
      </c>
      <c r="D37" s="165"/>
      <c r="E37" s="166"/>
      <c r="F37" s="166"/>
      <c r="G37" s="167">
        <v>20</v>
      </c>
      <c r="H37" s="167">
        <v>21.13</v>
      </c>
      <c r="I37" s="167">
        <v>19.6</v>
      </c>
      <c r="N37" s="91">
        <f t="shared" si="12"/>
        <v>1.0565</v>
      </c>
      <c r="P37" s="91">
        <f t="shared" si="13"/>
        <v>0.9800000000000001</v>
      </c>
    </row>
    <row r="38" spans="1:16" ht="12.75">
      <c r="A38" s="164" t="s">
        <v>280</v>
      </c>
      <c r="B38" s="164" t="s">
        <v>448</v>
      </c>
      <c r="C38" s="164" t="s">
        <v>82</v>
      </c>
      <c r="D38" s="165"/>
      <c r="E38" s="166"/>
      <c r="F38" s="166"/>
      <c r="G38" s="167">
        <v>31555</v>
      </c>
      <c r="H38" s="167">
        <v>97273.85</v>
      </c>
      <c r="I38" s="167">
        <v>86886.98</v>
      </c>
      <c r="N38" s="91">
        <f t="shared" si="12"/>
        <v>3.0826762795119635</v>
      </c>
      <c r="P38" s="91">
        <f t="shared" si="13"/>
        <v>2.753509111075899</v>
      </c>
    </row>
    <row r="39" spans="1:16" ht="12.75">
      <c r="A39" s="164" t="s">
        <v>280</v>
      </c>
      <c r="B39" s="164" t="s">
        <v>448</v>
      </c>
      <c r="C39" s="164" t="s">
        <v>613</v>
      </c>
      <c r="D39" s="165"/>
      <c r="E39" s="166"/>
      <c r="F39" s="166"/>
      <c r="G39" s="167">
        <v>30</v>
      </c>
      <c r="H39" s="167">
        <v>116.4</v>
      </c>
      <c r="I39" s="167">
        <v>103.63</v>
      </c>
      <c r="N39" s="91">
        <f t="shared" si="12"/>
        <v>3.8800000000000003</v>
      </c>
      <c r="P39" s="91">
        <f t="shared" si="13"/>
        <v>3.454333333333333</v>
      </c>
    </row>
    <row r="40" spans="1:16" ht="12.75">
      <c r="A40" s="164" t="s">
        <v>280</v>
      </c>
      <c r="B40" s="164" t="s">
        <v>448</v>
      </c>
      <c r="C40" s="164" t="s">
        <v>42</v>
      </c>
      <c r="D40" s="165"/>
      <c r="E40" s="166"/>
      <c r="F40" s="166"/>
      <c r="G40" s="167">
        <v>540</v>
      </c>
      <c r="H40" s="167">
        <v>1588.3</v>
      </c>
      <c r="I40" s="167">
        <v>1421.23</v>
      </c>
      <c r="N40" s="91">
        <f t="shared" si="12"/>
        <v>2.9412962962962963</v>
      </c>
      <c r="P40" s="91">
        <f t="shared" si="13"/>
        <v>2.6319074074074074</v>
      </c>
    </row>
    <row r="41" spans="1:15" ht="12.75">
      <c r="A41" s="164" t="s">
        <v>280</v>
      </c>
      <c r="B41" s="164" t="s">
        <v>448</v>
      </c>
      <c r="C41" s="164" t="s">
        <v>57</v>
      </c>
      <c r="D41" s="167">
        <v>1720</v>
      </c>
      <c r="E41" s="167">
        <v>6428.39</v>
      </c>
      <c r="F41" s="167">
        <v>5653.29</v>
      </c>
      <c r="G41" s="165"/>
      <c r="H41" s="166"/>
      <c r="I41" s="166"/>
      <c r="M41" s="91">
        <f t="shared" si="14"/>
        <v>3.737436046511628</v>
      </c>
      <c r="O41" s="91">
        <f t="shared" si="15"/>
        <v>3.286796511627907</v>
      </c>
    </row>
    <row r="42" spans="1:16" ht="12.75">
      <c r="A42" s="164" t="s">
        <v>280</v>
      </c>
      <c r="B42" s="164" t="s">
        <v>448</v>
      </c>
      <c r="C42" s="164" t="s">
        <v>47</v>
      </c>
      <c r="D42" s="165"/>
      <c r="E42" s="166"/>
      <c r="F42" s="166"/>
      <c r="G42" s="165">
        <v>7.8</v>
      </c>
      <c r="H42" s="166">
        <v>15.6</v>
      </c>
      <c r="I42" s="166">
        <v>14.66</v>
      </c>
      <c r="N42" s="91">
        <f t="shared" si="12"/>
        <v>2</v>
      </c>
      <c r="P42" s="91">
        <f t="shared" si="13"/>
        <v>1.8794871794871795</v>
      </c>
    </row>
    <row r="43" spans="1:16" ht="12.75">
      <c r="A43" s="164" t="s">
        <v>280</v>
      </c>
      <c r="B43" s="164" t="s">
        <v>448</v>
      </c>
      <c r="C43" s="164" t="s">
        <v>62</v>
      </c>
      <c r="D43" s="167"/>
      <c r="E43" s="167"/>
      <c r="F43" s="167"/>
      <c r="G43" s="165">
        <v>550</v>
      </c>
      <c r="H43" s="166">
        <v>3981.63</v>
      </c>
      <c r="I43" s="166">
        <v>3566.67</v>
      </c>
      <c r="N43" s="91">
        <f t="shared" si="12"/>
        <v>7.239327272727273</v>
      </c>
      <c r="P43" s="91">
        <f t="shared" si="13"/>
        <v>6.484854545454546</v>
      </c>
    </row>
    <row r="44" spans="1:15" ht="12.75">
      <c r="A44" s="164" t="s">
        <v>280</v>
      </c>
      <c r="B44" s="164" t="s">
        <v>448</v>
      </c>
      <c r="C44" s="164" t="s">
        <v>785</v>
      </c>
      <c r="D44" s="165">
        <v>300</v>
      </c>
      <c r="E44" s="166">
        <v>1153.39</v>
      </c>
      <c r="F44" s="166">
        <v>1050</v>
      </c>
      <c r="G44" s="167"/>
      <c r="H44" s="167"/>
      <c r="I44" s="167"/>
      <c r="M44" s="91">
        <f t="shared" si="14"/>
        <v>3.844633333333334</v>
      </c>
      <c r="O44" s="91">
        <f t="shared" si="15"/>
        <v>3.5</v>
      </c>
    </row>
    <row r="45" spans="1:16" ht="12.75">
      <c r="A45" s="164" t="s">
        <v>280</v>
      </c>
      <c r="B45" s="164" t="s">
        <v>448</v>
      </c>
      <c r="C45" s="164" t="s">
        <v>95</v>
      </c>
      <c r="D45" s="165">
        <v>15600</v>
      </c>
      <c r="E45" s="166">
        <v>46227.51</v>
      </c>
      <c r="F45" s="166">
        <v>41184</v>
      </c>
      <c r="G45" s="167">
        <v>118700</v>
      </c>
      <c r="H45" s="167">
        <v>359016.51</v>
      </c>
      <c r="I45" s="167">
        <v>322950</v>
      </c>
      <c r="J45" s="91">
        <f>(G45-D45)*100/D45</f>
        <v>660.8974358974359</v>
      </c>
      <c r="K45" s="91">
        <f>(H45-E45)*100/E45</f>
        <v>676.6295653821718</v>
      </c>
      <c r="L45" s="91">
        <f>(I45-F45)*100/F45</f>
        <v>684.1637529137529</v>
      </c>
      <c r="M45" s="91">
        <f t="shared" si="14"/>
        <v>2.9633019230769233</v>
      </c>
      <c r="N45" s="91">
        <f t="shared" si="12"/>
        <v>3.0245704296545917</v>
      </c>
      <c r="O45" s="91">
        <f t="shared" si="15"/>
        <v>2.64</v>
      </c>
      <c r="P45" s="91">
        <f t="shared" si="13"/>
        <v>2.7207245155855095</v>
      </c>
    </row>
    <row r="46" spans="1:16" ht="12.75">
      <c r="A46" s="164" t="s">
        <v>280</v>
      </c>
      <c r="B46" s="164" t="s">
        <v>448</v>
      </c>
      <c r="C46" s="164" t="s">
        <v>71</v>
      </c>
      <c r="D46" s="165">
        <v>395679</v>
      </c>
      <c r="E46" s="166">
        <v>1268356.98</v>
      </c>
      <c r="F46" s="166">
        <v>1154651.1</v>
      </c>
      <c r="G46" s="167">
        <v>818604</v>
      </c>
      <c r="H46" s="167">
        <v>2664479.41</v>
      </c>
      <c r="I46" s="167">
        <v>2399539.36</v>
      </c>
      <c r="J46" s="91">
        <f>(G46-D46)*100/D46</f>
        <v>106.88588477023042</v>
      </c>
      <c r="K46" s="91">
        <f>(H46-E46)*100/E46</f>
        <v>110.07330365304571</v>
      </c>
      <c r="L46" s="91">
        <f>(I46-F46)*100/F46</f>
        <v>107.81510189528244</v>
      </c>
      <c r="M46" s="91">
        <f t="shared" si="14"/>
        <v>3.2055200806714534</v>
      </c>
      <c r="N46" s="91">
        <f t="shared" si="12"/>
        <v>3.2549064138460113</v>
      </c>
      <c r="O46" s="91">
        <f t="shared" si="15"/>
        <v>2.9181510770093944</v>
      </c>
      <c r="P46" s="91">
        <f t="shared" si="13"/>
        <v>2.931257799864159</v>
      </c>
    </row>
    <row r="47" spans="1:16" ht="12.75">
      <c r="A47" s="164" t="s">
        <v>280</v>
      </c>
      <c r="B47" s="164" t="s">
        <v>448</v>
      </c>
      <c r="C47" s="164" t="s">
        <v>67</v>
      </c>
      <c r="D47" s="165">
        <v>906620</v>
      </c>
      <c r="E47" s="166">
        <v>3376832.48</v>
      </c>
      <c r="F47" s="166">
        <v>3040177.53</v>
      </c>
      <c r="G47" s="167">
        <v>2018985</v>
      </c>
      <c r="H47" s="167">
        <v>8369405.56</v>
      </c>
      <c r="I47" s="167">
        <v>7535645.72</v>
      </c>
      <c r="J47" s="91">
        <f>(G47-D47)*100/D47</f>
        <v>122.6936312898458</v>
      </c>
      <c r="K47" s="91">
        <f>(H47-E47)*100/E47</f>
        <v>147.8478162470174</v>
      </c>
      <c r="L47" s="91">
        <f>(I47-F47)*100/F47</f>
        <v>147.86860785725233</v>
      </c>
      <c r="M47" s="91">
        <f t="shared" si="14"/>
        <v>3.7246392976109064</v>
      </c>
      <c r="N47" s="91">
        <f t="shared" si="12"/>
        <v>4.14535301649096</v>
      </c>
      <c r="O47" s="91">
        <f t="shared" si="15"/>
        <v>3.353309578434184</v>
      </c>
      <c r="P47" s="91">
        <f t="shared" si="13"/>
        <v>3.7323931183243064</v>
      </c>
    </row>
    <row r="48" spans="1:15" ht="12.75">
      <c r="A48" s="164" t="s">
        <v>280</v>
      </c>
      <c r="B48" s="164" t="s">
        <v>448</v>
      </c>
      <c r="C48" s="164" t="s">
        <v>353</v>
      </c>
      <c r="D48" s="165">
        <v>15950</v>
      </c>
      <c r="E48" s="166">
        <v>47541.08</v>
      </c>
      <c r="F48" s="166">
        <v>43283.41</v>
      </c>
      <c r="G48" s="167"/>
      <c r="H48" s="167"/>
      <c r="I48" s="167"/>
      <c r="M48" s="91">
        <f t="shared" si="14"/>
        <v>2.9806319749216303</v>
      </c>
      <c r="O48" s="91">
        <f t="shared" si="15"/>
        <v>2.7136934169279</v>
      </c>
    </row>
    <row r="49" spans="1:16" ht="12.75">
      <c r="A49" s="164" t="s">
        <v>280</v>
      </c>
      <c r="B49" s="164" t="s">
        <v>448</v>
      </c>
      <c r="C49" s="164" t="s">
        <v>49</v>
      </c>
      <c r="D49" s="165"/>
      <c r="E49" s="166"/>
      <c r="F49" s="166"/>
      <c r="G49" s="167">
        <v>50</v>
      </c>
      <c r="H49" s="167">
        <v>137.35</v>
      </c>
      <c r="I49" s="167">
        <v>123.23</v>
      </c>
      <c r="N49" s="91">
        <f t="shared" si="12"/>
        <v>2.747</v>
      </c>
      <c r="P49" s="91">
        <f t="shared" si="13"/>
        <v>2.4646</v>
      </c>
    </row>
    <row r="50" spans="1:16" ht="12.75">
      <c r="A50" s="164" t="s">
        <v>280</v>
      </c>
      <c r="B50" s="164" t="s">
        <v>448</v>
      </c>
      <c r="C50" s="164" t="s">
        <v>346</v>
      </c>
      <c r="D50" s="165">
        <v>26546</v>
      </c>
      <c r="E50" s="166">
        <v>85350.43</v>
      </c>
      <c r="F50" s="166">
        <v>77138.05</v>
      </c>
      <c r="G50" s="167">
        <v>121366</v>
      </c>
      <c r="H50" s="167">
        <v>382560.78</v>
      </c>
      <c r="I50" s="167">
        <v>345719.49</v>
      </c>
      <c r="J50" s="91">
        <f>(G50-D50)*100/D50</f>
        <v>357.1912905899194</v>
      </c>
      <c r="K50" s="91">
        <f>(H50-E50)*100/E50</f>
        <v>348.22361176153424</v>
      </c>
      <c r="L50" s="91">
        <f>(I50-F50)*100/F50</f>
        <v>348.18282287405503</v>
      </c>
      <c r="M50" s="91">
        <f t="shared" si="14"/>
        <v>3.215189859112484</v>
      </c>
      <c r="N50" s="91">
        <f t="shared" si="12"/>
        <v>3.1521248125504675</v>
      </c>
      <c r="O50" s="91">
        <f t="shared" si="15"/>
        <v>2.90582573645747</v>
      </c>
      <c r="P50" s="91">
        <f t="shared" si="13"/>
        <v>2.8485695334772507</v>
      </c>
    </row>
    <row r="51" spans="1:15" ht="12.75">
      <c r="A51" s="164" t="s">
        <v>280</v>
      </c>
      <c r="B51" s="164" t="s">
        <v>448</v>
      </c>
      <c r="C51" s="164" t="s">
        <v>66</v>
      </c>
      <c r="D51" s="165">
        <v>720</v>
      </c>
      <c r="E51" s="166">
        <v>2895.59</v>
      </c>
      <c r="F51" s="166">
        <v>2538.59</v>
      </c>
      <c r="G51" s="167"/>
      <c r="H51" s="167"/>
      <c r="I51" s="167"/>
      <c r="M51" s="91">
        <f t="shared" si="14"/>
        <v>4.021652777777778</v>
      </c>
      <c r="O51" s="91">
        <f t="shared" si="15"/>
        <v>3.5258194444444446</v>
      </c>
    </row>
    <row r="52" spans="1:16" ht="12.75">
      <c r="A52" s="164"/>
      <c r="B52" s="164"/>
      <c r="C52" s="164"/>
      <c r="D52" s="165">
        <f>SUM(D34:D51)</f>
        <v>1372171</v>
      </c>
      <c r="E52" s="165">
        <f>SUM(E34:E51)</f>
        <v>4858424.039999999</v>
      </c>
      <c r="F52" s="165">
        <f>SUM(F34:F51)</f>
        <v>4387650.079999999</v>
      </c>
      <c r="G52" s="165">
        <f>SUM(G34:G51)</f>
        <v>3140453.8</v>
      </c>
      <c r="H52" s="165">
        <f>SUM(H34:H51)</f>
        <v>11982733.899999999</v>
      </c>
      <c r="I52" s="165">
        <f>SUM(I34:I51)</f>
        <v>10789745.39</v>
      </c>
      <c r="J52" s="91">
        <f>(G52-D52)*100/D52</f>
        <v>128.86752452864837</v>
      </c>
      <c r="K52" s="91">
        <f>(H52-E52)*100/E52</f>
        <v>146.63828849323744</v>
      </c>
      <c r="L52" s="91">
        <f>(I52-F52)*100/F52</f>
        <v>145.9117111271554</v>
      </c>
      <c r="M52" s="91">
        <f t="shared" si="14"/>
        <v>3.5406840984104746</v>
      </c>
      <c r="N52" s="91">
        <f t="shared" si="12"/>
        <v>3.8156058528866112</v>
      </c>
      <c r="O52" s="91">
        <f t="shared" si="15"/>
        <v>3.1975971507924297</v>
      </c>
      <c r="P52" s="91">
        <f t="shared" si="13"/>
        <v>3.4357281071926615</v>
      </c>
    </row>
    <row r="53" spans="1:16" ht="12.75">
      <c r="A53" s="164" t="s">
        <v>426</v>
      </c>
      <c r="B53" s="164" t="s">
        <v>625</v>
      </c>
      <c r="C53" s="164" t="s">
        <v>48</v>
      </c>
      <c r="D53" s="165">
        <v>1332934.4</v>
      </c>
      <c r="E53" s="166">
        <v>5031592.49</v>
      </c>
      <c r="F53" s="166">
        <v>4551271.48</v>
      </c>
      <c r="G53" s="165">
        <v>1170493</v>
      </c>
      <c r="H53" s="166">
        <v>4089222.65</v>
      </c>
      <c r="I53" s="166">
        <v>3684792.42</v>
      </c>
      <c r="J53" s="91">
        <f>(G53-D53)*100/D53</f>
        <v>-12.186751275981768</v>
      </c>
      <c r="K53" s="91">
        <f>(H53-E53)*100/E53</f>
        <v>-18.729057288977714</v>
      </c>
      <c r="L53" s="91">
        <f>(I53-F53)*100/F53</f>
        <v>-19.038175679206034</v>
      </c>
      <c r="M53" s="91">
        <f>E53/D53</f>
        <v>3.7748237947793983</v>
      </c>
      <c r="N53" s="91">
        <f>H53/G53</f>
        <v>3.493590008654473</v>
      </c>
      <c r="O53" s="91">
        <f>F53/D53</f>
        <v>3.4144752209861196</v>
      </c>
      <c r="P53" s="91">
        <f>I53/G53</f>
        <v>3.14806873684849</v>
      </c>
    </row>
    <row r="54" spans="1:16" ht="12.75">
      <c r="A54" s="164" t="s">
        <v>426</v>
      </c>
      <c r="B54" s="164" t="s">
        <v>625</v>
      </c>
      <c r="C54" s="164" t="s">
        <v>94</v>
      </c>
      <c r="D54" s="165">
        <v>8460</v>
      </c>
      <c r="E54" s="166">
        <v>25454.59</v>
      </c>
      <c r="F54" s="166">
        <v>23700.48</v>
      </c>
      <c r="G54" s="165">
        <v>18676.8</v>
      </c>
      <c r="H54" s="166">
        <v>64852.43</v>
      </c>
      <c r="I54" s="166">
        <v>58222.3</v>
      </c>
      <c r="J54" s="91">
        <f aca="true" t="shared" si="16" ref="J54:J117">(G54-D54)*100/D54</f>
        <v>120.7659574468085</v>
      </c>
      <c r="K54" s="91">
        <f aca="true" t="shared" si="17" ref="K54:K117">(H54-E54)*100/E54</f>
        <v>154.77695771175254</v>
      </c>
      <c r="L54" s="91">
        <f aca="true" t="shared" si="18" ref="L54:L117">(I54-F54)*100/F54</f>
        <v>145.65873771332906</v>
      </c>
      <c r="M54" s="91">
        <f aca="true" t="shared" si="19" ref="M54:M117">E54/D54</f>
        <v>3.0088167848699765</v>
      </c>
      <c r="N54" s="91">
        <f aca="true" t="shared" si="20" ref="N54:N117">H54/G54</f>
        <v>3.4723523301636257</v>
      </c>
      <c r="O54" s="91">
        <f aca="true" t="shared" si="21" ref="O54:O117">F54/D54</f>
        <v>2.8014751773049644</v>
      </c>
      <c r="P54" s="91">
        <f aca="true" t="shared" si="22" ref="P54:P117">I54/G54</f>
        <v>3.11735950484023</v>
      </c>
    </row>
    <row r="55" spans="1:16" ht="12.75">
      <c r="A55" s="164" t="s">
        <v>426</v>
      </c>
      <c r="B55" s="164" t="s">
        <v>625</v>
      </c>
      <c r="C55" s="164" t="s">
        <v>134</v>
      </c>
      <c r="D55" s="165">
        <v>264120</v>
      </c>
      <c r="E55" s="166">
        <v>822773.58</v>
      </c>
      <c r="F55" s="166">
        <v>740672.53</v>
      </c>
      <c r="G55" s="165">
        <v>98550</v>
      </c>
      <c r="H55" s="166">
        <v>271221.78</v>
      </c>
      <c r="I55" s="166">
        <v>245626.94</v>
      </c>
      <c r="J55" s="91">
        <f t="shared" si="16"/>
        <v>-62.687414811449344</v>
      </c>
      <c r="K55" s="91">
        <f t="shared" si="17"/>
        <v>-67.03567219550243</v>
      </c>
      <c r="L55" s="91">
        <f t="shared" si="18"/>
        <v>-66.83730933021101</v>
      </c>
      <c r="M55" s="91">
        <f t="shared" si="19"/>
        <v>3.1151506133575646</v>
      </c>
      <c r="N55" s="91">
        <f t="shared" si="20"/>
        <v>2.752123592085236</v>
      </c>
      <c r="O55" s="91">
        <f t="shared" si="21"/>
        <v>2.804303081932455</v>
      </c>
      <c r="P55" s="91">
        <f t="shared" si="22"/>
        <v>2.49240933536276</v>
      </c>
    </row>
    <row r="56" spans="1:16" ht="12.75">
      <c r="A56" s="164" t="s">
        <v>426</v>
      </c>
      <c r="B56" s="164" t="s">
        <v>625</v>
      </c>
      <c r="C56" s="164" t="s">
        <v>64</v>
      </c>
      <c r="D56" s="165"/>
      <c r="E56" s="166"/>
      <c r="F56" s="166"/>
      <c r="G56" s="165">
        <v>1200</v>
      </c>
      <c r="H56" s="166">
        <v>3211.65</v>
      </c>
      <c r="I56" s="166">
        <v>2860</v>
      </c>
      <c r="N56" s="91">
        <f t="shared" si="20"/>
        <v>2.676375</v>
      </c>
      <c r="P56" s="91">
        <f t="shared" si="22"/>
        <v>2.3833333333333333</v>
      </c>
    </row>
    <row r="57" spans="1:16" ht="12.75">
      <c r="A57" s="164" t="s">
        <v>426</v>
      </c>
      <c r="B57" s="164" t="s">
        <v>625</v>
      </c>
      <c r="C57" s="164" t="s">
        <v>63</v>
      </c>
      <c r="D57" s="165">
        <v>17000</v>
      </c>
      <c r="E57" s="166">
        <v>58585.2</v>
      </c>
      <c r="F57" s="166">
        <v>51135</v>
      </c>
      <c r="G57" s="165">
        <v>52435</v>
      </c>
      <c r="H57" s="166">
        <v>179308.24</v>
      </c>
      <c r="I57" s="166">
        <v>160288.29</v>
      </c>
      <c r="J57" s="91">
        <f t="shared" si="16"/>
        <v>208.44117647058823</v>
      </c>
      <c r="K57" s="91">
        <f t="shared" si="17"/>
        <v>206.06405713388367</v>
      </c>
      <c r="L57" s="91">
        <f t="shared" si="18"/>
        <v>213.46101496039896</v>
      </c>
      <c r="M57" s="91">
        <f t="shared" si="19"/>
        <v>3.4461882352941173</v>
      </c>
      <c r="N57" s="91">
        <f t="shared" si="20"/>
        <v>3.4196288738438065</v>
      </c>
      <c r="O57" s="91">
        <f t="shared" si="21"/>
        <v>3.007941176470588</v>
      </c>
      <c r="P57" s="91">
        <f t="shared" si="22"/>
        <v>3.056895012873081</v>
      </c>
    </row>
    <row r="58" spans="1:16" ht="12.75">
      <c r="A58" s="164" t="s">
        <v>426</v>
      </c>
      <c r="B58" s="164" t="s">
        <v>625</v>
      </c>
      <c r="C58" s="164" t="s">
        <v>54</v>
      </c>
      <c r="D58" s="165">
        <v>11846.72</v>
      </c>
      <c r="E58" s="166">
        <v>49866.25</v>
      </c>
      <c r="F58" s="166">
        <v>45389.66</v>
      </c>
      <c r="G58" s="165">
        <v>15868.96</v>
      </c>
      <c r="H58" s="166">
        <v>61348.65</v>
      </c>
      <c r="I58" s="166">
        <v>55257.68</v>
      </c>
      <c r="J58" s="91">
        <f t="shared" si="16"/>
        <v>33.95235136814241</v>
      </c>
      <c r="K58" s="91">
        <f t="shared" si="17"/>
        <v>23.02639560825208</v>
      </c>
      <c r="L58" s="91">
        <f t="shared" si="18"/>
        <v>21.74067838357898</v>
      </c>
      <c r="M58" s="91">
        <f t="shared" si="19"/>
        <v>4.209287465222442</v>
      </c>
      <c r="N58" s="91">
        <f t="shared" si="20"/>
        <v>3.8659527782538996</v>
      </c>
      <c r="O58" s="91">
        <f t="shared" si="21"/>
        <v>3.8314115637070856</v>
      </c>
      <c r="P58" s="91">
        <f t="shared" si="22"/>
        <v>3.4821235922202844</v>
      </c>
    </row>
    <row r="59" spans="1:16" ht="12.75">
      <c r="A59" s="164" t="s">
        <v>426</v>
      </c>
      <c r="B59" s="164" t="s">
        <v>625</v>
      </c>
      <c r="C59" s="164" t="s">
        <v>82</v>
      </c>
      <c r="D59" s="165">
        <v>142800</v>
      </c>
      <c r="E59" s="166">
        <v>434310.24</v>
      </c>
      <c r="F59" s="166">
        <v>394829</v>
      </c>
      <c r="G59" s="165">
        <v>56430</v>
      </c>
      <c r="H59" s="166">
        <v>132581.65</v>
      </c>
      <c r="I59" s="166">
        <v>118045.97</v>
      </c>
      <c r="J59" s="91">
        <f t="shared" si="16"/>
        <v>-60.483193277310924</v>
      </c>
      <c r="K59" s="91">
        <f t="shared" si="17"/>
        <v>-69.47305456118188</v>
      </c>
      <c r="L59" s="91">
        <f t="shared" si="18"/>
        <v>-70.10200111947198</v>
      </c>
      <c r="M59" s="91">
        <f t="shared" si="19"/>
        <v>3.0413882352941175</v>
      </c>
      <c r="N59" s="91">
        <f t="shared" si="20"/>
        <v>2.349488747120326</v>
      </c>
      <c r="O59" s="91">
        <f t="shared" si="21"/>
        <v>2.7649089635854343</v>
      </c>
      <c r="P59" s="91">
        <f t="shared" si="22"/>
        <v>2.0919009392167287</v>
      </c>
    </row>
    <row r="60" spans="1:16" ht="12.75">
      <c r="A60" s="164" t="s">
        <v>426</v>
      </c>
      <c r="B60" s="164" t="s">
        <v>625</v>
      </c>
      <c r="C60" s="164" t="s">
        <v>101</v>
      </c>
      <c r="D60" s="165">
        <v>66000</v>
      </c>
      <c r="E60" s="166">
        <v>199682.35</v>
      </c>
      <c r="F60" s="166">
        <v>179260</v>
      </c>
      <c r="G60" s="165">
        <v>87260</v>
      </c>
      <c r="H60" s="166">
        <v>249195.42</v>
      </c>
      <c r="I60" s="166">
        <v>222826.11</v>
      </c>
      <c r="J60" s="91">
        <f t="shared" si="16"/>
        <v>32.21212121212121</v>
      </c>
      <c r="K60" s="91">
        <f t="shared" si="17"/>
        <v>24.79591711535847</v>
      </c>
      <c r="L60" s="91">
        <f t="shared" si="18"/>
        <v>24.303308044181627</v>
      </c>
      <c r="M60" s="91">
        <f t="shared" si="19"/>
        <v>3.0254901515151515</v>
      </c>
      <c r="N60" s="91">
        <f t="shared" si="20"/>
        <v>2.8557806555122625</v>
      </c>
      <c r="O60" s="91">
        <f t="shared" si="21"/>
        <v>2.716060606060606</v>
      </c>
      <c r="P60" s="91">
        <f t="shared" si="22"/>
        <v>2.5535882420352967</v>
      </c>
    </row>
    <row r="61" spans="1:16" ht="12.75">
      <c r="A61" s="164" t="s">
        <v>426</v>
      </c>
      <c r="B61" s="164" t="s">
        <v>625</v>
      </c>
      <c r="C61" s="164" t="s">
        <v>52</v>
      </c>
      <c r="D61" s="165">
        <v>34080</v>
      </c>
      <c r="E61" s="166">
        <v>99350.48</v>
      </c>
      <c r="F61" s="166">
        <v>89747.4</v>
      </c>
      <c r="G61" s="165">
        <v>31000</v>
      </c>
      <c r="H61" s="166">
        <v>94511.68</v>
      </c>
      <c r="I61" s="166">
        <v>85255.17</v>
      </c>
      <c r="J61" s="91">
        <f t="shared" si="16"/>
        <v>-9.03755868544601</v>
      </c>
      <c r="K61" s="91">
        <f t="shared" si="17"/>
        <v>-4.870434445812444</v>
      </c>
      <c r="L61" s="91">
        <f t="shared" si="18"/>
        <v>-5.005415198657562</v>
      </c>
      <c r="M61" s="91">
        <f t="shared" si="19"/>
        <v>2.915213615023474</v>
      </c>
      <c r="N61" s="91">
        <f t="shared" si="20"/>
        <v>3.0487638709677416</v>
      </c>
      <c r="O61" s="91">
        <f t="shared" si="21"/>
        <v>2.6334330985915493</v>
      </c>
      <c r="P61" s="91">
        <f t="shared" si="22"/>
        <v>2.7501667741935485</v>
      </c>
    </row>
    <row r="62" spans="1:16" ht="12.75">
      <c r="A62" s="164" t="s">
        <v>426</v>
      </c>
      <c r="B62" s="164" t="s">
        <v>625</v>
      </c>
      <c r="C62" s="164" t="s">
        <v>56</v>
      </c>
      <c r="D62" s="165">
        <v>4308</v>
      </c>
      <c r="E62" s="166">
        <v>13226.09</v>
      </c>
      <c r="F62" s="166">
        <v>12127.15</v>
      </c>
      <c r="G62" s="165">
        <v>2652</v>
      </c>
      <c r="H62" s="166">
        <v>8486.86</v>
      </c>
      <c r="I62" s="166">
        <v>7702.68</v>
      </c>
      <c r="J62" s="91">
        <f t="shared" si="16"/>
        <v>-38.440111420612816</v>
      </c>
      <c r="K62" s="91">
        <f t="shared" si="17"/>
        <v>-35.83243422659304</v>
      </c>
      <c r="L62" s="91">
        <f t="shared" si="18"/>
        <v>-36.48400489810054</v>
      </c>
      <c r="M62" s="91">
        <f t="shared" si="19"/>
        <v>3.070123026926648</v>
      </c>
      <c r="N62" s="91">
        <f t="shared" si="20"/>
        <v>3.2001734539969835</v>
      </c>
      <c r="O62" s="91">
        <f t="shared" si="21"/>
        <v>2.8150301764159704</v>
      </c>
      <c r="P62" s="91">
        <f t="shared" si="22"/>
        <v>2.90447963800905</v>
      </c>
    </row>
    <row r="63" spans="1:16" ht="12.75">
      <c r="A63" s="164" t="s">
        <v>426</v>
      </c>
      <c r="B63" s="164" t="s">
        <v>625</v>
      </c>
      <c r="C63" s="164" t="s">
        <v>122</v>
      </c>
      <c r="D63" s="165"/>
      <c r="E63" s="166"/>
      <c r="F63" s="166"/>
      <c r="G63" s="165">
        <v>16000</v>
      </c>
      <c r="H63" s="166">
        <v>49236.28</v>
      </c>
      <c r="I63" s="166">
        <v>44224</v>
      </c>
      <c r="N63" s="91">
        <f t="shared" si="20"/>
        <v>3.0772675</v>
      </c>
      <c r="P63" s="91">
        <f t="shared" si="22"/>
        <v>2.764</v>
      </c>
    </row>
    <row r="64" spans="1:16" ht="12.75">
      <c r="A64" s="164" t="s">
        <v>426</v>
      </c>
      <c r="B64" s="164" t="s">
        <v>625</v>
      </c>
      <c r="C64" s="164" t="s">
        <v>608</v>
      </c>
      <c r="D64" s="165">
        <v>36000</v>
      </c>
      <c r="E64" s="166">
        <v>107973.23</v>
      </c>
      <c r="F64" s="166">
        <v>99500</v>
      </c>
      <c r="G64" s="165">
        <v>42240</v>
      </c>
      <c r="H64" s="166">
        <v>129718.47</v>
      </c>
      <c r="I64" s="166">
        <v>115065.15</v>
      </c>
      <c r="J64" s="91">
        <f t="shared" si="16"/>
        <v>17.333333333333332</v>
      </c>
      <c r="K64" s="91">
        <f t="shared" si="17"/>
        <v>20.139473460227137</v>
      </c>
      <c r="L64" s="91">
        <f t="shared" si="18"/>
        <v>15.64336683417085</v>
      </c>
      <c r="M64" s="91">
        <f t="shared" si="19"/>
        <v>2.9992563888888886</v>
      </c>
      <c r="N64" s="91">
        <f t="shared" si="20"/>
        <v>3.070986505681818</v>
      </c>
      <c r="O64" s="91">
        <f t="shared" si="21"/>
        <v>2.763888888888889</v>
      </c>
      <c r="P64" s="91">
        <f t="shared" si="22"/>
        <v>2.724080255681818</v>
      </c>
    </row>
    <row r="65" spans="1:16" ht="12.75">
      <c r="A65" s="164" t="s">
        <v>426</v>
      </c>
      <c r="B65" s="164" t="s">
        <v>625</v>
      </c>
      <c r="C65" s="164" t="s">
        <v>42</v>
      </c>
      <c r="D65" s="165">
        <v>52260</v>
      </c>
      <c r="E65" s="166">
        <v>172787.32</v>
      </c>
      <c r="F65" s="166">
        <v>152537.04</v>
      </c>
      <c r="G65" s="165">
        <v>75845</v>
      </c>
      <c r="H65" s="166">
        <v>225352.32</v>
      </c>
      <c r="I65" s="166">
        <v>203827.37</v>
      </c>
      <c r="J65" s="91">
        <f t="shared" si="16"/>
        <v>45.130118637581326</v>
      </c>
      <c r="K65" s="91">
        <f t="shared" si="17"/>
        <v>30.42179252505334</v>
      </c>
      <c r="L65" s="91">
        <f t="shared" si="18"/>
        <v>33.62483630205489</v>
      </c>
      <c r="M65" s="91">
        <f t="shared" si="19"/>
        <v>3.3063015690776885</v>
      </c>
      <c r="N65" s="91">
        <f t="shared" si="20"/>
        <v>2.97122183400356</v>
      </c>
      <c r="O65" s="91">
        <f t="shared" si="21"/>
        <v>2.918810562571757</v>
      </c>
      <c r="P65" s="91">
        <f t="shared" si="22"/>
        <v>2.6874200013184786</v>
      </c>
    </row>
    <row r="66" spans="1:15" ht="12.75">
      <c r="A66" s="164" t="s">
        <v>426</v>
      </c>
      <c r="B66" s="164" t="s">
        <v>625</v>
      </c>
      <c r="C66" s="164" t="s">
        <v>92</v>
      </c>
      <c r="D66" s="165">
        <v>40</v>
      </c>
      <c r="E66" s="166">
        <v>174</v>
      </c>
      <c r="F66" s="166">
        <v>163.73</v>
      </c>
      <c r="G66" s="165"/>
      <c r="H66" s="166"/>
      <c r="I66" s="166"/>
      <c r="M66" s="91">
        <f t="shared" si="19"/>
        <v>4.35</v>
      </c>
      <c r="O66" s="91">
        <f t="shared" si="21"/>
        <v>4.093249999999999</v>
      </c>
    </row>
    <row r="67" spans="1:16" ht="12.75">
      <c r="A67" s="164" t="s">
        <v>426</v>
      </c>
      <c r="B67" s="164" t="s">
        <v>625</v>
      </c>
      <c r="C67" s="164" t="s">
        <v>46</v>
      </c>
      <c r="D67" s="165">
        <v>195540</v>
      </c>
      <c r="E67" s="166">
        <v>655050</v>
      </c>
      <c r="F67" s="166">
        <v>593043.82</v>
      </c>
      <c r="G67" s="165">
        <v>197684</v>
      </c>
      <c r="H67" s="166">
        <v>636315.8</v>
      </c>
      <c r="I67" s="166">
        <v>576130.43</v>
      </c>
      <c r="J67" s="91">
        <f t="shared" si="16"/>
        <v>1.096450854045208</v>
      </c>
      <c r="K67" s="91">
        <f t="shared" si="17"/>
        <v>-2.859964888176468</v>
      </c>
      <c r="L67" s="91">
        <f t="shared" si="18"/>
        <v>-2.851962946009605</v>
      </c>
      <c r="M67" s="91">
        <f t="shared" si="19"/>
        <v>3.3499539736115374</v>
      </c>
      <c r="N67" s="91">
        <f t="shared" si="20"/>
        <v>3.2188533214625363</v>
      </c>
      <c r="O67" s="91">
        <f t="shared" si="21"/>
        <v>3.0328516927482867</v>
      </c>
      <c r="P67" s="91">
        <f t="shared" si="22"/>
        <v>2.9144009125675323</v>
      </c>
    </row>
    <row r="68" spans="1:16" ht="12.75">
      <c r="A68" s="164" t="s">
        <v>426</v>
      </c>
      <c r="B68" s="164" t="s">
        <v>625</v>
      </c>
      <c r="C68" s="164" t="s">
        <v>45</v>
      </c>
      <c r="D68" s="165"/>
      <c r="E68" s="166"/>
      <c r="F68" s="166"/>
      <c r="G68" s="165">
        <v>6640</v>
      </c>
      <c r="H68" s="166">
        <v>22250.1</v>
      </c>
      <c r="I68" s="166">
        <v>19709.15</v>
      </c>
      <c r="N68" s="91">
        <f t="shared" si="20"/>
        <v>3.350918674698795</v>
      </c>
      <c r="P68" s="91">
        <f t="shared" si="22"/>
        <v>2.968245481927711</v>
      </c>
    </row>
    <row r="69" spans="1:16" ht="12.75">
      <c r="A69" s="164" t="s">
        <v>426</v>
      </c>
      <c r="B69" s="164" t="s">
        <v>625</v>
      </c>
      <c r="C69" s="164" t="s">
        <v>57</v>
      </c>
      <c r="D69" s="165">
        <v>31590</v>
      </c>
      <c r="E69" s="166">
        <v>143323.83</v>
      </c>
      <c r="F69" s="166">
        <v>130264.25</v>
      </c>
      <c r="G69" s="165">
        <v>75084.5</v>
      </c>
      <c r="H69" s="166">
        <v>339238.65</v>
      </c>
      <c r="I69" s="166">
        <v>307565.8</v>
      </c>
      <c r="J69" s="91">
        <f t="shared" si="16"/>
        <v>137.68439379550492</v>
      </c>
      <c r="K69" s="91">
        <f t="shared" si="17"/>
        <v>136.69382125777693</v>
      </c>
      <c r="L69" s="91">
        <f t="shared" si="18"/>
        <v>136.10913969105107</v>
      </c>
      <c r="M69" s="91">
        <f t="shared" si="19"/>
        <v>4.537</v>
      </c>
      <c r="N69" s="91">
        <f t="shared" si="20"/>
        <v>4.51809161677843</v>
      </c>
      <c r="O69" s="91">
        <f t="shared" si="21"/>
        <v>4.123591326369104</v>
      </c>
      <c r="P69" s="91">
        <f t="shared" si="22"/>
        <v>4.096262211242</v>
      </c>
    </row>
    <row r="70" spans="1:16" ht="12.75">
      <c r="A70" s="164" t="s">
        <v>426</v>
      </c>
      <c r="B70" s="164" t="s">
        <v>625</v>
      </c>
      <c r="C70" s="164" t="s">
        <v>794</v>
      </c>
      <c r="D70" s="165"/>
      <c r="E70" s="166"/>
      <c r="F70" s="166"/>
      <c r="G70" s="165">
        <v>4000</v>
      </c>
      <c r="H70" s="166">
        <v>11868.24</v>
      </c>
      <c r="I70" s="166">
        <v>10634.99</v>
      </c>
      <c r="N70" s="91">
        <f t="shared" si="20"/>
        <v>2.96706</v>
      </c>
      <c r="P70" s="91">
        <f t="shared" si="22"/>
        <v>2.6587475</v>
      </c>
    </row>
    <row r="71" spans="1:16" ht="12.75">
      <c r="A71" s="164" t="s">
        <v>426</v>
      </c>
      <c r="B71" s="164" t="s">
        <v>625</v>
      </c>
      <c r="C71" s="164" t="s">
        <v>61</v>
      </c>
      <c r="D71" s="165">
        <v>4452</v>
      </c>
      <c r="E71" s="166">
        <v>15200.71</v>
      </c>
      <c r="F71" s="166">
        <v>13652.28</v>
      </c>
      <c r="G71" s="165">
        <v>3900</v>
      </c>
      <c r="H71" s="166">
        <v>11438.86</v>
      </c>
      <c r="I71" s="166">
        <v>10233.05</v>
      </c>
      <c r="J71" s="91">
        <f t="shared" si="16"/>
        <v>-12.398921832884097</v>
      </c>
      <c r="K71" s="91">
        <f t="shared" si="17"/>
        <v>-24.747857172461018</v>
      </c>
      <c r="L71" s="91">
        <f t="shared" si="18"/>
        <v>-25.04512066848908</v>
      </c>
      <c r="M71" s="91">
        <f t="shared" si="19"/>
        <v>3.4143553459119493</v>
      </c>
      <c r="N71" s="91">
        <f t="shared" si="20"/>
        <v>2.933041025641026</v>
      </c>
      <c r="O71" s="91">
        <f t="shared" si="21"/>
        <v>3.0665498652291108</v>
      </c>
      <c r="P71" s="91">
        <f t="shared" si="22"/>
        <v>2.623858974358974</v>
      </c>
    </row>
    <row r="72" spans="1:16" ht="12.75">
      <c r="A72" s="164" t="s">
        <v>426</v>
      </c>
      <c r="B72" s="164" t="s">
        <v>625</v>
      </c>
      <c r="C72" s="164" t="s">
        <v>43</v>
      </c>
      <c r="D72" s="165">
        <v>2400</v>
      </c>
      <c r="E72" s="166">
        <v>5499.26</v>
      </c>
      <c r="F72" s="166">
        <v>5122.6</v>
      </c>
      <c r="G72" s="165">
        <v>2564</v>
      </c>
      <c r="H72" s="166">
        <v>7945.75</v>
      </c>
      <c r="I72" s="166">
        <v>7407.7</v>
      </c>
      <c r="J72" s="91">
        <f t="shared" si="16"/>
        <v>6.833333333333333</v>
      </c>
      <c r="K72" s="91">
        <f t="shared" si="17"/>
        <v>44.487621970956084</v>
      </c>
      <c r="L72" s="91">
        <f t="shared" si="18"/>
        <v>44.6082067699996</v>
      </c>
      <c r="M72" s="91">
        <f t="shared" si="19"/>
        <v>2.2913583333333336</v>
      </c>
      <c r="N72" s="91">
        <f t="shared" si="20"/>
        <v>3.0989664586583463</v>
      </c>
      <c r="O72" s="91">
        <f t="shared" si="21"/>
        <v>2.1344166666666666</v>
      </c>
      <c r="P72" s="91">
        <f t="shared" si="22"/>
        <v>2.8891185647425894</v>
      </c>
    </row>
    <row r="73" spans="1:16" ht="12.75">
      <c r="A73" s="164" t="s">
        <v>426</v>
      </c>
      <c r="B73" s="164" t="s">
        <v>625</v>
      </c>
      <c r="C73" s="164" t="s">
        <v>103</v>
      </c>
      <c r="D73" s="165">
        <v>24293.9</v>
      </c>
      <c r="E73" s="166">
        <v>82786.51</v>
      </c>
      <c r="F73" s="166">
        <v>75252.16</v>
      </c>
      <c r="G73" s="165">
        <v>1402.9</v>
      </c>
      <c r="H73" s="166">
        <v>5021.31</v>
      </c>
      <c r="I73" s="166">
        <v>4537.28</v>
      </c>
      <c r="J73" s="91">
        <f t="shared" si="16"/>
        <v>-94.22529935498211</v>
      </c>
      <c r="K73" s="91">
        <f t="shared" si="17"/>
        <v>-93.93462775517413</v>
      </c>
      <c r="L73" s="91">
        <f t="shared" si="18"/>
        <v>-93.97056509740052</v>
      </c>
      <c r="M73" s="91">
        <f t="shared" si="19"/>
        <v>3.407707696170643</v>
      </c>
      <c r="N73" s="91">
        <f t="shared" si="20"/>
        <v>3.579235868557987</v>
      </c>
      <c r="O73" s="91">
        <f t="shared" si="21"/>
        <v>3.097574288195802</v>
      </c>
      <c r="P73" s="91">
        <f t="shared" si="22"/>
        <v>3.2342148406871476</v>
      </c>
    </row>
    <row r="74" spans="1:16" ht="12.75">
      <c r="A74" s="164" t="s">
        <v>426</v>
      </c>
      <c r="B74" s="164" t="s">
        <v>625</v>
      </c>
      <c r="C74" s="164" t="s">
        <v>498</v>
      </c>
      <c r="D74" s="165"/>
      <c r="E74" s="166"/>
      <c r="F74" s="166"/>
      <c r="G74" s="165">
        <v>125</v>
      </c>
      <c r="H74" s="166">
        <v>1125</v>
      </c>
      <c r="I74" s="166">
        <v>1003.46</v>
      </c>
      <c r="N74" s="91">
        <f t="shared" si="20"/>
        <v>9</v>
      </c>
      <c r="P74" s="91">
        <f t="shared" si="22"/>
        <v>8.02768</v>
      </c>
    </row>
    <row r="75" spans="1:16" ht="12.75">
      <c r="A75" s="164" t="s">
        <v>426</v>
      </c>
      <c r="B75" s="164" t="s">
        <v>625</v>
      </c>
      <c r="C75" s="164" t="s">
        <v>717</v>
      </c>
      <c r="D75" s="165">
        <v>27600</v>
      </c>
      <c r="E75" s="166">
        <v>88442.53</v>
      </c>
      <c r="F75" s="166">
        <v>78970</v>
      </c>
      <c r="G75" s="165">
        <v>43250</v>
      </c>
      <c r="H75" s="166">
        <v>131623.21</v>
      </c>
      <c r="I75" s="166">
        <v>117381.56</v>
      </c>
      <c r="J75" s="91">
        <f t="shared" si="16"/>
        <v>56.70289855072464</v>
      </c>
      <c r="K75" s="91">
        <f t="shared" si="17"/>
        <v>48.82343370321947</v>
      </c>
      <c r="L75" s="91">
        <f t="shared" si="18"/>
        <v>48.640698999620106</v>
      </c>
      <c r="M75" s="91">
        <f t="shared" si="19"/>
        <v>3.204439492753623</v>
      </c>
      <c r="N75" s="91">
        <f t="shared" si="20"/>
        <v>3.043311213872832</v>
      </c>
      <c r="O75" s="91">
        <f t="shared" si="21"/>
        <v>2.861231884057971</v>
      </c>
      <c r="P75" s="91">
        <f t="shared" si="22"/>
        <v>2.71402450867052</v>
      </c>
    </row>
    <row r="76" spans="1:16" ht="12.75">
      <c r="A76" s="164" t="s">
        <v>426</v>
      </c>
      <c r="B76" s="164" t="s">
        <v>625</v>
      </c>
      <c r="C76" s="164" t="s">
        <v>785</v>
      </c>
      <c r="D76" s="165"/>
      <c r="E76" s="166"/>
      <c r="F76" s="166"/>
      <c r="G76" s="165">
        <v>226291</v>
      </c>
      <c r="H76" s="166">
        <v>1189237.8</v>
      </c>
      <c r="I76" s="166">
        <v>1076272.24</v>
      </c>
      <c r="N76" s="91">
        <f t="shared" si="20"/>
        <v>5.2553473182760255</v>
      </c>
      <c r="P76" s="91">
        <f t="shared" si="22"/>
        <v>4.7561424890958985</v>
      </c>
    </row>
    <row r="77" spans="1:16" ht="12.75">
      <c r="A77" s="164" t="s">
        <v>426</v>
      </c>
      <c r="B77" s="164" t="s">
        <v>625</v>
      </c>
      <c r="C77" s="164" t="s">
        <v>95</v>
      </c>
      <c r="D77" s="165">
        <v>478186</v>
      </c>
      <c r="E77" s="166">
        <v>1520546.85</v>
      </c>
      <c r="F77" s="166">
        <v>1357285.5</v>
      </c>
      <c r="G77" s="165">
        <v>393985</v>
      </c>
      <c r="H77" s="166">
        <v>1393860.11</v>
      </c>
      <c r="I77" s="166">
        <v>1240270.53</v>
      </c>
      <c r="J77" s="91">
        <f t="shared" si="16"/>
        <v>-17.60842015450055</v>
      </c>
      <c r="K77" s="91">
        <f t="shared" si="17"/>
        <v>-8.331656469512925</v>
      </c>
      <c r="L77" s="91">
        <f t="shared" si="18"/>
        <v>-8.621249545508293</v>
      </c>
      <c r="M77" s="91">
        <f t="shared" si="19"/>
        <v>3.179823018658012</v>
      </c>
      <c r="N77" s="91">
        <f t="shared" si="20"/>
        <v>3.537850704976078</v>
      </c>
      <c r="O77" s="91">
        <f t="shared" si="21"/>
        <v>2.8384049302990886</v>
      </c>
      <c r="P77" s="91">
        <f t="shared" si="22"/>
        <v>3.1480145944642564</v>
      </c>
    </row>
    <row r="78" spans="1:16" ht="12.75">
      <c r="A78" s="164" t="s">
        <v>426</v>
      </c>
      <c r="B78" s="164" t="s">
        <v>625</v>
      </c>
      <c r="C78" s="164" t="s">
        <v>71</v>
      </c>
      <c r="D78" s="165">
        <v>157915</v>
      </c>
      <c r="E78" s="166">
        <v>474229.68</v>
      </c>
      <c r="F78" s="166">
        <v>430713.67</v>
      </c>
      <c r="G78" s="165">
        <v>403470</v>
      </c>
      <c r="H78" s="166">
        <v>1144172.36</v>
      </c>
      <c r="I78" s="166">
        <v>1029809</v>
      </c>
      <c r="J78" s="91">
        <f t="shared" si="16"/>
        <v>155.49821106291358</v>
      </c>
      <c r="K78" s="91">
        <f t="shared" si="17"/>
        <v>141.26966494378846</v>
      </c>
      <c r="L78" s="91">
        <f t="shared" si="18"/>
        <v>139.0936419547585</v>
      </c>
      <c r="M78" s="91">
        <f t="shared" si="19"/>
        <v>3.0030692461134154</v>
      </c>
      <c r="N78" s="91">
        <f t="shared" si="20"/>
        <v>2.835830074107121</v>
      </c>
      <c r="O78" s="91">
        <f t="shared" si="21"/>
        <v>2.7275032137542348</v>
      </c>
      <c r="P78" s="91">
        <f t="shared" si="22"/>
        <v>2.5523805983096635</v>
      </c>
    </row>
    <row r="79" spans="1:16" ht="12.75">
      <c r="A79" s="164" t="s">
        <v>426</v>
      </c>
      <c r="B79" s="164" t="s">
        <v>625</v>
      </c>
      <c r="C79" s="164" t="s">
        <v>67</v>
      </c>
      <c r="D79" s="165">
        <v>466144</v>
      </c>
      <c r="E79" s="166">
        <v>1524065.71</v>
      </c>
      <c r="F79" s="166">
        <v>1372441.15</v>
      </c>
      <c r="G79" s="165">
        <v>376584.28</v>
      </c>
      <c r="H79" s="166">
        <v>1235056.84</v>
      </c>
      <c r="I79" s="166">
        <v>1107407.22</v>
      </c>
      <c r="J79" s="91">
        <f t="shared" si="16"/>
        <v>-19.212887004874023</v>
      </c>
      <c r="K79" s="91">
        <f t="shared" si="17"/>
        <v>-18.96301898951587</v>
      </c>
      <c r="L79" s="91">
        <f t="shared" si="18"/>
        <v>-19.311132575702786</v>
      </c>
      <c r="M79" s="91">
        <f t="shared" si="19"/>
        <v>3.2695169518432072</v>
      </c>
      <c r="N79" s="91">
        <f t="shared" si="20"/>
        <v>3.2796293036979662</v>
      </c>
      <c r="O79" s="91">
        <f t="shared" si="21"/>
        <v>2.9442428734468318</v>
      </c>
      <c r="P79" s="91">
        <f t="shared" si="22"/>
        <v>2.9406623664694655</v>
      </c>
    </row>
    <row r="80" spans="1:16" ht="12.75">
      <c r="A80" s="164" t="s">
        <v>426</v>
      </c>
      <c r="B80" s="164" t="s">
        <v>625</v>
      </c>
      <c r="C80" s="164" t="s">
        <v>353</v>
      </c>
      <c r="D80" s="165">
        <v>187850</v>
      </c>
      <c r="E80" s="166">
        <v>567712.47</v>
      </c>
      <c r="F80" s="166">
        <v>519943.17</v>
      </c>
      <c r="G80" s="165">
        <v>408970</v>
      </c>
      <c r="H80" s="166">
        <v>1177410.64</v>
      </c>
      <c r="I80" s="166">
        <v>1063141.58</v>
      </c>
      <c r="J80" s="91">
        <f t="shared" si="16"/>
        <v>117.71093957945169</v>
      </c>
      <c r="K80" s="91">
        <f t="shared" si="17"/>
        <v>107.39559234976818</v>
      </c>
      <c r="L80" s="91">
        <f t="shared" si="18"/>
        <v>104.47265034753705</v>
      </c>
      <c r="M80" s="91">
        <f t="shared" si="19"/>
        <v>3.0221584775086505</v>
      </c>
      <c r="N80" s="91">
        <f t="shared" si="20"/>
        <v>2.8789657921118907</v>
      </c>
      <c r="O80" s="91">
        <f t="shared" si="21"/>
        <v>2.7678635613521427</v>
      </c>
      <c r="P80" s="91">
        <f t="shared" si="22"/>
        <v>2.5995588429469154</v>
      </c>
    </row>
    <row r="81" spans="1:16" ht="12.75">
      <c r="A81" s="164" t="s">
        <v>426</v>
      </c>
      <c r="B81" s="164" t="s">
        <v>625</v>
      </c>
      <c r="C81" s="164" t="s">
        <v>109</v>
      </c>
      <c r="D81" s="165">
        <v>43700</v>
      </c>
      <c r="E81" s="166">
        <v>138233.79</v>
      </c>
      <c r="F81" s="166">
        <v>125268.7</v>
      </c>
      <c r="G81" s="165">
        <v>21000</v>
      </c>
      <c r="H81" s="166">
        <v>57312.33</v>
      </c>
      <c r="I81" s="166">
        <v>53034.51</v>
      </c>
      <c r="J81" s="91">
        <f t="shared" si="16"/>
        <v>-51.94508009153318</v>
      </c>
      <c r="K81" s="91">
        <f t="shared" si="17"/>
        <v>-58.539565470931535</v>
      </c>
      <c r="L81" s="91">
        <f t="shared" si="18"/>
        <v>-57.66339875802974</v>
      </c>
      <c r="M81" s="91">
        <f t="shared" si="19"/>
        <v>3.1632446224256294</v>
      </c>
      <c r="N81" s="91">
        <f t="shared" si="20"/>
        <v>2.7291585714285715</v>
      </c>
      <c r="O81" s="91">
        <f t="shared" si="21"/>
        <v>2.8665606407322652</v>
      </c>
      <c r="P81" s="91">
        <f t="shared" si="22"/>
        <v>2.525452857142857</v>
      </c>
    </row>
    <row r="82" spans="1:16" ht="12.75">
      <c r="A82" s="164" t="s">
        <v>426</v>
      </c>
      <c r="B82" s="164" t="s">
        <v>625</v>
      </c>
      <c r="C82" s="164" t="s">
        <v>526</v>
      </c>
      <c r="D82" s="165">
        <v>77020</v>
      </c>
      <c r="E82" s="166">
        <v>242145.94</v>
      </c>
      <c r="F82" s="166">
        <v>214176.96</v>
      </c>
      <c r="G82" s="165">
        <v>74510</v>
      </c>
      <c r="H82" s="166">
        <v>212770.1</v>
      </c>
      <c r="I82" s="166">
        <v>189657.63</v>
      </c>
      <c r="J82" s="91">
        <f t="shared" si="16"/>
        <v>-3.2588937938197873</v>
      </c>
      <c r="K82" s="91">
        <f t="shared" si="17"/>
        <v>-12.131460886769357</v>
      </c>
      <c r="L82" s="91">
        <f t="shared" si="18"/>
        <v>-11.448164172280709</v>
      </c>
      <c r="M82" s="91">
        <f t="shared" si="19"/>
        <v>3.1439358608153727</v>
      </c>
      <c r="N82" s="91">
        <f t="shared" si="20"/>
        <v>2.8555911958126425</v>
      </c>
      <c r="O82" s="91">
        <f t="shared" si="21"/>
        <v>2.780796676188003</v>
      </c>
      <c r="P82" s="91">
        <f t="shared" si="22"/>
        <v>2.545398335793853</v>
      </c>
    </row>
    <row r="83" spans="1:16" ht="12.75">
      <c r="A83" s="164" t="s">
        <v>426</v>
      </c>
      <c r="B83" s="164" t="s">
        <v>625</v>
      </c>
      <c r="C83" s="164" t="s">
        <v>622</v>
      </c>
      <c r="D83" s="165"/>
      <c r="E83" s="166"/>
      <c r="F83" s="166"/>
      <c r="G83" s="165">
        <v>5900</v>
      </c>
      <c r="H83" s="166">
        <v>25665</v>
      </c>
      <c r="I83" s="166">
        <v>23604.39</v>
      </c>
      <c r="N83" s="91">
        <f t="shared" si="20"/>
        <v>4.35</v>
      </c>
      <c r="P83" s="91">
        <f t="shared" si="22"/>
        <v>4.00074406779661</v>
      </c>
    </row>
    <row r="84" spans="1:16" ht="12.75">
      <c r="A84" s="164" t="s">
        <v>426</v>
      </c>
      <c r="B84" s="164" t="s">
        <v>625</v>
      </c>
      <c r="C84" s="164" t="s">
        <v>83</v>
      </c>
      <c r="D84" s="165">
        <v>500</v>
      </c>
      <c r="E84" s="166">
        <v>4915</v>
      </c>
      <c r="F84" s="166">
        <v>4401.83</v>
      </c>
      <c r="G84" s="165">
        <v>2000</v>
      </c>
      <c r="H84" s="166">
        <v>7028.45</v>
      </c>
      <c r="I84" s="166">
        <v>6200</v>
      </c>
      <c r="J84" s="91">
        <f t="shared" si="16"/>
        <v>300</v>
      </c>
      <c r="K84" s="91">
        <f t="shared" si="17"/>
        <v>42.99999999999999</v>
      </c>
      <c r="L84" s="91">
        <f t="shared" si="18"/>
        <v>40.85050990156367</v>
      </c>
      <c r="M84" s="91">
        <f t="shared" si="19"/>
        <v>9.83</v>
      </c>
      <c r="N84" s="91">
        <f t="shared" si="20"/>
        <v>3.5142249999999997</v>
      </c>
      <c r="O84" s="91">
        <f t="shared" si="21"/>
        <v>8.80366</v>
      </c>
      <c r="P84" s="91">
        <f t="shared" si="22"/>
        <v>3.1</v>
      </c>
    </row>
    <row r="85" spans="1:16" ht="12.75">
      <c r="A85" s="164"/>
      <c r="B85" s="164"/>
      <c r="C85" s="164"/>
      <c r="D85" s="165">
        <f>SUM(D53:D84)</f>
        <v>3667040.02</v>
      </c>
      <c r="E85" s="165">
        <f>SUM(E53:E84)</f>
        <v>12477928.100000001</v>
      </c>
      <c r="F85" s="165">
        <f>SUM(F53:F84)</f>
        <v>11260869.560000002</v>
      </c>
      <c r="G85" s="165">
        <f>SUM(G53:G84)</f>
        <v>3916011.4400000004</v>
      </c>
      <c r="H85" s="165">
        <f>SUM(H53:H84)</f>
        <v>13167588.63</v>
      </c>
      <c r="I85" s="165">
        <f>SUM(I53:I84)</f>
        <v>11847994.600000001</v>
      </c>
      <c r="J85" s="91">
        <f t="shared" si="16"/>
        <v>6.789438311065947</v>
      </c>
      <c r="K85" s="91">
        <f t="shared" si="17"/>
        <v>5.527043628340825</v>
      </c>
      <c r="L85" s="91">
        <f t="shared" si="18"/>
        <v>5.213851708979382</v>
      </c>
      <c r="M85" s="91">
        <f t="shared" si="19"/>
        <v>3.4027248221850606</v>
      </c>
      <c r="N85" s="91">
        <f t="shared" si="20"/>
        <v>3.3625000416239845</v>
      </c>
      <c r="O85" s="91">
        <f t="shared" si="21"/>
        <v>3.0708335601965975</v>
      </c>
      <c r="P85" s="91">
        <f t="shared" si="22"/>
        <v>3.025526043917788</v>
      </c>
    </row>
    <row r="86" spans="1:16" ht="12.75">
      <c r="A86" s="164" t="s">
        <v>439</v>
      </c>
      <c r="B86" s="164" t="s">
        <v>627</v>
      </c>
      <c r="C86" s="164" t="s">
        <v>48</v>
      </c>
      <c r="D86" s="165">
        <v>6000</v>
      </c>
      <c r="E86" s="166">
        <v>33092.03</v>
      </c>
      <c r="F86" s="166">
        <v>31000</v>
      </c>
      <c r="G86" s="165">
        <v>1460</v>
      </c>
      <c r="H86" s="166">
        <v>6779.65</v>
      </c>
      <c r="I86" s="166">
        <v>6069.97</v>
      </c>
      <c r="J86" s="91">
        <f t="shared" si="16"/>
        <v>-75.66666666666667</v>
      </c>
      <c r="K86" s="91">
        <f t="shared" si="17"/>
        <v>-79.51274068106429</v>
      </c>
      <c r="L86" s="91">
        <f t="shared" si="18"/>
        <v>-80.41945161290323</v>
      </c>
      <c r="M86" s="91">
        <f t="shared" si="19"/>
        <v>5.515338333333333</v>
      </c>
      <c r="N86" s="91">
        <f t="shared" si="20"/>
        <v>4.643595890410959</v>
      </c>
      <c r="O86" s="91">
        <f t="shared" si="21"/>
        <v>5.166666666666667</v>
      </c>
      <c r="P86" s="91">
        <f t="shared" si="22"/>
        <v>4.1575136986301375</v>
      </c>
    </row>
    <row r="87" spans="1:16" ht="12.75">
      <c r="A87" s="164" t="s">
        <v>439</v>
      </c>
      <c r="B87" s="164" t="s">
        <v>627</v>
      </c>
      <c r="C87" s="164" t="s">
        <v>63</v>
      </c>
      <c r="D87" s="165">
        <v>126</v>
      </c>
      <c r="E87" s="166">
        <v>382.73</v>
      </c>
      <c r="F87" s="166">
        <v>350.26</v>
      </c>
      <c r="G87" s="167">
        <v>30</v>
      </c>
      <c r="H87" s="167">
        <v>97.44</v>
      </c>
      <c r="I87" s="167">
        <v>90.37</v>
      </c>
      <c r="J87" s="91">
        <f t="shared" si="16"/>
        <v>-76.19047619047619</v>
      </c>
      <c r="K87" s="91">
        <f t="shared" si="17"/>
        <v>-74.54079899668174</v>
      </c>
      <c r="L87" s="91">
        <f t="shared" si="18"/>
        <v>-74.19916633358078</v>
      </c>
      <c r="M87" s="91">
        <f t="shared" si="19"/>
        <v>3.0375396825396828</v>
      </c>
      <c r="N87" s="91">
        <f t="shared" si="20"/>
        <v>3.2479999999999998</v>
      </c>
      <c r="O87" s="91">
        <f t="shared" si="21"/>
        <v>2.7798412698412696</v>
      </c>
      <c r="P87" s="91">
        <f t="shared" si="22"/>
        <v>3.0123333333333333</v>
      </c>
    </row>
    <row r="88" spans="1:16" ht="12.75">
      <c r="A88" s="164" t="s">
        <v>439</v>
      </c>
      <c r="B88" s="164" t="s">
        <v>627</v>
      </c>
      <c r="C88" s="164" t="s">
        <v>42</v>
      </c>
      <c r="D88" s="165"/>
      <c r="E88" s="166"/>
      <c r="F88" s="166"/>
      <c r="G88" s="167">
        <v>30030</v>
      </c>
      <c r="H88" s="167">
        <v>193053.8</v>
      </c>
      <c r="I88" s="167">
        <v>171159.68</v>
      </c>
      <c r="N88" s="91">
        <f t="shared" si="20"/>
        <v>6.428697968697969</v>
      </c>
      <c r="P88" s="91">
        <f t="shared" si="22"/>
        <v>5.699623043623044</v>
      </c>
    </row>
    <row r="89" spans="1:16" ht="12.75">
      <c r="A89" s="164" t="s">
        <v>439</v>
      </c>
      <c r="B89" s="164" t="s">
        <v>627</v>
      </c>
      <c r="C89" s="164" t="s">
        <v>43</v>
      </c>
      <c r="D89" s="165"/>
      <c r="E89" s="166"/>
      <c r="F89" s="166"/>
      <c r="G89" s="167">
        <v>500</v>
      </c>
      <c r="H89" s="167">
        <v>2670.47</v>
      </c>
      <c r="I89" s="167">
        <v>2450.18</v>
      </c>
      <c r="N89" s="91">
        <f t="shared" si="20"/>
        <v>5.34094</v>
      </c>
      <c r="P89" s="91">
        <f t="shared" si="22"/>
        <v>4.90036</v>
      </c>
    </row>
    <row r="90" spans="1:16" ht="12.75">
      <c r="A90" s="164" t="s">
        <v>439</v>
      </c>
      <c r="B90" s="164" t="s">
        <v>627</v>
      </c>
      <c r="C90" s="164" t="s">
        <v>99</v>
      </c>
      <c r="D90" s="165"/>
      <c r="E90" s="166"/>
      <c r="F90" s="166"/>
      <c r="G90" s="167">
        <v>1680</v>
      </c>
      <c r="H90" s="167">
        <v>15176</v>
      </c>
      <c r="I90" s="167">
        <v>13753.57</v>
      </c>
      <c r="N90" s="91">
        <f t="shared" si="20"/>
        <v>9.033333333333333</v>
      </c>
      <c r="P90" s="91">
        <f t="shared" si="22"/>
        <v>8.18664880952381</v>
      </c>
    </row>
    <row r="91" spans="1:16" ht="12.75">
      <c r="A91" s="164" t="s">
        <v>439</v>
      </c>
      <c r="B91" s="164" t="s">
        <v>627</v>
      </c>
      <c r="C91" s="164" t="s">
        <v>62</v>
      </c>
      <c r="D91" s="165"/>
      <c r="E91" s="166"/>
      <c r="F91" s="166"/>
      <c r="G91" s="167">
        <v>250</v>
      </c>
      <c r="H91" s="167">
        <v>2375.02</v>
      </c>
      <c r="I91" s="167">
        <v>2125</v>
      </c>
      <c r="N91" s="91">
        <f t="shared" si="20"/>
        <v>9.50008</v>
      </c>
      <c r="P91" s="91">
        <f t="shared" si="22"/>
        <v>8.5</v>
      </c>
    </row>
    <row r="92" spans="1:16" ht="12.75">
      <c r="A92" s="164" t="s">
        <v>439</v>
      </c>
      <c r="B92" s="164" t="s">
        <v>627</v>
      </c>
      <c r="C92" s="164" t="s">
        <v>95</v>
      </c>
      <c r="D92" s="165"/>
      <c r="E92" s="166"/>
      <c r="F92" s="166"/>
      <c r="G92" s="167">
        <v>1600</v>
      </c>
      <c r="H92" s="167">
        <v>7037.6</v>
      </c>
      <c r="I92" s="167">
        <v>6188.2</v>
      </c>
      <c r="N92" s="91">
        <f t="shared" si="20"/>
        <v>4.3985</v>
      </c>
      <c r="P92" s="91">
        <f t="shared" si="22"/>
        <v>3.867625</v>
      </c>
    </row>
    <row r="93" spans="1:16" ht="12.75">
      <c r="A93" s="164" t="s">
        <v>439</v>
      </c>
      <c r="B93" s="164" t="s">
        <v>627</v>
      </c>
      <c r="C93" s="164" t="s">
        <v>71</v>
      </c>
      <c r="D93" s="167">
        <v>2590</v>
      </c>
      <c r="E93" s="167">
        <v>12583.92</v>
      </c>
      <c r="F93" s="167">
        <v>11674.26</v>
      </c>
      <c r="G93" s="165">
        <v>2121</v>
      </c>
      <c r="H93" s="166">
        <v>12073.95</v>
      </c>
      <c r="I93" s="166">
        <v>10855.23</v>
      </c>
      <c r="J93" s="91">
        <f t="shared" si="16"/>
        <v>-18.10810810810811</v>
      </c>
      <c r="K93" s="91">
        <f t="shared" si="17"/>
        <v>-4.052552781645142</v>
      </c>
      <c r="L93" s="91">
        <f t="shared" si="18"/>
        <v>-7.015690930303082</v>
      </c>
      <c r="M93" s="91">
        <f t="shared" si="19"/>
        <v>4.85865637065637</v>
      </c>
      <c r="N93" s="91">
        <f t="shared" si="20"/>
        <v>5.6925742574257425</v>
      </c>
      <c r="O93" s="91">
        <f t="shared" si="21"/>
        <v>4.507436293436293</v>
      </c>
      <c r="P93" s="91">
        <f t="shared" si="22"/>
        <v>5.117977369165488</v>
      </c>
    </row>
    <row r="94" spans="1:15" ht="12.75">
      <c r="A94" s="164" t="s">
        <v>439</v>
      </c>
      <c r="B94" s="164" t="s">
        <v>627</v>
      </c>
      <c r="C94" s="164" t="s">
        <v>353</v>
      </c>
      <c r="D94" s="167">
        <v>550</v>
      </c>
      <c r="E94" s="167">
        <v>2756.93</v>
      </c>
      <c r="F94" s="167">
        <v>2510.03</v>
      </c>
      <c r="G94" s="165"/>
      <c r="H94" s="166"/>
      <c r="I94" s="166"/>
      <c r="M94" s="91">
        <f t="shared" si="19"/>
        <v>5.0126</v>
      </c>
      <c r="O94" s="91">
        <f t="shared" si="21"/>
        <v>4.5636909090909095</v>
      </c>
    </row>
    <row r="95" spans="1:16" ht="12.75">
      <c r="A95" s="164"/>
      <c r="B95" s="164"/>
      <c r="C95" s="164"/>
      <c r="D95" s="165">
        <f aca="true" t="shared" si="23" ref="D95:I95">SUM(D86:D94)</f>
        <v>9266</v>
      </c>
      <c r="E95" s="165">
        <f t="shared" si="23"/>
        <v>48815.61</v>
      </c>
      <c r="F95" s="165">
        <f t="shared" si="23"/>
        <v>45534.549999999996</v>
      </c>
      <c r="G95" s="165">
        <f t="shared" si="23"/>
        <v>37671</v>
      </c>
      <c r="H95" s="165">
        <f t="shared" si="23"/>
        <v>239263.93</v>
      </c>
      <c r="I95" s="165">
        <f t="shared" si="23"/>
        <v>212692.2</v>
      </c>
      <c r="J95" s="91">
        <f t="shared" si="16"/>
        <v>306.5508309950356</v>
      </c>
      <c r="K95" s="91">
        <f t="shared" si="17"/>
        <v>390.13815457801303</v>
      </c>
      <c r="L95" s="91">
        <f t="shared" si="18"/>
        <v>367.1006960648563</v>
      </c>
      <c r="M95" s="91">
        <f t="shared" si="19"/>
        <v>5.268250593567883</v>
      </c>
      <c r="N95" s="91">
        <f t="shared" si="20"/>
        <v>6.3514090414377105</v>
      </c>
      <c r="O95" s="91">
        <f t="shared" si="21"/>
        <v>4.914153895963738</v>
      </c>
      <c r="P95" s="91">
        <f t="shared" si="22"/>
        <v>5.646046030102732</v>
      </c>
    </row>
    <row r="96" spans="1:16" ht="12.75">
      <c r="A96" s="164" t="s">
        <v>447</v>
      </c>
      <c r="B96" s="164" t="s">
        <v>448</v>
      </c>
      <c r="C96" s="164" t="s">
        <v>48</v>
      </c>
      <c r="D96" s="165">
        <v>150260</v>
      </c>
      <c r="E96" s="166">
        <v>708021.04</v>
      </c>
      <c r="F96" s="166">
        <v>636229.02</v>
      </c>
      <c r="G96" s="165">
        <v>127127</v>
      </c>
      <c r="H96" s="166">
        <v>632749.66</v>
      </c>
      <c r="I96" s="166">
        <v>572172.59</v>
      </c>
      <c r="J96" s="91">
        <f t="shared" si="16"/>
        <v>-15.395314787701318</v>
      </c>
      <c r="K96" s="91">
        <f t="shared" si="17"/>
        <v>-10.631234913583924</v>
      </c>
      <c r="L96" s="91">
        <f t="shared" si="18"/>
        <v>-10.068140242958432</v>
      </c>
      <c r="M96" s="91">
        <f t="shared" si="19"/>
        <v>4.711972847065088</v>
      </c>
      <c r="N96" s="91">
        <f t="shared" si="20"/>
        <v>4.977303483917657</v>
      </c>
      <c r="O96" s="91">
        <f t="shared" si="21"/>
        <v>4.23418754159457</v>
      </c>
      <c r="P96" s="91">
        <f t="shared" si="22"/>
        <v>4.500795189062905</v>
      </c>
    </row>
    <row r="97" spans="1:16" ht="12.75">
      <c r="A97" s="164" t="s">
        <v>447</v>
      </c>
      <c r="B97" s="164" t="s">
        <v>448</v>
      </c>
      <c r="C97" s="164" t="s">
        <v>94</v>
      </c>
      <c r="D97" s="165">
        <v>3860</v>
      </c>
      <c r="E97" s="166">
        <v>18734.42</v>
      </c>
      <c r="F97" s="166">
        <v>17194.97</v>
      </c>
      <c r="G97" s="165">
        <v>25910</v>
      </c>
      <c r="H97" s="166">
        <v>127183.98</v>
      </c>
      <c r="I97" s="166">
        <v>114852.37</v>
      </c>
      <c r="J97" s="91">
        <f t="shared" si="16"/>
        <v>571.2435233160621</v>
      </c>
      <c r="K97" s="91">
        <f t="shared" si="17"/>
        <v>578.8786629103009</v>
      </c>
      <c r="L97" s="91">
        <f t="shared" si="18"/>
        <v>567.9416713143436</v>
      </c>
      <c r="M97" s="91">
        <f t="shared" si="19"/>
        <v>4.853476683937823</v>
      </c>
      <c r="N97" s="91">
        <f t="shared" si="20"/>
        <v>4.908683133925125</v>
      </c>
      <c r="O97" s="91">
        <f t="shared" si="21"/>
        <v>4.454655440414508</v>
      </c>
      <c r="P97" s="91">
        <f t="shared" si="22"/>
        <v>4.432742956387495</v>
      </c>
    </row>
    <row r="98" spans="1:15" ht="12.75">
      <c r="A98" s="164" t="s">
        <v>447</v>
      </c>
      <c r="B98" s="164" t="s">
        <v>448</v>
      </c>
      <c r="C98" s="164" t="s">
        <v>64</v>
      </c>
      <c r="D98" s="165">
        <v>1200</v>
      </c>
      <c r="E98" s="166">
        <v>6749.64</v>
      </c>
      <c r="F98" s="166">
        <v>6232.24</v>
      </c>
      <c r="G98" s="165"/>
      <c r="H98" s="166"/>
      <c r="I98" s="166"/>
      <c r="M98" s="91">
        <f t="shared" si="19"/>
        <v>5.624700000000001</v>
      </c>
      <c r="O98" s="91">
        <f t="shared" si="21"/>
        <v>5.193533333333333</v>
      </c>
    </row>
    <row r="99" spans="1:15" ht="12.75">
      <c r="A99" s="164" t="s">
        <v>447</v>
      </c>
      <c r="B99" s="164" t="s">
        <v>448</v>
      </c>
      <c r="C99" s="164" t="s">
        <v>135</v>
      </c>
      <c r="D99" s="165">
        <v>1</v>
      </c>
      <c r="E99" s="166">
        <v>11.83</v>
      </c>
      <c r="F99" s="166">
        <v>10.76</v>
      </c>
      <c r="G99" s="165"/>
      <c r="H99" s="166"/>
      <c r="I99" s="166"/>
      <c r="M99" s="91">
        <f t="shared" si="19"/>
        <v>11.83</v>
      </c>
      <c r="O99" s="91">
        <f t="shared" si="21"/>
        <v>10.76</v>
      </c>
    </row>
    <row r="100" spans="1:15" ht="12.75">
      <c r="A100" s="164" t="s">
        <v>447</v>
      </c>
      <c r="B100" s="164" t="s">
        <v>448</v>
      </c>
      <c r="C100" s="164" t="s">
        <v>63</v>
      </c>
      <c r="D100" s="165">
        <v>50</v>
      </c>
      <c r="E100" s="166">
        <v>555.49</v>
      </c>
      <c r="F100" s="166">
        <v>485.22</v>
      </c>
      <c r="G100" s="165"/>
      <c r="H100" s="166"/>
      <c r="I100" s="166"/>
      <c r="M100" s="91">
        <f t="shared" si="19"/>
        <v>11.1098</v>
      </c>
      <c r="O100" s="91">
        <f t="shared" si="21"/>
        <v>9.7044</v>
      </c>
    </row>
    <row r="101" spans="1:16" ht="12.75">
      <c r="A101" s="164" t="s">
        <v>447</v>
      </c>
      <c r="B101" s="164" t="s">
        <v>448</v>
      </c>
      <c r="C101" s="164" t="s">
        <v>54</v>
      </c>
      <c r="D101" s="165">
        <v>14170</v>
      </c>
      <c r="E101" s="166">
        <v>128931.2</v>
      </c>
      <c r="F101" s="166">
        <v>116713.61</v>
      </c>
      <c r="G101" s="165">
        <v>3810</v>
      </c>
      <c r="H101" s="166">
        <v>27563.01</v>
      </c>
      <c r="I101" s="166">
        <v>25261.47</v>
      </c>
      <c r="J101" s="91">
        <f t="shared" si="16"/>
        <v>-73.11220889202541</v>
      </c>
      <c r="K101" s="91">
        <f t="shared" si="17"/>
        <v>-78.62192394083046</v>
      </c>
      <c r="L101" s="91">
        <f t="shared" si="18"/>
        <v>-78.35602034758413</v>
      </c>
      <c r="M101" s="91">
        <f t="shared" si="19"/>
        <v>9.098884968242766</v>
      </c>
      <c r="N101" s="91">
        <f t="shared" si="20"/>
        <v>7.234385826771653</v>
      </c>
      <c r="O101" s="91">
        <f t="shared" si="21"/>
        <v>8.236669724770643</v>
      </c>
      <c r="P101" s="91">
        <f t="shared" si="22"/>
        <v>6.630307086614174</v>
      </c>
    </row>
    <row r="102" spans="1:16" ht="12.75">
      <c r="A102" s="164" t="s">
        <v>447</v>
      </c>
      <c r="B102" s="164" t="s">
        <v>448</v>
      </c>
      <c r="C102" s="164" t="s">
        <v>101</v>
      </c>
      <c r="D102" s="165">
        <v>8500</v>
      </c>
      <c r="E102" s="166">
        <v>42230.32</v>
      </c>
      <c r="F102" s="166">
        <v>38003.26</v>
      </c>
      <c r="G102" s="165">
        <v>19600</v>
      </c>
      <c r="H102" s="166">
        <v>97690.78</v>
      </c>
      <c r="I102" s="166">
        <v>88468.6</v>
      </c>
      <c r="J102" s="91">
        <f t="shared" si="16"/>
        <v>130.58823529411765</v>
      </c>
      <c r="K102" s="91">
        <f t="shared" si="17"/>
        <v>131.32853362228843</v>
      </c>
      <c r="L102" s="91">
        <f t="shared" si="18"/>
        <v>132.79213414849147</v>
      </c>
      <c r="M102" s="91">
        <f t="shared" si="19"/>
        <v>4.968272941176471</v>
      </c>
      <c r="N102" s="91">
        <f t="shared" si="20"/>
        <v>4.984223469387755</v>
      </c>
      <c r="O102" s="91">
        <f t="shared" si="21"/>
        <v>4.470971764705882</v>
      </c>
      <c r="P102" s="91">
        <f t="shared" si="22"/>
        <v>4.513704081632653</v>
      </c>
    </row>
    <row r="103" spans="1:16" ht="12.75">
      <c r="A103" s="164" t="s">
        <v>447</v>
      </c>
      <c r="B103" s="164" t="s">
        <v>448</v>
      </c>
      <c r="C103" s="164" t="s">
        <v>52</v>
      </c>
      <c r="D103" s="165">
        <v>9000</v>
      </c>
      <c r="E103" s="166">
        <v>43056.03</v>
      </c>
      <c r="F103" s="166">
        <v>39543.73</v>
      </c>
      <c r="G103" s="165">
        <v>14000</v>
      </c>
      <c r="H103" s="166">
        <v>70002.18</v>
      </c>
      <c r="I103" s="166">
        <v>63565.79</v>
      </c>
      <c r="J103" s="91">
        <f t="shared" si="16"/>
        <v>55.55555555555556</v>
      </c>
      <c r="K103" s="91">
        <f t="shared" si="17"/>
        <v>62.58391681722629</v>
      </c>
      <c r="L103" s="91">
        <f t="shared" si="18"/>
        <v>60.748088255710826</v>
      </c>
      <c r="M103" s="91">
        <f t="shared" si="19"/>
        <v>4.784003333333334</v>
      </c>
      <c r="N103" s="91">
        <f t="shared" si="20"/>
        <v>5.000155714285714</v>
      </c>
      <c r="O103" s="91">
        <f t="shared" si="21"/>
        <v>4.3937477777777785</v>
      </c>
      <c r="P103" s="91">
        <f t="shared" si="22"/>
        <v>4.540413571428571</v>
      </c>
    </row>
    <row r="104" spans="1:16" ht="12.75">
      <c r="A104" s="164" t="s">
        <v>447</v>
      </c>
      <c r="B104" s="164" t="s">
        <v>448</v>
      </c>
      <c r="C104" s="164" t="s">
        <v>42</v>
      </c>
      <c r="D104" s="165">
        <v>81119</v>
      </c>
      <c r="E104" s="166">
        <v>425542.45</v>
      </c>
      <c r="F104" s="166">
        <v>379194.05</v>
      </c>
      <c r="G104" s="165">
        <v>135980</v>
      </c>
      <c r="H104" s="166">
        <v>664251.87</v>
      </c>
      <c r="I104" s="166">
        <v>599336.37</v>
      </c>
      <c r="J104" s="91">
        <f t="shared" si="16"/>
        <v>67.63027157632614</v>
      </c>
      <c r="K104" s="91">
        <f t="shared" si="17"/>
        <v>56.09532491999329</v>
      </c>
      <c r="L104" s="91">
        <f t="shared" si="18"/>
        <v>58.05532022456576</v>
      </c>
      <c r="M104" s="91">
        <f t="shared" si="19"/>
        <v>5.245903549106868</v>
      </c>
      <c r="N104" s="91">
        <f t="shared" si="20"/>
        <v>4.884923297543756</v>
      </c>
      <c r="O104" s="91">
        <f t="shared" si="21"/>
        <v>4.6745404898975575</v>
      </c>
      <c r="P104" s="91">
        <f t="shared" si="22"/>
        <v>4.40753324018238</v>
      </c>
    </row>
    <row r="105" spans="1:16" ht="12.75">
      <c r="A105" s="164" t="s">
        <v>447</v>
      </c>
      <c r="B105" s="164" t="s">
        <v>448</v>
      </c>
      <c r="C105" s="164" t="s">
        <v>46</v>
      </c>
      <c r="D105" s="165">
        <v>15680</v>
      </c>
      <c r="E105" s="166">
        <v>91168</v>
      </c>
      <c r="F105" s="166">
        <v>82705.49</v>
      </c>
      <c r="G105" s="165">
        <v>16128</v>
      </c>
      <c r="H105" s="166">
        <v>91257.6</v>
      </c>
      <c r="I105" s="166">
        <v>82654.65</v>
      </c>
      <c r="J105" s="91">
        <f t="shared" si="16"/>
        <v>2.857142857142857</v>
      </c>
      <c r="K105" s="91">
        <f t="shared" si="17"/>
        <v>0.09828009828010466</v>
      </c>
      <c r="L105" s="91">
        <f t="shared" si="18"/>
        <v>-0.06147113087657308</v>
      </c>
      <c r="M105" s="91">
        <f t="shared" si="19"/>
        <v>5.814285714285714</v>
      </c>
      <c r="N105" s="91">
        <f t="shared" si="20"/>
        <v>5.658333333333334</v>
      </c>
      <c r="O105" s="91">
        <f t="shared" si="21"/>
        <v>5.274584821428571</v>
      </c>
      <c r="P105" s="91">
        <f t="shared" si="22"/>
        <v>5.124916294642857</v>
      </c>
    </row>
    <row r="106" spans="1:16" ht="12.75">
      <c r="A106" s="164" t="s">
        <v>447</v>
      </c>
      <c r="B106" s="164" t="s">
        <v>448</v>
      </c>
      <c r="C106" s="164" t="s">
        <v>61</v>
      </c>
      <c r="D106" s="165">
        <v>11418</v>
      </c>
      <c r="E106" s="166">
        <v>72522.67</v>
      </c>
      <c r="F106" s="166">
        <v>64371.53</v>
      </c>
      <c r="G106" s="165">
        <v>9000</v>
      </c>
      <c r="H106" s="166">
        <v>50101.52</v>
      </c>
      <c r="I106" s="166">
        <v>45113.28</v>
      </c>
      <c r="J106" s="91">
        <f t="shared" si="16"/>
        <v>-21.17708880714661</v>
      </c>
      <c r="K106" s="91">
        <f t="shared" si="17"/>
        <v>-30.916057006726312</v>
      </c>
      <c r="L106" s="91">
        <f t="shared" si="18"/>
        <v>-29.91734078714612</v>
      </c>
      <c r="M106" s="91">
        <f t="shared" si="19"/>
        <v>6.351608863198458</v>
      </c>
      <c r="N106" s="91">
        <f t="shared" si="20"/>
        <v>5.5668355555555555</v>
      </c>
      <c r="O106" s="91">
        <f t="shared" si="21"/>
        <v>5.637723769486775</v>
      </c>
      <c r="P106" s="91">
        <f t="shared" si="22"/>
        <v>5.0125866666666665</v>
      </c>
    </row>
    <row r="107" spans="1:16" ht="12.75">
      <c r="A107" s="164" t="s">
        <v>447</v>
      </c>
      <c r="B107" s="164" t="s">
        <v>448</v>
      </c>
      <c r="C107" s="164" t="s">
        <v>43</v>
      </c>
      <c r="D107" s="165">
        <v>89392</v>
      </c>
      <c r="E107" s="166">
        <v>521696.21</v>
      </c>
      <c r="F107" s="166">
        <v>469026.31</v>
      </c>
      <c r="G107" s="165">
        <v>145572</v>
      </c>
      <c r="H107" s="166">
        <v>844773.46</v>
      </c>
      <c r="I107" s="166">
        <v>756498.38</v>
      </c>
      <c r="J107" s="91">
        <f t="shared" si="16"/>
        <v>62.84678718453553</v>
      </c>
      <c r="K107" s="91">
        <f t="shared" si="17"/>
        <v>61.92823405790123</v>
      </c>
      <c r="L107" s="91">
        <f t="shared" si="18"/>
        <v>61.2912461136775</v>
      </c>
      <c r="M107" s="91">
        <f t="shared" si="19"/>
        <v>5.836050317701808</v>
      </c>
      <c r="N107" s="91">
        <f t="shared" si="20"/>
        <v>5.803131508806638</v>
      </c>
      <c r="O107" s="91">
        <f t="shared" si="21"/>
        <v>5.246848823160909</v>
      </c>
      <c r="P107" s="91">
        <f t="shared" si="22"/>
        <v>5.19673000302256</v>
      </c>
    </row>
    <row r="108" spans="1:15" ht="12.75">
      <c r="A108" s="164" t="s">
        <v>447</v>
      </c>
      <c r="B108" s="164" t="s">
        <v>448</v>
      </c>
      <c r="C108" s="164" t="s">
        <v>103</v>
      </c>
      <c r="D108" s="165">
        <v>2000</v>
      </c>
      <c r="E108" s="166">
        <v>13994.3</v>
      </c>
      <c r="F108" s="166">
        <v>12906.94</v>
      </c>
      <c r="G108" s="165"/>
      <c r="H108" s="166"/>
      <c r="I108" s="166"/>
      <c r="M108" s="91">
        <f t="shared" si="19"/>
        <v>6.9971499999999995</v>
      </c>
      <c r="O108" s="91">
        <f t="shared" si="21"/>
        <v>6.45347</v>
      </c>
    </row>
    <row r="109" spans="1:16" ht="12.75">
      <c r="A109" s="164" t="s">
        <v>447</v>
      </c>
      <c r="B109" s="164" t="s">
        <v>448</v>
      </c>
      <c r="C109" s="164" t="s">
        <v>785</v>
      </c>
      <c r="D109" s="165"/>
      <c r="E109" s="166"/>
      <c r="F109" s="166"/>
      <c r="G109" s="165">
        <v>5.22</v>
      </c>
      <c r="H109" s="166">
        <v>41.76</v>
      </c>
      <c r="I109" s="166">
        <v>37.79</v>
      </c>
      <c r="N109" s="91">
        <f t="shared" si="20"/>
        <v>8</v>
      </c>
      <c r="P109" s="91">
        <f t="shared" si="22"/>
        <v>7.2394636015325675</v>
      </c>
    </row>
    <row r="110" spans="1:16" ht="12.75">
      <c r="A110" s="164" t="s">
        <v>447</v>
      </c>
      <c r="B110" s="164" t="s">
        <v>448</v>
      </c>
      <c r="C110" s="164" t="s">
        <v>95</v>
      </c>
      <c r="D110" s="165"/>
      <c r="E110" s="166"/>
      <c r="F110" s="166"/>
      <c r="G110" s="165">
        <v>5560</v>
      </c>
      <c r="H110" s="166">
        <v>29344.74</v>
      </c>
      <c r="I110" s="166">
        <v>26189.32</v>
      </c>
      <c r="N110" s="91">
        <f t="shared" si="20"/>
        <v>5.2778309352517985</v>
      </c>
      <c r="P110" s="91">
        <f t="shared" si="22"/>
        <v>4.710309352517986</v>
      </c>
    </row>
    <row r="111" spans="1:16" ht="12.75">
      <c r="A111" s="164" t="s">
        <v>447</v>
      </c>
      <c r="B111" s="164" t="s">
        <v>448</v>
      </c>
      <c r="C111" s="164" t="s">
        <v>71</v>
      </c>
      <c r="D111" s="165">
        <v>14560</v>
      </c>
      <c r="E111" s="166">
        <v>73455.98</v>
      </c>
      <c r="F111" s="166">
        <v>67054.63</v>
      </c>
      <c r="G111" s="165">
        <v>39150</v>
      </c>
      <c r="H111" s="166">
        <v>186414.66</v>
      </c>
      <c r="I111" s="166">
        <v>166735.12</v>
      </c>
      <c r="J111" s="91">
        <f t="shared" si="16"/>
        <v>168.88736263736263</v>
      </c>
      <c r="K111" s="91">
        <f t="shared" si="17"/>
        <v>153.7773779616037</v>
      </c>
      <c r="L111" s="91">
        <f t="shared" si="18"/>
        <v>148.65564093038765</v>
      </c>
      <c r="M111" s="91">
        <f t="shared" si="19"/>
        <v>5.045053571428571</v>
      </c>
      <c r="N111" s="91">
        <f t="shared" si="20"/>
        <v>4.761549425287356</v>
      </c>
      <c r="O111" s="91">
        <f t="shared" si="21"/>
        <v>4.605400412087913</v>
      </c>
      <c r="P111" s="91">
        <f t="shared" si="22"/>
        <v>4.258879182630906</v>
      </c>
    </row>
    <row r="112" spans="1:16" ht="12.75">
      <c r="A112" s="164" t="s">
        <v>447</v>
      </c>
      <c r="B112" s="164" t="s">
        <v>448</v>
      </c>
      <c r="C112" s="164" t="s">
        <v>67</v>
      </c>
      <c r="D112" s="165">
        <v>2500</v>
      </c>
      <c r="E112" s="166">
        <v>14181.48</v>
      </c>
      <c r="F112" s="166">
        <v>12500</v>
      </c>
      <c r="G112" s="165">
        <v>1000</v>
      </c>
      <c r="H112" s="166">
        <v>5882.61</v>
      </c>
      <c r="I112" s="166">
        <v>5300</v>
      </c>
      <c r="J112" s="91">
        <f t="shared" si="16"/>
        <v>-60</v>
      </c>
      <c r="K112" s="91">
        <f t="shared" si="17"/>
        <v>-58.51906853163421</v>
      </c>
      <c r="L112" s="91">
        <f t="shared" si="18"/>
        <v>-57.6</v>
      </c>
      <c r="M112" s="91">
        <f t="shared" si="19"/>
        <v>5.672592</v>
      </c>
      <c r="N112" s="91">
        <f t="shared" si="20"/>
        <v>5.88261</v>
      </c>
      <c r="O112" s="91">
        <f t="shared" si="21"/>
        <v>5</v>
      </c>
      <c r="P112" s="91">
        <f t="shared" si="22"/>
        <v>5.3</v>
      </c>
    </row>
    <row r="113" spans="1:16" ht="12.75">
      <c r="A113" s="164" t="s">
        <v>447</v>
      </c>
      <c r="B113" s="164" t="s">
        <v>448</v>
      </c>
      <c r="C113" s="164" t="s">
        <v>353</v>
      </c>
      <c r="D113" s="165">
        <v>550</v>
      </c>
      <c r="E113" s="166">
        <v>2652.88</v>
      </c>
      <c r="F113" s="166">
        <v>2483.25</v>
      </c>
      <c r="G113" s="165">
        <v>4310</v>
      </c>
      <c r="H113" s="166">
        <v>21879.73</v>
      </c>
      <c r="I113" s="166">
        <v>19972.56</v>
      </c>
      <c r="J113" s="91">
        <f t="shared" si="16"/>
        <v>683.6363636363636</v>
      </c>
      <c r="K113" s="91">
        <f t="shared" si="17"/>
        <v>724.7538524169958</v>
      </c>
      <c r="L113" s="91">
        <f t="shared" si="18"/>
        <v>704.2911507097555</v>
      </c>
      <c r="M113" s="91">
        <f t="shared" si="19"/>
        <v>4.823418181818182</v>
      </c>
      <c r="N113" s="91">
        <f t="shared" si="20"/>
        <v>5.076503480278422</v>
      </c>
      <c r="O113" s="91">
        <f t="shared" si="21"/>
        <v>4.515</v>
      </c>
      <c r="P113" s="91">
        <f t="shared" si="22"/>
        <v>4.63400464037123</v>
      </c>
    </row>
    <row r="114" spans="1:15" ht="12.75">
      <c r="A114" s="164" t="s">
        <v>447</v>
      </c>
      <c r="B114" s="164" t="s">
        <v>448</v>
      </c>
      <c r="C114" s="164" t="s">
        <v>109</v>
      </c>
      <c r="D114" s="165">
        <v>1800</v>
      </c>
      <c r="E114" s="166">
        <v>9266.96</v>
      </c>
      <c r="F114" s="166">
        <v>8163.3</v>
      </c>
      <c r="G114" s="165"/>
      <c r="H114" s="166"/>
      <c r="I114" s="166"/>
      <c r="M114" s="91">
        <f t="shared" si="19"/>
        <v>5.148311111111111</v>
      </c>
      <c r="O114" s="91">
        <f t="shared" si="21"/>
        <v>4.535166666666667</v>
      </c>
    </row>
    <row r="115" spans="1:16" ht="12.75">
      <c r="A115" s="164" t="s">
        <v>447</v>
      </c>
      <c r="B115" s="164" t="s">
        <v>448</v>
      </c>
      <c r="C115" s="164" t="s">
        <v>526</v>
      </c>
      <c r="D115" s="165">
        <v>19560</v>
      </c>
      <c r="E115" s="166">
        <v>94749.97</v>
      </c>
      <c r="F115" s="166">
        <v>85019.56</v>
      </c>
      <c r="G115" s="165">
        <v>42380</v>
      </c>
      <c r="H115" s="166">
        <v>204670.51</v>
      </c>
      <c r="I115" s="166">
        <v>184150.11</v>
      </c>
      <c r="J115" s="91">
        <f t="shared" si="16"/>
        <v>116.66666666666667</v>
      </c>
      <c r="K115" s="91">
        <f t="shared" si="17"/>
        <v>116.01116074232002</v>
      </c>
      <c r="L115" s="91">
        <f t="shared" si="18"/>
        <v>116.59734536381978</v>
      </c>
      <c r="M115" s="91">
        <f t="shared" si="19"/>
        <v>4.84406799591002</v>
      </c>
      <c r="N115" s="91">
        <f t="shared" si="20"/>
        <v>4.829412694667296</v>
      </c>
      <c r="O115" s="91">
        <f t="shared" si="21"/>
        <v>4.34660327198364</v>
      </c>
      <c r="P115" s="91">
        <f t="shared" si="22"/>
        <v>4.345212600283152</v>
      </c>
    </row>
    <row r="116" spans="1:16" ht="12.75">
      <c r="A116" s="164"/>
      <c r="B116" s="164"/>
      <c r="C116" s="164"/>
      <c r="D116" s="165">
        <f>SUM(D96:D115)</f>
        <v>425620</v>
      </c>
      <c r="E116" s="165">
        <f>SUM(E96:E115)</f>
        <v>2267520.87</v>
      </c>
      <c r="F116" s="165">
        <f>SUM(F96:F115)</f>
        <v>2037837.8699999999</v>
      </c>
      <c r="G116" s="165">
        <f>SUM(G96:G115)</f>
        <v>589532.22</v>
      </c>
      <c r="H116" s="165">
        <f>SUM(H96:H115)</f>
        <v>3053808.0700000003</v>
      </c>
      <c r="I116" s="165">
        <f>SUM(I96:I115)</f>
        <v>2750308.4</v>
      </c>
      <c r="J116" s="91">
        <f t="shared" si="16"/>
        <v>38.51139984023306</v>
      </c>
      <c r="K116" s="91">
        <f t="shared" si="17"/>
        <v>34.67607334524776</v>
      </c>
      <c r="L116" s="91">
        <f t="shared" si="18"/>
        <v>34.96208115908652</v>
      </c>
      <c r="M116" s="91">
        <f t="shared" si="19"/>
        <v>5.327571237253888</v>
      </c>
      <c r="N116" s="91">
        <f t="shared" si="20"/>
        <v>5.1800528731067494</v>
      </c>
      <c r="O116" s="91">
        <f t="shared" si="21"/>
        <v>4.787927893426061</v>
      </c>
      <c r="P116" s="91">
        <f t="shared" si="22"/>
        <v>4.665238483487807</v>
      </c>
    </row>
    <row r="117" spans="1:16" ht="12.75">
      <c r="A117" s="164" t="s">
        <v>456</v>
      </c>
      <c r="B117" s="164" t="s">
        <v>457</v>
      </c>
      <c r="C117" s="164" t="s">
        <v>48</v>
      </c>
      <c r="D117" s="165">
        <v>3185912.875</v>
      </c>
      <c r="E117" s="166">
        <v>28592037.48</v>
      </c>
      <c r="F117" s="166">
        <v>25835160.03</v>
      </c>
      <c r="G117" s="165">
        <v>3953919.66</v>
      </c>
      <c r="H117" s="166">
        <v>35412404.22</v>
      </c>
      <c r="I117" s="166">
        <v>32056507.35</v>
      </c>
      <c r="J117" s="91">
        <f t="shared" si="16"/>
        <v>24.106333573230565</v>
      </c>
      <c r="K117" s="91">
        <f t="shared" si="17"/>
        <v>23.854077362520297</v>
      </c>
      <c r="L117" s="91">
        <f t="shared" si="18"/>
        <v>24.080932004197845</v>
      </c>
      <c r="M117" s="91">
        <f t="shared" si="19"/>
        <v>8.974519580985088</v>
      </c>
      <c r="N117" s="91">
        <f t="shared" si="20"/>
        <v>8.95627814046176</v>
      </c>
      <c r="O117" s="91">
        <f t="shared" si="21"/>
        <v>8.109185983310985</v>
      </c>
      <c r="P117" s="91">
        <f t="shared" si="22"/>
        <v>8.107526228795454</v>
      </c>
    </row>
    <row r="118" spans="1:16" ht="12.75">
      <c r="A118" s="164" t="s">
        <v>456</v>
      </c>
      <c r="B118" s="164" t="s">
        <v>457</v>
      </c>
      <c r="C118" s="164" t="s">
        <v>94</v>
      </c>
      <c r="D118" s="165">
        <v>2320</v>
      </c>
      <c r="E118" s="166">
        <v>19194.59</v>
      </c>
      <c r="F118" s="166">
        <v>17655.56</v>
      </c>
      <c r="G118" s="165">
        <v>2872.5</v>
      </c>
      <c r="H118" s="166">
        <v>23153.27</v>
      </c>
      <c r="I118" s="166">
        <v>21277.33</v>
      </c>
      <c r="J118" s="91">
        <f aca="true" t="shared" si="24" ref="J118:J134">(G118-D118)*100/D118</f>
        <v>23.814655172413794</v>
      </c>
      <c r="K118" s="91">
        <f aca="true" t="shared" si="25" ref="K118:K134">(H118-E118)*100/E118</f>
        <v>20.623936223696365</v>
      </c>
      <c r="L118" s="91">
        <f aca="true" t="shared" si="26" ref="L118:L134">(I118-F118)*100/F118</f>
        <v>20.513481305605715</v>
      </c>
      <c r="M118" s="91">
        <f aca="true" t="shared" si="27" ref="M118:M134">E118/D118</f>
        <v>8.273530172413793</v>
      </c>
      <c r="N118" s="91">
        <f aca="true" t="shared" si="28" ref="N118:N134">H118/G118</f>
        <v>8.060320278503045</v>
      </c>
      <c r="O118" s="91">
        <f aca="true" t="shared" si="29" ref="O118:O134">F118/D118</f>
        <v>7.610155172413793</v>
      </c>
      <c r="P118" s="91">
        <f aca="true" t="shared" si="30" ref="P118:P134">I118/G118</f>
        <v>7.407251523063534</v>
      </c>
    </row>
    <row r="119" spans="1:15" ht="12.75">
      <c r="A119" s="164" t="s">
        <v>456</v>
      </c>
      <c r="B119" s="164" t="s">
        <v>457</v>
      </c>
      <c r="C119" s="164" t="s">
        <v>64</v>
      </c>
      <c r="D119" s="165">
        <v>10500</v>
      </c>
      <c r="E119" s="166">
        <v>93439.31</v>
      </c>
      <c r="F119" s="166">
        <v>84357.76</v>
      </c>
      <c r="G119" s="165"/>
      <c r="H119" s="166"/>
      <c r="I119" s="166"/>
      <c r="M119" s="91">
        <f t="shared" si="27"/>
        <v>8.898981904761905</v>
      </c>
      <c r="O119" s="91">
        <f t="shared" si="29"/>
        <v>8.03407238095238</v>
      </c>
    </row>
    <row r="120" spans="1:16" ht="12.75">
      <c r="A120" s="164" t="s">
        <v>456</v>
      </c>
      <c r="B120" s="164" t="s">
        <v>457</v>
      </c>
      <c r="C120" s="164" t="s">
        <v>135</v>
      </c>
      <c r="D120" s="165">
        <v>500</v>
      </c>
      <c r="E120" s="166">
        <v>3554.5</v>
      </c>
      <c r="F120" s="166">
        <v>3333.51</v>
      </c>
      <c r="G120" s="165">
        <v>500</v>
      </c>
      <c r="H120" s="166">
        <v>3683.33</v>
      </c>
      <c r="I120" s="166">
        <v>3539.72</v>
      </c>
      <c r="J120" s="91">
        <f t="shared" si="24"/>
        <v>0</v>
      </c>
      <c r="K120" s="91">
        <f t="shared" si="25"/>
        <v>3.6244197496131645</v>
      </c>
      <c r="L120" s="91">
        <f t="shared" si="26"/>
        <v>6.185972143476382</v>
      </c>
      <c r="M120" s="91">
        <f t="shared" si="27"/>
        <v>7.109</v>
      </c>
      <c r="N120" s="91">
        <f t="shared" si="28"/>
        <v>7.3666599999999995</v>
      </c>
      <c r="O120" s="91">
        <f t="shared" si="29"/>
        <v>6.667020000000001</v>
      </c>
      <c r="P120" s="91">
        <f t="shared" si="30"/>
        <v>7.07944</v>
      </c>
    </row>
    <row r="121" spans="1:16" ht="12.75">
      <c r="A121" s="164" t="s">
        <v>456</v>
      </c>
      <c r="B121" s="164" t="s">
        <v>457</v>
      </c>
      <c r="C121" s="164" t="s">
        <v>63</v>
      </c>
      <c r="D121" s="165">
        <v>220</v>
      </c>
      <c r="E121" s="166">
        <v>2306.2</v>
      </c>
      <c r="F121" s="166">
        <v>2124.53</v>
      </c>
      <c r="G121" s="165">
        <v>11047</v>
      </c>
      <c r="H121" s="166">
        <v>98717.88</v>
      </c>
      <c r="I121" s="166">
        <v>92862.55</v>
      </c>
      <c r="J121" s="91">
        <f t="shared" si="24"/>
        <v>4921.363636363636</v>
      </c>
      <c r="K121" s="91">
        <f t="shared" si="25"/>
        <v>4180.542884398578</v>
      </c>
      <c r="L121" s="91">
        <f t="shared" si="26"/>
        <v>4270.969108461636</v>
      </c>
      <c r="M121" s="91">
        <f t="shared" si="27"/>
        <v>10.482727272727272</v>
      </c>
      <c r="N121" s="91">
        <f t="shared" si="28"/>
        <v>8.93617090612836</v>
      </c>
      <c r="O121" s="91">
        <f t="shared" si="29"/>
        <v>9.656954545454546</v>
      </c>
      <c r="P121" s="91">
        <f t="shared" si="30"/>
        <v>8.406132886756586</v>
      </c>
    </row>
    <row r="122" spans="1:16" ht="12.75">
      <c r="A122" s="164" t="s">
        <v>456</v>
      </c>
      <c r="B122" s="164" t="s">
        <v>457</v>
      </c>
      <c r="C122" s="164" t="s">
        <v>54</v>
      </c>
      <c r="D122" s="165">
        <v>300</v>
      </c>
      <c r="E122" s="166">
        <v>3173.97</v>
      </c>
      <c r="F122" s="166">
        <v>2811.3</v>
      </c>
      <c r="G122" s="165">
        <v>2500</v>
      </c>
      <c r="H122" s="166">
        <v>26789.35</v>
      </c>
      <c r="I122" s="166">
        <v>23984.74</v>
      </c>
      <c r="J122" s="91">
        <f t="shared" si="24"/>
        <v>733.3333333333334</v>
      </c>
      <c r="K122" s="91">
        <f t="shared" si="25"/>
        <v>744.0328673553939</v>
      </c>
      <c r="L122" s="91">
        <f t="shared" si="26"/>
        <v>753.1547682566784</v>
      </c>
      <c r="M122" s="91">
        <f t="shared" si="27"/>
        <v>10.579899999999999</v>
      </c>
      <c r="N122" s="91">
        <f t="shared" si="28"/>
        <v>10.71574</v>
      </c>
      <c r="O122" s="91">
        <f t="shared" si="29"/>
        <v>9.371</v>
      </c>
      <c r="P122" s="91">
        <f t="shared" si="30"/>
        <v>9.593896</v>
      </c>
    </row>
    <row r="123" spans="1:16" ht="12.75">
      <c r="A123" s="164" t="s">
        <v>456</v>
      </c>
      <c r="B123" s="164" t="s">
        <v>457</v>
      </c>
      <c r="C123" s="164" t="s">
        <v>101</v>
      </c>
      <c r="D123" s="165">
        <v>1800</v>
      </c>
      <c r="E123" s="166">
        <v>14576.07</v>
      </c>
      <c r="F123" s="166">
        <v>13454.74</v>
      </c>
      <c r="G123" s="165">
        <v>1200</v>
      </c>
      <c r="H123" s="166">
        <v>9778.53</v>
      </c>
      <c r="I123" s="166">
        <v>8825.52</v>
      </c>
      <c r="J123" s="91">
        <f t="shared" si="24"/>
        <v>-33.333333333333336</v>
      </c>
      <c r="K123" s="91">
        <f t="shared" si="25"/>
        <v>-32.91381010107662</v>
      </c>
      <c r="L123" s="91">
        <f t="shared" si="26"/>
        <v>-34.40586737462039</v>
      </c>
      <c r="M123" s="91">
        <f t="shared" si="27"/>
        <v>8.097816666666667</v>
      </c>
      <c r="N123" s="91">
        <f t="shared" si="28"/>
        <v>8.148775</v>
      </c>
      <c r="O123" s="91">
        <f t="shared" si="29"/>
        <v>7.474855555555555</v>
      </c>
      <c r="P123" s="91">
        <f t="shared" si="30"/>
        <v>7.3546000000000005</v>
      </c>
    </row>
    <row r="124" spans="1:16" ht="12.75">
      <c r="A124" s="164" t="s">
        <v>456</v>
      </c>
      <c r="B124" s="164" t="s">
        <v>457</v>
      </c>
      <c r="C124" s="164" t="s">
        <v>52</v>
      </c>
      <c r="D124" s="165">
        <v>41548</v>
      </c>
      <c r="E124" s="166">
        <v>326523.25</v>
      </c>
      <c r="F124" s="166">
        <v>299329.26</v>
      </c>
      <c r="G124" s="165">
        <v>25500</v>
      </c>
      <c r="H124" s="166">
        <v>206273.65</v>
      </c>
      <c r="I124" s="166">
        <v>184305.87</v>
      </c>
      <c r="J124" s="91">
        <f t="shared" si="24"/>
        <v>-38.62520458265139</v>
      </c>
      <c r="K124" s="91">
        <f t="shared" si="25"/>
        <v>-36.827270339860945</v>
      </c>
      <c r="L124" s="91">
        <f t="shared" si="26"/>
        <v>-38.42704518763051</v>
      </c>
      <c r="M124" s="91">
        <f t="shared" si="27"/>
        <v>7.8589402618657935</v>
      </c>
      <c r="N124" s="91">
        <f t="shared" si="28"/>
        <v>8.089162745098038</v>
      </c>
      <c r="O124" s="91">
        <f t="shared" si="29"/>
        <v>7.204420429382883</v>
      </c>
      <c r="P124" s="91">
        <f t="shared" si="30"/>
        <v>7.227681176470588</v>
      </c>
    </row>
    <row r="125" spans="1:16" ht="12.75">
      <c r="A125" s="164" t="s">
        <v>456</v>
      </c>
      <c r="B125" s="164" t="s">
        <v>457</v>
      </c>
      <c r="C125" s="164" t="s">
        <v>42</v>
      </c>
      <c r="D125" s="165">
        <v>568700.55</v>
      </c>
      <c r="E125" s="166">
        <v>4715940.14</v>
      </c>
      <c r="F125" s="166">
        <v>4229570.78</v>
      </c>
      <c r="G125" s="165">
        <v>265260.75</v>
      </c>
      <c r="H125" s="166">
        <v>2193386</v>
      </c>
      <c r="I125" s="166">
        <v>1972249.22</v>
      </c>
      <c r="J125" s="91">
        <f t="shared" si="24"/>
        <v>-53.35669184775714</v>
      </c>
      <c r="K125" s="91">
        <f t="shared" si="25"/>
        <v>-53.489952482730196</v>
      </c>
      <c r="L125" s="91">
        <f t="shared" si="26"/>
        <v>-53.369991363520825</v>
      </c>
      <c r="M125" s="91">
        <f t="shared" si="27"/>
        <v>8.292483873982537</v>
      </c>
      <c r="N125" s="91">
        <f t="shared" si="28"/>
        <v>8.268792122468176</v>
      </c>
      <c r="O125" s="91">
        <f t="shared" si="29"/>
        <v>7.437254597344771</v>
      </c>
      <c r="P125" s="91">
        <f t="shared" si="30"/>
        <v>7.435133995511963</v>
      </c>
    </row>
    <row r="126" spans="1:16" ht="12.75">
      <c r="A126" s="164" t="s">
        <v>456</v>
      </c>
      <c r="B126" s="164" t="s">
        <v>457</v>
      </c>
      <c r="C126" s="164" t="s">
        <v>61</v>
      </c>
      <c r="D126" s="165"/>
      <c r="E126" s="166"/>
      <c r="F126" s="166"/>
      <c r="G126" s="165">
        <v>8</v>
      </c>
      <c r="H126" s="166">
        <v>72.34</v>
      </c>
      <c r="I126" s="166">
        <v>64</v>
      </c>
      <c r="N126" s="91">
        <f t="shared" si="28"/>
        <v>9.0425</v>
      </c>
      <c r="P126" s="91">
        <f t="shared" si="30"/>
        <v>8</v>
      </c>
    </row>
    <row r="127" spans="1:15" ht="12.75">
      <c r="A127" s="164" t="s">
        <v>456</v>
      </c>
      <c r="B127" s="164" t="s">
        <v>457</v>
      </c>
      <c r="C127" s="164" t="s">
        <v>43</v>
      </c>
      <c r="D127" s="165">
        <v>8900</v>
      </c>
      <c r="E127" s="166">
        <v>67949.4</v>
      </c>
      <c r="F127" s="166">
        <v>62039.68</v>
      </c>
      <c r="G127" s="165"/>
      <c r="H127" s="166"/>
      <c r="I127" s="166"/>
      <c r="M127" s="91">
        <f t="shared" si="27"/>
        <v>7.63476404494382</v>
      </c>
      <c r="O127" s="91">
        <f t="shared" si="29"/>
        <v>6.970750561797753</v>
      </c>
    </row>
    <row r="128" spans="1:16" ht="12.75">
      <c r="A128" s="164" t="s">
        <v>456</v>
      </c>
      <c r="B128" s="164" t="s">
        <v>457</v>
      </c>
      <c r="C128" s="164" t="s">
        <v>103</v>
      </c>
      <c r="D128" s="165">
        <v>500</v>
      </c>
      <c r="E128" s="166">
        <v>4150</v>
      </c>
      <c r="F128" s="166">
        <v>3800.21</v>
      </c>
      <c r="G128" s="165">
        <v>200</v>
      </c>
      <c r="H128" s="166">
        <v>1660</v>
      </c>
      <c r="I128" s="166">
        <v>1499.99</v>
      </c>
      <c r="J128" s="91">
        <f t="shared" si="24"/>
        <v>-60</v>
      </c>
      <c r="K128" s="91">
        <f t="shared" si="25"/>
        <v>-60</v>
      </c>
      <c r="L128" s="91">
        <f t="shared" si="26"/>
        <v>-60.52876025272288</v>
      </c>
      <c r="M128" s="91">
        <f t="shared" si="27"/>
        <v>8.3</v>
      </c>
      <c r="N128" s="91">
        <f t="shared" si="28"/>
        <v>8.3</v>
      </c>
      <c r="O128" s="91">
        <f t="shared" si="29"/>
        <v>7.60042</v>
      </c>
      <c r="P128" s="91">
        <f t="shared" si="30"/>
        <v>7.49995</v>
      </c>
    </row>
    <row r="129" spans="1:16" ht="12.75">
      <c r="A129" s="164" t="s">
        <v>456</v>
      </c>
      <c r="B129" s="164" t="s">
        <v>457</v>
      </c>
      <c r="C129" s="164" t="s">
        <v>785</v>
      </c>
      <c r="D129" s="165"/>
      <c r="E129" s="166"/>
      <c r="F129" s="166"/>
      <c r="G129" s="165">
        <v>2.63</v>
      </c>
      <c r="H129" s="166">
        <v>7.88</v>
      </c>
      <c r="I129" s="166">
        <v>7.13</v>
      </c>
      <c r="N129" s="91">
        <f t="shared" si="28"/>
        <v>2.996197718631179</v>
      </c>
      <c r="P129" s="91">
        <f t="shared" si="30"/>
        <v>2.711026615969582</v>
      </c>
    </row>
    <row r="130" spans="1:15" ht="12.75">
      <c r="A130" s="164" t="s">
        <v>456</v>
      </c>
      <c r="B130" s="164" t="s">
        <v>457</v>
      </c>
      <c r="C130" s="164" t="s">
        <v>95</v>
      </c>
      <c r="D130" s="165">
        <v>1040</v>
      </c>
      <c r="E130" s="166">
        <v>8913.22</v>
      </c>
      <c r="F130" s="166">
        <v>8066.75</v>
      </c>
      <c r="G130" s="165"/>
      <c r="H130" s="166"/>
      <c r="I130" s="166"/>
      <c r="M130" s="91">
        <f t="shared" si="27"/>
        <v>8.570403846153846</v>
      </c>
      <c r="O130" s="91">
        <f t="shared" si="29"/>
        <v>7.756490384615384</v>
      </c>
    </row>
    <row r="131" spans="1:16" ht="12.75">
      <c r="A131" s="164" t="s">
        <v>456</v>
      </c>
      <c r="B131" s="164" t="s">
        <v>457</v>
      </c>
      <c r="C131" s="164" t="s">
        <v>71</v>
      </c>
      <c r="D131" s="165">
        <v>1100</v>
      </c>
      <c r="E131" s="166">
        <v>9574.96</v>
      </c>
      <c r="F131" s="166">
        <v>8421.68</v>
      </c>
      <c r="G131" s="165">
        <v>1100</v>
      </c>
      <c r="H131" s="166">
        <v>9429.32</v>
      </c>
      <c r="I131" s="166">
        <v>8539.59</v>
      </c>
      <c r="J131" s="91">
        <f t="shared" si="24"/>
        <v>0</v>
      </c>
      <c r="K131" s="91">
        <f t="shared" si="25"/>
        <v>-1.5210507406819396</v>
      </c>
      <c r="L131" s="91">
        <f t="shared" si="26"/>
        <v>1.4000769442676504</v>
      </c>
      <c r="M131" s="91">
        <f t="shared" si="27"/>
        <v>8.70450909090909</v>
      </c>
      <c r="N131" s="91">
        <f t="shared" si="28"/>
        <v>8.572109090909091</v>
      </c>
      <c r="O131" s="91">
        <f t="shared" si="29"/>
        <v>7.656072727272727</v>
      </c>
      <c r="P131" s="91">
        <f t="shared" si="30"/>
        <v>7.763263636363637</v>
      </c>
    </row>
    <row r="132" spans="1:16" ht="12.75">
      <c r="A132" s="164" t="s">
        <v>456</v>
      </c>
      <c r="B132" s="164" t="s">
        <v>457</v>
      </c>
      <c r="C132" s="164" t="s">
        <v>67</v>
      </c>
      <c r="D132" s="165"/>
      <c r="E132" s="166"/>
      <c r="F132" s="166"/>
      <c r="G132" s="165">
        <v>16896</v>
      </c>
      <c r="H132" s="166">
        <v>137149.09</v>
      </c>
      <c r="I132" s="166">
        <v>121112.19</v>
      </c>
      <c r="N132" s="91">
        <f t="shared" si="28"/>
        <v>8.117252012310606</v>
      </c>
      <c r="P132" s="91">
        <f t="shared" si="30"/>
        <v>7.168098366477273</v>
      </c>
    </row>
    <row r="133" spans="2:16" ht="12.75">
      <c r="B133" s="92" t="s">
        <v>121</v>
      </c>
      <c r="D133" s="93">
        <f>SUM(D117:D132)</f>
        <v>3823341.425</v>
      </c>
      <c r="E133" s="93">
        <f>SUM(E117:E132)</f>
        <v>33861333.089999996</v>
      </c>
      <c r="F133" s="93">
        <f>SUM(F117:F132)</f>
        <v>30570125.790000007</v>
      </c>
      <c r="G133" s="93">
        <f>SUM(G117:G132)</f>
        <v>4281006.54</v>
      </c>
      <c r="H133" s="93">
        <f>SUM(H117:H132)</f>
        <v>38122504.860000014</v>
      </c>
      <c r="I133" s="93">
        <f>SUM(I117:I132)</f>
        <v>34494775.2</v>
      </c>
      <c r="J133" s="91">
        <f t="shared" si="24"/>
        <v>11.970291536283613</v>
      </c>
      <c r="K133" s="91">
        <f t="shared" si="25"/>
        <v>12.584181959624138</v>
      </c>
      <c r="L133" s="91">
        <f t="shared" si="26"/>
        <v>12.838185347879119</v>
      </c>
      <c r="M133" s="91">
        <f t="shared" si="27"/>
        <v>8.856476397474756</v>
      </c>
      <c r="N133" s="91">
        <f t="shared" si="28"/>
        <v>8.90503308130896</v>
      </c>
      <c r="O133" s="91">
        <f t="shared" si="29"/>
        <v>7.99565678076998</v>
      </c>
      <c r="P133" s="91">
        <f t="shared" si="30"/>
        <v>8.057631979230754</v>
      </c>
    </row>
    <row r="134" spans="14:16" ht="12.75">
      <c r="N134" s="91" t="e">
        <f t="shared" si="28"/>
        <v>#DIV/0!</v>
      </c>
      <c r="P134" s="91" t="e">
        <f t="shared" si="30"/>
        <v>#DIV/0!</v>
      </c>
    </row>
    <row r="135" spans="1:16" ht="14.25">
      <c r="A135" s="187" t="s">
        <v>820</v>
      </c>
      <c r="B135" s="187"/>
      <c r="C135" s="173"/>
      <c r="D135" s="173"/>
      <c r="E135" s="173"/>
      <c r="F135" s="173"/>
      <c r="G135" s="93"/>
      <c r="H135" s="93"/>
      <c r="I135" s="93"/>
      <c r="J135" s="63"/>
      <c r="K135" s="72"/>
      <c r="L135" s="72"/>
      <c r="M135" s="73"/>
      <c r="N135" s="73"/>
      <c r="O135" s="73"/>
      <c r="P135" s="73"/>
    </row>
    <row r="136" spans="1:16" ht="25.5">
      <c r="A136" s="158" t="s">
        <v>126</v>
      </c>
      <c r="B136" s="158" t="s">
        <v>127</v>
      </c>
      <c r="C136" s="158" t="s">
        <v>128</v>
      </c>
      <c r="D136" s="159" t="s">
        <v>679</v>
      </c>
      <c r="E136" s="159" t="s">
        <v>680</v>
      </c>
      <c r="F136" s="160" t="s">
        <v>753</v>
      </c>
      <c r="G136" s="159" t="s">
        <v>707</v>
      </c>
      <c r="H136" s="159" t="s">
        <v>708</v>
      </c>
      <c r="I136" s="160" t="s">
        <v>746</v>
      </c>
      <c r="J136" s="161" t="s">
        <v>79</v>
      </c>
      <c r="K136" s="162" t="s">
        <v>80</v>
      </c>
      <c r="L136" s="162" t="s">
        <v>668</v>
      </c>
      <c r="M136" s="163" t="s">
        <v>681</v>
      </c>
      <c r="N136" s="163" t="s">
        <v>709</v>
      </c>
      <c r="O136" s="163" t="s">
        <v>682</v>
      </c>
      <c r="P136" s="163" t="s">
        <v>710</v>
      </c>
    </row>
    <row r="137" spans="1:16" ht="12.75">
      <c r="A137" s="164" t="s">
        <v>516</v>
      </c>
      <c r="B137" s="164" t="s">
        <v>517</v>
      </c>
      <c r="C137" s="164" t="s">
        <v>63</v>
      </c>
      <c r="D137" s="167"/>
      <c r="E137" s="167"/>
      <c r="F137" s="167"/>
      <c r="G137" s="165">
        <v>4.94</v>
      </c>
      <c r="H137" s="166">
        <v>6528</v>
      </c>
      <c r="I137" s="166">
        <v>6280.6</v>
      </c>
      <c r="N137" s="91">
        <f>H137/G137</f>
        <v>1321.4574898785424</v>
      </c>
      <c r="P137" s="91">
        <f>I137/G137</f>
        <v>1271.3765182186235</v>
      </c>
    </row>
    <row r="138" spans="1:16" ht="12.75">
      <c r="A138" s="164" t="s">
        <v>516</v>
      </c>
      <c r="B138" s="164" t="s">
        <v>517</v>
      </c>
      <c r="C138" s="164" t="s">
        <v>152</v>
      </c>
      <c r="D138" s="167"/>
      <c r="E138" s="167"/>
      <c r="F138" s="167"/>
      <c r="G138" s="165">
        <v>750</v>
      </c>
      <c r="H138" s="166">
        <v>141183.88</v>
      </c>
      <c r="I138" s="166">
        <v>125144.22</v>
      </c>
      <c r="N138" s="91">
        <f aca="true" t="shared" si="31" ref="N138:N201">H138/G138</f>
        <v>188.24517333333333</v>
      </c>
      <c r="P138" s="91">
        <f aca="true" t="shared" si="32" ref="P138:P201">I138/G138</f>
        <v>166.85896</v>
      </c>
    </row>
    <row r="139" spans="1:16" ht="12.75">
      <c r="A139" s="164" t="s">
        <v>516</v>
      </c>
      <c r="B139" s="164" t="s">
        <v>517</v>
      </c>
      <c r="C139" s="164" t="s">
        <v>50</v>
      </c>
      <c r="D139" s="167"/>
      <c r="E139" s="167"/>
      <c r="F139" s="167"/>
      <c r="G139" s="165">
        <v>1</v>
      </c>
      <c r="H139" s="166">
        <v>1355.63</v>
      </c>
      <c r="I139" s="166">
        <v>1274</v>
      </c>
      <c r="N139" s="91">
        <f t="shared" si="31"/>
        <v>1355.63</v>
      </c>
      <c r="P139" s="91">
        <f t="shared" si="32"/>
        <v>1274</v>
      </c>
    </row>
    <row r="140" spans="1:16" ht="12.75">
      <c r="A140" s="164" t="s">
        <v>516</v>
      </c>
      <c r="B140" s="164" t="s">
        <v>517</v>
      </c>
      <c r="C140" s="164" t="s">
        <v>605</v>
      </c>
      <c r="D140" s="165">
        <v>50889.5</v>
      </c>
      <c r="E140" s="166">
        <v>1868631.95</v>
      </c>
      <c r="F140" s="166">
        <v>1710680.6</v>
      </c>
      <c r="G140" s="165">
        <v>20325</v>
      </c>
      <c r="H140" s="166">
        <v>862541.04</v>
      </c>
      <c r="I140" s="166">
        <v>763856.62</v>
      </c>
      <c r="J140" s="91">
        <f aca="true" t="shared" si="33" ref="J138:J201">(G140-D140)*100/D140</f>
        <v>-60.06052329065918</v>
      </c>
      <c r="K140" s="91">
        <f aca="true" t="shared" si="34" ref="K138:K201">(H140-E140)*100/E140</f>
        <v>-53.84104183812119</v>
      </c>
      <c r="L140" s="91">
        <f aca="true" t="shared" si="35" ref="L138:L201">(I140-F140)*100/F140</f>
        <v>-55.34779432232996</v>
      </c>
      <c r="M140" s="91">
        <f aca="true" t="shared" si="36" ref="M138:M201">E140/D140</f>
        <v>36.71940085872331</v>
      </c>
      <c r="N140" s="91">
        <f t="shared" si="31"/>
        <v>42.437443542435425</v>
      </c>
      <c r="O140" s="91">
        <f aca="true" t="shared" si="37" ref="O138:O201">F140/D140</f>
        <v>33.61559064247045</v>
      </c>
      <c r="P140" s="91">
        <f t="shared" si="32"/>
        <v>37.58212152521525</v>
      </c>
    </row>
    <row r="141" spans="1:16" ht="12.75">
      <c r="A141" s="164" t="s">
        <v>413</v>
      </c>
      <c r="B141" s="164" t="s">
        <v>414</v>
      </c>
      <c r="C141" s="164" t="s">
        <v>48</v>
      </c>
      <c r="D141" s="165">
        <v>309016</v>
      </c>
      <c r="E141" s="166">
        <v>1603897.07</v>
      </c>
      <c r="F141" s="166">
        <v>1449403.47</v>
      </c>
      <c r="G141" s="165">
        <v>635754</v>
      </c>
      <c r="H141" s="166">
        <v>3474717.35</v>
      </c>
      <c r="I141" s="166">
        <v>3136231.19</v>
      </c>
      <c r="J141" s="91">
        <f t="shared" si="33"/>
        <v>105.73497812411007</v>
      </c>
      <c r="K141" s="91">
        <f t="shared" si="34"/>
        <v>116.64216582177558</v>
      </c>
      <c r="L141" s="91">
        <f t="shared" si="35"/>
        <v>116.3808252784161</v>
      </c>
      <c r="M141" s="91">
        <f t="shared" si="36"/>
        <v>5.190336649234991</v>
      </c>
      <c r="N141" s="91">
        <f t="shared" si="31"/>
        <v>5.465506076249619</v>
      </c>
      <c r="O141" s="91">
        <f t="shared" si="37"/>
        <v>4.690383248763818</v>
      </c>
      <c r="P141" s="91">
        <f t="shared" si="32"/>
        <v>4.933089198023135</v>
      </c>
    </row>
    <row r="142" spans="1:16" ht="12.75">
      <c r="A142" s="164" t="s">
        <v>413</v>
      </c>
      <c r="B142" s="164" t="s">
        <v>414</v>
      </c>
      <c r="C142" s="164" t="s">
        <v>87</v>
      </c>
      <c r="D142" s="165">
        <v>195498</v>
      </c>
      <c r="E142" s="166">
        <v>1143615.78</v>
      </c>
      <c r="F142" s="166">
        <v>1029196.56</v>
      </c>
      <c r="G142" s="165">
        <v>153660</v>
      </c>
      <c r="H142" s="166">
        <v>836333.27</v>
      </c>
      <c r="I142" s="166">
        <v>749261.5</v>
      </c>
      <c r="J142" s="91">
        <f t="shared" si="33"/>
        <v>-21.400730442255163</v>
      </c>
      <c r="K142" s="91">
        <f t="shared" si="34"/>
        <v>-26.8693835266946</v>
      </c>
      <c r="L142" s="91">
        <f t="shared" si="35"/>
        <v>-27.19937773596912</v>
      </c>
      <c r="M142" s="91">
        <f t="shared" si="36"/>
        <v>5.849756928459627</v>
      </c>
      <c r="N142" s="91">
        <f t="shared" si="31"/>
        <v>5.442751984901731</v>
      </c>
      <c r="O142" s="91">
        <f t="shared" si="37"/>
        <v>5.264486388607557</v>
      </c>
      <c r="P142" s="91">
        <f t="shared" si="32"/>
        <v>4.876099830795262</v>
      </c>
    </row>
    <row r="143" spans="1:16" ht="12.75">
      <c r="A143" s="164" t="s">
        <v>413</v>
      </c>
      <c r="B143" s="164" t="s">
        <v>414</v>
      </c>
      <c r="C143" s="164" t="s">
        <v>94</v>
      </c>
      <c r="D143" s="165"/>
      <c r="E143" s="166"/>
      <c r="F143" s="166"/>
      <c r="G143" s="165">
        <v>3200</v>
      </c>
      <c r="H143" s="166">
        <v>13703.65</v>
      </c>
      <c r="I143" s="166">
        <v>12723</v>
      </c>
      <c r="N143" s="91">
        <f t="shared" si="31"/>
        <v>4.282390625</v>
      </c>
      <c r="P143" s="91">
        <f t="shared" si="32"/>
        <v>3.9759375</v>
      </c>
    </row>
    <row r="144" spans="1:16" ht="12.75">
      <c r="A144" s="164" t="s">
        <v>413</v>
      </c>
      <c r="B144" s="164" t="s">
        <v>414</v>
      </c>
      <c r="C144" s="164" t="s">
        <v>60</v>
      </c>
      <c r="D144" s="165">
        <v>3250</v>
      </c>
      <c r="E144" s="166">
        <v>18901.25</v>
      </c>
      <c r="F144" s="166">
        <v>17109.78</v>
      </c>
      <c r="G144" s="165">
        <v>6630</v>
      </c>
      <c r="H144" s="166">
        <v>42162.32</v>
      </c>
      <c r="I144" s="166">
        <v>38058.7</v>
      </c>
      <c r="J144" s="91">
        <f t="shared" si="33"/>
        <v>104</v>
      </c>
      <c r="K144" s="91">
        <f t="shared" si="34"/>
        <v>123.06630513854904</v>
      </c>
      <c r="L144" s="91">
        <f t="shared" si="35"/>
        <v>122.43827799071641</v>
      </c>
      <c r="M144" s="91">
        <f t="shared" si="36"/>
        <v>5.815769230769231</v>
      </c>
      <c r="N144" s="91">
        <f t="shared" si="31"/>
        <v>6.359324283559578</v>
      </c>
      <c r="O144" s="91">
        <f t="shared" si="37"/>
        <v>5.264547692307692</v>
      </c>
      <c r="P144" s="91">
        <f t="shared" si="32"/>
        <v>5.740377073906485</v>
      </c>
    </row>
    <row r="145" spans="1:15" ht="12.75">
      <c r="A145" s="164" t="s">
        <v>413</v>
      </c>
      <c r="B145" s="164" t="s">
        <v>414</v>
      </c>
      <c r="C145" s="164" t="s">
        <v>811</v>
      </c>
      <c r="D145" s="165">
        <v>16224</v>
      </c>
      <c r="E145" s="166">
        <v>69411.79</v>
      </c>
      <c r="F145" s="166">
        <v>65415.89</v>
      </c>
      <c r="G145" s="165"/>
      <c r="H145" s="166"/>
      <c r="I145" s="166"/>
      <c r="M145" s="91">
        <f t="shared" si="36"/>
        <v>4.278340113412228</v>
      </c>
      <c r="O145" s="91">
        <f t="shared" si="37"/>
        <v>4.032044501972386</v>
      </c>
    </row>
    <row r="146" spans="1:16" ht="12.75">
      <c r="A146" s="164" t="s">
        <v>413</v>
      </c>
      <c r="B146" s="164" t="s">
        <v>414</v>
      </c>
      <c r="C146" s="164" t="s">
        <v>135</v>
      </c>
      <c r="D146" s="165">
        <v>559170</v>
      </c>
      <c r="E146" s="166">
        <v>3522483.59</v>
      </c>
      <c r="F146" s="166">
        <v>3175505.99</v>
      </c>
      <c r="G146" s="165">
        <v>786093</v>
      </c>
      <c r="H146" s="166">
        <v>4718184.09</v>
      </c>
      <c r="I146" s="166">
        <v>4268667.54</v>
      </c>
      <c r="J146" s="91">
        <f t="shared" si="33"/>
        <v>40.582112774290465</v>
      </c>
      <c r="K146" s="91">
        <f t="shared" si="34"/>
        <v>33.944813920339655</v>
      </c>
      <c r="L146" s="91">
        <f t="shared" si="35"/>
        <v>34.42479886488892</v>
      </c>
      <c r="M146" s="91">
        <f t="shared" si="36"/>
        <v>6.299486006044673</v>
      </c>
      <c r="N146" s="91">
        <f t="shared" si="31"/>
        <v>6.002068572039186</v>
      </c>
      <c r="O146" s="91">
        <f t="shared" si="37"/>
        <v>5.678963445821486</v>
      </c>
      <c r="P146" s="91">
        <f t="shared" si="32"/>
        <v>5.43023222443146</v>
      </c>
    </row>
    <row r="147" spans="1:16" ht="12.75">
      <c r="A147" s="164" t="s">
        <v>413</v>
      </c>
      <c r="B147" s="164" t="s">
        <v>414</v>
      </c>
      <c r="C147" s="164" t="s">
        <v>63</v>
      </c>
      <c r="D147" s="165">
        <v>2175700.91</v>
      </c>
      <c r="E147" s="166">
        <v>13793511.11</v>
      </c>
      <c r="F147" s="166">
        <v>12427187.32</v>
      </c>
      <c r="G147" s="165">
        <v>1616358.4</v>
      </c>
      <c r="H147" s="166">
        <v>10152763.58</v>
      </c>
      <c r="I147" s="166">
        <v>9167919.97</v>
      </c>
      <c r="J147" s="91">
        <f t="shared" si="33"/>
        <v>-25.708612219130806</v>
      </c>
      <c r="K147" s="91">
        <f t="shared" si="34"/>
        <v>-26.394639486392524</v>
      </c>
      <c r="L147" s="91">
        <f t="shared" si="35"/>
        <v>-26.22691093385723</v>
      </c>
      <c r="M147" s="91">
        <f t="shared" si="36"/>
        <v>6.339801140221979</v>
      </c>
      <c r="N147" s="91">
        <f t="shared" si="31"/>
        <v>6.281257659192417</v>
      </c>
      <c r="O147" s="91">
        <f t="shared" si="37"/>
        <v>5.711808669510553</v>
      </c>
      <c r="P147" s="91">
        <f t="shared" si="32"/>
        <v>5.671959863604508</v>
      </c>
    </row>
    <row r="148" spans="1:16" ht="12.75">
      <c r="A148" s="164" t="s">
        <v>413</v>
      </c>
      <c r="B148" s="164" t="s">
        <v>414</v>
      </c>
      <c r="C148" s="164" t="s">
        <v>54</v>
      </c>
      <c r="D148" s="165">
        <v>2243673.23</v>
      </c>
      <c r="E148" s="166">
        <v>12154084.55</v>
      </c>
      <c r="F148" s="166">
        <v>10959064.41</v>
      </c>
      <c r="G148" s="165">
        <v>2741050.18</v>
      </c>
      <c r="H148" s="166">
        <v>14820173.83</v>
      </c>
      <c r="I148" s="166">
        <v>13367666.39</v>
      </c>
      <c r="J148" s="91">
        <f t="shared" si="33"/>
        <v>22.16797630553359</v>
      </c>
      <c r="K148" s="91">
        <f t="shared" si="34"/>
        <v>21.935747353345498</v>
      </c>
      <c r="L148" s="91">
        <f t="shared" si="35"/>
        <v>21.978171583718254</v>
      </c>
      <c r="M148" s="91">
        <f t="shared" si="36"/>
        <v>5.417047539493976</v>
      </c>
      <c r="N148" s="91">
        <f t="shared" si="31"/>
        <v>5.40675028065338</v>
      </c>
      <c r="O148" s="91">
        <f t="shared" si="37"/>
        <v>4.88442981066365</v>
      </c>
      <c r="P148" s="91">
        <f t="shared" si="32"/>
        <v>4.876841178442052</v>
      </c>
    </row>
    <row r="149" spans="1:16" ht="12.75">
      <c r="A149" s="164" t="s">
        <v>413</v>
      </c>
      <c r="B149" s="164" t="s">
        <v>414</v>
      </c>
      <c r="C149" s="164" t="s">
        <v>82</v>
      </c>
      <c r="D149" s="165">
        <v>19408</v>
      </c>
      <c r="E149" s="166">
        <v>103857.4</v>
      </c>
      <c r="F149" s="166">
        <v>94641.22</v>
      </c>
      <c r="G149" s="165">
        <v>73036</v>
      </c>
      <c r="H149" s="166">
        <v>419784.15</v>
      </c>
      <c r="I149" s="166">
        <v>377906.25</v>
      </c>
      <c r="J149" s="91">
        <f t="shared" si="33"/>
        <v>276.3190436933223</v>
      </c>
      <c r="K149" s="91">
        <f t="shared" si="34"/>
        <v>304.1928163038936</v>
      </c>
      <c r="L149" s="91">
        <f t="shared" si="35"/>
        <v>299.3040770184493</v>
      </c>
      <c r="M149" s="91">
        <f t="shared" si="36"/>
        <v>5.351267518549052</v>
      </c>
      <c r="N149" s="91">
        <f t="shared" si="31"/>
        <v>5.747633358891506</v>
      </c>
      <c r="O149" s="91">
        <f t="shared" si="37"/>
        <v>4.87640251442704</v>
      </c>
      <c r="P149" s="91">
        <f t="shared" si="32"/>
        <v>5.174246262117312</v>
      </c>
    </row>
    <row r="150" spans="1:16" ht="12.75">
      <c r="A150" s="164" t="s">
        <v>413</v>
      </c>
      <c r="B150" s="164" t="s">
        <v>414</v>
      </c>
      <c r="C150" s="164" t="s">
        <v>696</v>
      </c>
      <c r="D150" s="165">
        <v>14860</v>
      </c>
      <c r="E150" s="166">
        <v>78002.26</v>
      </c>
      <c r="F150" s="166">
        <v>71078.88</v>
      </c>
      <c r="G150" s="165">
        <v>1490</v>
      </c>
      <c r="H150" s="166">
        <v>7396.42</v>
      </c>
      <c r="I150" s="166">
        <v>6834.96</v>
      </c>
      <c r="J150" s="91">
        <f t="shared" si="33"/>
        <v>-89.97308209959623</v>
      </c>
      <c r="K150" s="91">
        <f t="shared" si="34"/>
        <v>-90.51768500040897</v>
      </c>
      <c r="L150" s="91">
        <f t="shared" si="35"/>
        <v>-90.3839790384992</v>
      </c>
      <c r="M150" s="91">
        <f t="shared" si="36"/>
        <v>5.2491426648721395</v>
      </c>
      <c r="N150" s="91">
        <f t="shared" si="31"/>
        <v>4.964040268456376</v>
      </c>
      <c r="O150" s="91">
        <f t="shared" si="37"/>
        <v>4.7832355316285335</v>
      </c>
      <c r="P150" s="91">
        <f t="shared" si="32"/>
        <v>4.587221476510067</v>
      </c>
    </row>
    <row r="151" spans="1:16" ht="12.75">
      <c r="A151" s="164" t="s">
        <v>413</v>
      </c>
      <c r="B151" s="164" t="s">
        <v>414</v>
      </c>
      <c r="C151" s="164" t="s">
        <v>56</v>
      </c>
      <c r="D151" s="165">
        <v>22696</v>
      </c>
      <c r="E151" s="166">
        <v>143110.59</v>
      </c>
      <c r="F151" s="166">
        <v>126902.16</v>
      </c>
      <c r="G151" s="165">
        <v>110150</v>
      </c>
      <c r="H151" s="166">
        <v>644514.3</v>
      </c>
      <c r="I151" s="166">
        <v>584052.42</v>
      </c>
      <c r="J151" s="91">
        <f t="shared" si="33"/>
        <v>385.32781106802963</v>
      </c>
      <c r="K151" s="91">
        <f t="shared" si="34"/>
        <v>350.36101101952</v>
      </c>
      <c r="L151" s="91">
        <f t="shared" si="35"/>
        <v>360.2383600090022</v>
      </c>
      <c r="M151" s="91">
        <f t="shared" si="36"/>
        <v>6.305542386323581</v>
      </c>
      <c r="N151" s="91">
        <f t="shared" si="31"/>
        <v>5.851241942805266</v>
      </c>
      <c r="O151" s="91">
        <f t="shared" si="37"/>
        <v>5.591388790976383</v>
      </c>
      <c r="P151" s="91">
        <f t="shared" si="32"/>
        <v>5.302336995006809</v>
      </c>
    </row>
    <row r="152" spans="1:16" ht="12.75">
      <c r="A152" s="164" t="s">
        <v>413</v>
      </c>
      <c r="B152" s="164" t="s">
        <v>414</v>
      </c>
      <c r="C152" s="164" t="s">
        <v>613</v>
      </c>
      <c r="D152" s="165"/>
      <c r="E152" s="166"/>
      <c r="F152" s="166"/>
      <c r="G152" s="165">
        <v>270</v>
      </c>
      <c r="H152" s="166">
        <v>1773</v>
      </c>
      <c r="I152" s="166">
        <v>1590.08</v>
      </c>
      <c r="N152" s="91">
        <f t="shared" si="31"/>
        <v>6.566666666666666</v>
      </c>
      <c r="P152" s="91">
        <f t="shared" si="32"/>
        <v>5.889185185185185</v>
      </c>
    </row>
    <row r="153" spans="1:16" ht="12.75">
      <c r="A153" s="164" t="s">
        <v>413</v>
      </c>
      <c r="B153" s="164" t="s">
        <v>414</v>
      </c>
      <c r="C153" s="164" t="s">
        <v>42</v>
      </c>
      <c r="D153" s="165">
        <v>5233478</v>
      </c>
      <c r="E153" s="166">
        <v>30355734.8</v>
      </c>
      <c r="F153" s="166">
        <v>27320661.11</v>
      </c>
      <c r="G153" s="165">
        <v>5010051.5</v>
      </c>
      <c r="H153" s="166">
        <v>29508864.32</v>
      </c>
      <c r="I153" s="166">
        <v>26619539.89</v>
      </c>
      <c r="J153" s="91">
        <f t="shared" si="33"/>
        <v>-4.269178164119539</v>
      </c>
      <c r="K153" s="91">
        <f t="shared" si="34"/>
        <v>-2.7898203933445895</v>
      </c>
      <c r="L153" s="91">
        <f t="shared" si="35"/>
        <v>-2.5662674017188114</v>
      </c>
      <c r="M153" s="91">
        <f t="shared" si="36"/>
        <v>5.80029853951808</v>
      </c>
      <c r="N153" s="91">
        <f t="shared" si="31"/>
        <v>5.889932333030908</v>
      </c>
      <c r="O153" s="91">
        <f t="shared" si="37"/>
        <v>5.220364184200259</v>
      </c>
      <c r="P153" s="91">
        <f t="shared" si="32"/>
        <v>5.313226798167643</v>
      </c>
    </row>
    <row r="154" spans="1:15" ht="12.75">
      <c r="A154" s="164" t="s">
        <v>413</v>
      </c>
      <c r="B154" s="164" t="s">
        <v>414</v>
      </c>
      <c r="C154" s="164" t="s">
        <v>92</v>
      </c>
      <c r="D154" s="165">
        <v>97</v>
      </c>
      <c r="E154" s="166">
        <v>582</v>
      </c>
      <c r="F154" s="166">
        <v>541.08</v>
      </c>
      <c r="G154" s="165"/>
      <c r="H154" s="166"/>
      <c r="I154" s="166"/>
      <c r="M154" s="91">
        <f t="shared" si="36"/>
        <v>6</v>
      </c>
      <c r="O154" s="91">
        <f t="shared" si="37"/>
        <v>5.578144329896908</v>
      </c>
    </row>
    <row r="155" spans="1:16" ht="12.75">
      <c r="A155" s="164" t="s">
        <v>413</v>
      </c>
      <c r="B155" s="164" t="s">
        <v>414</v>
      </c>
      <c r="C155" s="164" t="s">
        <v>45</v>
      </c>
      <c r="D155" s="165">
        <v>2184944.4</v>
      </c>
      <c r="E155" s="166">
        <v>11264311.35</v>
      </c>
      <c r="F155" s="166">
        <v>10149979.38</v>
      </c>
      <c r="G155" s="165">
        <v>1600548</v>
      </c>
      <c r="H155" s="166">
        <v>7988345.62</v>
      </c>
      <c r="I155" s="166">
        <v>7218534.93</v>
      </c>
      <c r="J155" s="91">
        <f t="shared" si="33"/>
        <v>-26.746511261339187</v>
      </c>
      <c r="K155" s="91">
        <f t="shared" si="34"/>
        <v>-29.082698695113745</v>
      </c>
      <c r="L155" s="91">
        <f t="shared" si="35"/>
        <v>-28.881284781486926</v>
      </c>
      <c r="M155" s="91">
        <f t="shared" si="36"/>
        <v>5.15542242173302</v>
      </c>
      <c r="N155" s="91">
        <f t="shared" si="31"/>
        <v>4.991006592741986</v>
      </c>
      <c r="O155" s="91">
        <f t="shared" si="37"/>
        <v>4.645417695754639</v>
      </c>
      <c r="P155" s="91">
        <f t="shared" si="32"/>
        <v>4.5100396426723846</v>
      </c>
    </row>
    <row r="156" spans="1:16" ht="12.75">
      <c r="A156" s="164" t="s">
        <v>413</v>
      </c>
      <c r="B156" s="164" t="s">
        <v>414</v>
      </c>
      <c r="C156" s="164" t="s">
        <v>57</v>
      </c>
      <c r="D156" s="165">
        <v>419026</v>
      </c>
      <c r="E156" s="166">
        <v>2410999.87</v>
      </c>
      <c r="F156" s="166">
        <v>2179440.39</v>
      </c>
      <c r="G156" s="165">
        <v>650950</v>
      </c>
      <c r="H156" s="166">
        <v>3902995.87</v>
      </c>
      <c r="I156" s="166">
        <v>3516941.61</v>
      </c>
      <c r="J156" s="91">
        <f t="shared" si="33"/>
        <v>55.34835547197549</v>
      </c>
      <c r="K156" s="91">
        <f t="shared" si="34"/>
        <v>61.88287351504502</v>
      </c>
      <c r="L156" s="91">
        <f t="shared" si="35"/>
        <v>61.36902051264635</v>
      </c>
      <c r="M156" s="91">
        <f t="shared" si="36"/>
        <v>5.753819261811916</v>
      </c>
      <c r="N156" s="91">
        <f t="shared" si="31"/>
        <v>5.9958458714186955</v>
      </c>
      <c r="O156" s="91">
        <f t="shared" si="37"/>
        <v>5.2012056292449635</v>
      </c>
      <c r="P156" s="91">
        <f t="shared" si="32"/>
        <v>5.402783024809893</v>
      </c>
    </row>
    <row r="157" spans="1:16" ht="12.75">
      <c r="A157" s="164" t="s">
        <v>413</v>
      </c>
      <c r="B157" s="164" t="s">
        <v>414</v>
      </c>
      <c r="C157" s="164" t="s">
        <v>61</v>
      </c>
      <c r="D157" s="165">
        <v>26000</v>
      </c>
      <c r="E157" s="166">
        <v>155908.82</v>
      </c>
      <c r="F157" s="166">
        <v>141608</v>
      </c>
      <c r="G157" s="165">
        <v>6818</v>
      </c>
      <c r="H157" s="166">
        <v>49512.53</v>
      </c>
      <c r="I157" s="166">
        <v>43641.97</v>
      </c>
      <c r="J157" s="91">
        <f t="shared" si="33"/>
        <v>-73.77692307692308</v>
      </c>
      <c r="K157" s="91">
        <f t="shared" si="34"/>
        <v>-68.24263694638957</v>
      </c>
      <c r="L157" s="91">
        <f t="shared" si="35"/>
        <v>-69.18114089599457</v>
      </c>
      <c r="M157" s="91">
        <f t="shared" si="36"/>
        <v>5.996493076923077</v>
      </c>
      <c r="N157" s="91">
        <f t="shared" si="31"/>
        <v>7.262031387503667</v>
      </c>
      <c r="O157" s="91">
        <f t="shared" si="37"/>
        <v>5.446461538461539</v>
      </c>
      <c r="P157" s="91">
        <f t="shared" si="32"/>
        <v>6.400992959812262</v>
      </c>
    </row>
    <row r="158" spans="1:16" ht="12.75">
      <c r="A158" s="164" t="s">
        <v>413</v>
      </c>
      <c r="B158" s="164" t="s">
        <v>414</v>
      </c>
      <c r="C158" s="164" t="s">
        <v>43</v>
      </c>
      <c r="D158" s="165">
        <v>4722997.2</v>
      </c>
      <c r="E158" s="166">
        <v>24162353.77</v>
      </c>
      <c r="F158" s="166">
        <v>21783028.09</v>
      </c>
      <c r="G158" s="165">
        <v>5377040.1</v>
      </c>
      <c r="H158" s="166">
        <v>27334226.49</v>
      </c>
      <c r="I158" s="166">
        <v>24656167.67</v>
      </c>
      <c r="J158" s="91">
        <f t="shared" si="33"/>
        <v>13.848047591474316</v>
      </c>
      <c r="K158" s="91">
        <f t="shared" si="34"/>
        <v>13.12733333098615</v>
      </c>
      <c r="L158" s="91">
        <f t="shared" si="35"/>
        <v>13.18980799239286</v>
      </c>
      <c r="M158" s="91">
        <f t="shared" si="36"/>
        <v>5.115894155092872</v>
      </c>
      <c r="N158" s="91">
        <f t="shared" si="31"/>
        <v>5.083508023308214</v>
      </c>
      <c r="O158" s="91">
        <f t="shared" si="37"/>
        <v>4.612119628188642</v>
      </c>
      <c r="P158" s="91">
        <f t="shared" si="32"/>
        <v>4.58545356022173</v>
      </c>
    </row>
    <row r="159" spans="1:16" ht="12.75">
      <c r="A159" s="164" t="s">
        <v>413</v>
      </c>
      <c r="B159" s="164" t="s">
        <v>414</v>
      </c>
      <c r="C159" s="164" t="s">
        <v>99</v>
      </c>
      <c r="D159" s="165">
        <v>114970</v>
      </c>
      <c r="E159" s="166">
        <v>679708.07</v>
      </c>
      <c r="F159" s="166">
        <v>612188.98</v>
      </c>
      <c r="G159" s="165">
        <v>61980</v>
      </c>
      <c r="H159" s="166">
        <v>339208.4</v>
      </c>
      <c r="I159" s="166">
        <v>306243.52</v>
      </c>
      <c r="J159" s="91">
        <f t="shared" si="33"/>
        <v>-46.09028442202314</v>
      </c>
      <c r="K159" s="91">
        <f t="shared" si="34"/>
        <v>-50.094987102330556</v>
      </c>
      <c r="L159" s="91">
        <f t="shared" si="35"/>
        <v>-49.97565620995007</v>
      </c>
      <c r="M159" s="91">
        <f t="shared" si="36"/>
        <v>5.9120472297120985</v>
      </c>
      <c r="N159" s="91">
        <f t="shared" si="31"/>
        <v>5.472868667312037</v>
      </c>
      <c r="O159" s="91">
        <f t="shared" si="37"/>
        <v>5.324771505610159</v>
      </c>
      <c r="P159" s="91">
        <f t="shared" si="32"/>
        <v>4.941005485640529</v>
      </c>
    </row>
    <row r="160" spans="1:16" ht="12.75">
      <c r="A160" s="164" t="s">
        <v>413</v>
      </c>
      <c r="B160" s="164" t="s">
        <v>414</v>
      </c>
      <c r="C160" s="164" t="s">
        <v>62</v>
      </c>
      <c r="D160" s="165">
        <v>123363</v>
      </c>
      <c r="E160" s="166">
        <v>717711.94</v>
      </c>
      <c r="F160" s="166">
        <v>647846.15</v>
      </c>
      <c r="G160" s="165">
        <v>154256</v>
      </c>
      <c r="H160" s="166">
        <v>924895.19</v>
      </c>
      <c r="I160" s="166">
        <v>836757.98</v>
      </c>
      <c r="J160" s="91">
        <f t="shared" si="33"/>
        <v>25.042354676848003</v>
      </c>
      <c r="K160" s="91">
        <f t="shared" si="34"/>
        <v>28.867187300799262</v>
      </c>
      <c r="L160" s="91">
        <f t="shared" si="35"/>
        <v>29.15998343125138</v>
      </c>
      <c r="M160" s="91">
        <f t="shared" si="36"/>
        <v>5.817886562421471</v>
      </c>
      <c r="N160" s="91">
        <f t="shared" si="31"/>
        <v>5.995845801784047</v>
      </c>
      <c r="O160" s="91">
        <f t="shared" si="37"/>
        <v>5.251543412530499</v>
      </c>
      <c r="P160" s="91">
        <f t="shared" si="32"/>
        <v>5.424476065760813</v>
      </c>
    </row>
    <row r="161" spans="1:16" ht="12.75">
      <c r="A161" s="164" t="s">
        <v>413</v>
      </c>
      <c r="B161" s="164" t="s">
        <v>414</v>
      </c>
      <c r="C161" s="164" t="s">
        <v>103</v>
      </c>
      <c r="D161" s="165">
        <v>420</v>
      </c>
      <c r="E161" s="166">
        <v>4868.44</v>
      </c>
      <c r="F161" s="166">
        <v>4300</v>
      </c>
      <c r="G161" s="165">
        <v>5190</v>
      </c>
      <c r="H161" s="166">
        <v>38644.31</v>
      </c>
      <c r="I161" s="166">
        <v>35405.69</v>
      </c>
      <c r="J161" s="91">
        <f t="shared" si="33"/>
        <v>1135.7142857142858</v>
      </c>
      <c r="K161" s="91">
        <f t="shared" si="34"/>
        <v>693.7719269416897</v>
      </c>
      <c r="L161" s="91">
        <f t="shared" si="35"/>
        <v>723.3881395348837</v>
      </c>
      <c r="M161" s="91">
        <f t="shared" si="36"/>
        <v>11.591523809523808</v>
      </c>
      <c r="N161" s="91">
        <f t="shared" si="31"/>
        <v>7.445917148362235</v>
      </c>
      <c r="O161" s="91">
        <f t="shared" si="37"/>
        <v>10.238095238095237</v>
      </c>
      <c r="P161" s="91">
        <f t="shared" si="32"/>
        <v>6.821905587668594</v>
      </c>
    </row>
    <row r="162" spans="1:16" ht="12.75">
      <c r="A162" s="164" t="s">
        <v>413</v>
      </c>
      <c r="B162" s="164" t="s">
        <v>414</v>
      </c>
      <c r="C162" s="164" t="s">
        <v>152</v>
      </c>
      <c r="D162" s="165"/>
      <c r="E162" s="166"/>
      <c r="F162" s="166"/>
      <c r="G162" s="165">
        <v>41000</v>
      </c>
      <c r="H162" s="166">
        <v>283141.98</v>
      </c>
      <c r="I162" s="166">
        <v>255617.64</v>
      </c>
      <c r="N162" s="91">
        <f t="shared" si="31"/>
        <v>6.905901951219512</v>
      </c>
      <c r="P162" s="91">
        <f t="shared" si="32"/>
        <v>6.234576585365854</v>
      </c>
    </row>
    <row r="163" spans="1:16" ht="12.75">
      <c r="A163" s="164" t="s">
        <v>413</v>
      </c>
      <c r="B163" s="164" t="s">
        <v>414</v>
      </c>
      <c r="C163" s="164" t="s">
        <v>50</v>
      </c>
      <c r="D163" s="165">
        <v>589560</v>
      </c>
      <c r="E163" s="166">
        <v>4114539.65</v>
      </c>
      <c r="F163" s="166">
        <v>3728447.69</v>
      </c>
      <c r="G163" s="165">
        <v>1069515</v>
      </c>
      <c r="H163" s="166">
        <v>9179098.93</v>
      </c>
      <c r="I163" s="166">
        <v>8274935.88</v>
      </c>
      <c r="J163" s="91">
        <f t="shared" si="33"/>
        <v>81.40901689395481</v>
      </c>
      <c r="K163" s="91">
        <f t="shared" si="34"/>
        <v>123.0893298111734</v>
      </c>
      <c r="L163" s="91">
        <f t="shared" si="35"/>
        <v>121.94051165566975</v>
      </c>
      <c r="M163" s="91">
        <f t="shared" si="36"/>
        <v>6.979000695433883</v>
      </c>
      <c r="N163" s="91">
        <f t="shared" si="31"/>
        <v>8.58248732369345</v>
      </c>
      <c r="O163" s="91">
        <f t="shared" si="37"/>
        <v>6.324119156659203</v>
      </c>
      <c r="P163" s="91">
        <f t="shared" si="32"/>
        <v>7.7370919341944715</v>
      </c>
    </row>
    <row r="164" spans="1:16" ht="12.75">
      <c r="A164" s="164" t="s">
        <v>413</v>
      </c>
      <c r="B164" s="164" t="s">
        <v>414</v>
      </c>
      <c r="C164" s="164" t="s">
        <v>754</v>
      </c>
      <c r="D164" s="165"/>
      <c r="E164" s="166"/>
      <c r="F164" s="166"/>
      <c r="G164" s="165">
        <v>34914</v>
      </c>
      <c r="H164" s="166">
        <v>173098.66</v>
      </c>
      <c r="I164" s="166">
        <v>157247.65</v>
      </c>
      <c r="N164" s="91">
        <f t="shared" si="31"/>
        <v>4.957858165778771</v>
      </c>
      <c r="P164" s="91">
        <f t="shared" si="32"/>
        <v>4.50385661912127</v>
      </c>
    </row>
    <row r="165" spans="1:16" ht="12.75">
      <c r="A165" s="164" t="s">
        <v>413</v>
      </c>
      <c r="B165" s="164" t="s">
        <v>414</v>
      </c>
      <c r="C165" s="164" t="s">
        <v>100</v>
      </c>
      <c r="D165" s="165">
        <v>19880</v>
      </c>
      <c r="E165" s="166">
        <v>87385.37</v>
      </c>
      <c r="F165" s="166">
        <v>77965.14</v>
      </c>
      <c r="G165" s="165">
        <v>7500</v>
      </c>
      <c r="H165" s="166">
        <v>33366.95</v>
      </c>
      <c r="I165" s="166">
        <v>29857.7</v>
      </c>
      <c r="J165" s="91">
        <f t="shared" si="33"/>
        <v>-62.27364185110664</v>
      </c>
      <c r="K165" s="91">
        <f t="shared" si="34"/>
        <v>-61.81632005448967</v>
      </c>
      <c r="L165" s="91">
        <f t="shared" si="35"/>
        <v>-61.70378197230198</v>
      </c>
      <c r="M165" s="91">
        <f t="shared" si="36"/>
        <v>4.395642354124749</v>
      </c>
      <c r="N165" s="91">
        <f t="shared" si="31"/>
        <v>4.448926666666666</v>
      </c>
      <c r="O165" s="91">
        <f t="shared" si="37"/>
        <v>3.921787726358149</v>
      </c>
      <c r="P165" s="91">
        <f t="shared" si="32"/>
        <v>3.9810266666666667</v>
      </c>
    </row>
    <row r="166" spans="1:16" ht="12.75">
      <c r="A166" s="164" t="s">
        <v>413</v>
      </c>
      <c r="B166" s="164" t="s">
        <v>414</v>
      </c>
      <c r="C166" s="164" t="s">
        <v>95</v>
      </c>
      <c r="D166" s="165">
        <v>98510</v>
      </c>
      <c r="E166" s="166">
        <v>466242.01</v>
      </c>
      <c r="F166" s="166">
        <v>417108.78</v>
      </c>
      <c r="G166" s="165">
        <v>33000</v>
      </c>
      <c r="H166" s="166">
        <v>162283.05</v>
      </c>
      <c r="I166" s="166">
        <v>143848</v>
      </c>
      <c r="J166" s="91">
        <f t="shared" si="33"/>
        <v>-66.50086285656279</v>
      </c>
      <c r="K166" s="91">
        <f t="shared" si="34"/>
        <v>-65.19338744271458</v>
      </c>
      <c r="L166" s="91">
        <f t="shared" si="35"/>
        <v>-65.5130731124864</v>
      </c>
      <c r="M166" s="91">
        <f t="shared" si="36"/>
        <v>4.732940919703584</v>
      </c>
      <c r="N166" s="91">
        <f t="shared" si="31"/>
        <v>4.917668181818182</v>
      </c>
      <c r="O166" s="91">
        <f t="shared" si="37"/>
        <v>4.2341770378641765</v>
      </c>
      <c r="P166" s="91">
        <f t="shared" si="32"/>
        <v>4.359030303030303</v>
      </c>
    </row>
    <row r="167" spans="1:16" ht="12.75">
      <c r="A167" s="164" t="s">
        <v>413</v>
      </c>
      <c r="B167" s="164" t="s">
        <v>414</v>
      </c>
      <c r="C167" s="164" t="s">
        <v>70</v>
      </c>
      <c r="D167" s="165">
        <v>109626</v>
      </c>
      <c r="E167" s="166">
        <v>562943.45</v>
      </c>
      <c r="F167" s="166">
        <v>509265.19</v>
      </c>
      <c r="G167" s="165">
        <v>176136</v>
      </c>
      <c r="H167" s="166">
        <v>944407.77</v>
      </c>
      <c r="I167" s="166">
        <v>852024.41</v>
      </c>
      <c r="J167" s="91">
        <f t="shared" si="33"/>
        <v>60.6699140714794</v>
      </c>
      <c r="K167" s="91">
        <f t="shared" si="34"/>
        <v>67.76245820073048</v>
      </c>
      <c r="L167" s="91">
        <f t="shared" si="35"/>
        <v>67.30466301849533</v>
      </c>
      <c r="M167" s="91">
        <f t="shared" si="36"/>
        <v>5.135127159615419</v>
      </c>
      <c r="N167" s="91">
        <f t="shared" si="31"/>
        <v>5.361810021801335</v>
      </c>
      <c r="O167" s="91">
        <f t="shared" si="37"/>
        <v>4.645478171236751</v>
      </c>
      <c r="P167" s="91">
        <f t="shared" si="32"/>
        <v>4.837309862833266</v>
      </c>
    </row>
    <row r="168" spans="1:16" ht="12.75">
      <c r="A168" s="164" t="s">
        <v>413</v>
      </c>
      <c r="B168" s="164" t="s">
        <v>414</v>
      </c>
      <c r="C168" s="164" t="s">
        <v>71</v>
      </c>
      <c r="D168" s="165">
        <v>56682</v>
      </c>
      <c r="E168" s="166">
        <v>332447.37</v>
      </c>
      <c r="F168" s="166">
        <v>300163.23</v>
      </c>
      <c r="G168" s="165">
        <v>75538</v>
      </c>
      <c r="H168" s="166">
        <v>449489.61</v>
      </c>
      <c r="I168" s="166">
        <v>406238.56</v>
      </c>
      <c r="J168" s="91">
        <f t="shared" si="33"/>
        <v>33.26629265022406</v>
      </c>
      <c r="K168" s="91">
        <f t="shared" si="34"/>
        <v>35.2062463300582</v>
      </c>
      <c r="L168" s="91">
        <f t="shared" si="35"/>
        <v>35.339215266306944</v>
      </c>
      <c r="M168" s="91">
        <f t="shared" si="36"/>
        <v>5.865131258600614</v>
      </c>
      <c r="N168" s="91">
        <f t="shared" si="31"/>
        <v>5.950509809632238</v>
      </c>
      <c r="O168" s="91">
        <f t="shared" si="37"/>
        <v>5.295565258812321</v>
      </c>
      <c r="P168" s="91">
        <f t="shared" si="32"/>
        <v>5.377936402870079</v>
      </c>
    </row>
    <row r="169" spans="1:16" ht="12.75">
      <c r="A169" s="164" t="s">
        <v>413</v>
      </c>
      <c r="B169" s="164" t="s">
        <v>414</v>
      </c>
      <c r="C169" s="164" t="s">
        <v>67</v>
      </c>
      <c r="D169" s="165">
        <v>2479190</v>
      </c>
      <c r="E169" s="166">
        <v>13172095.72</v>
      </c>
      <c r="F169" s="166">
        <v>11848876.05</v>
      </c>
      <c r="G169" s="165">
        <v>2289721</v>
      </c>
      <c r="H169" s="166">
        <v>12211323.25</v>
      </c>
      <c r="I169" s="166">
        <v>11026064.59</v>
      </c>
      <c r="J169" s="91">
        <f t="shared" si="33"/>
        <v>-7.6423751305870065</v>
      </c>
      <c r="K169" s="91">
        <f t="shared" si="34"/>
        <v>-7.293998543764003</v>
      </c>
      <c r="L169" s="91">
        <f t="shared" si="35"/>
        <v>-6.944215270105731</v>
      </c>
      <c r="M169" s="91">
        <f t="shared" si="36"/>
        <v>5.3130642346895565</v>
      </c>
      <c r="N169" s="91">
        <f t="shared" si="31"/>
        <v>5.3331053215653785</v>
      </c>
      <c r="O169" s="91">
        <f t="shared" si="37"/>
        <v>4.779333592826689</v>
      </c>
      <c r="P169" s="91">
        <f t="shared" si="32"/>
        <v>4.815462054110522</v>
      </c>
    </row>
    <row r="170" spans="1:16" ht="12.75">
      <c r="A170" s="164" t="s">
        <v>413</v>
      </c>
      <c r="B170" s="164" t="s">
        <v>414</v>
      </c>
      <c r="C170" s="164" t="s">
        <v>49</v>
      </c>
      <c r="D170" s="165">
        <v>39390</v>
      </c>
      <c r="E170" s="166">
        <v>255620.48</v>
      </c>
      <c r="F170" s="166">
        <v>230472.76</v>
      </c>
      <c r="G170" s="165">
        <v>46513.5</v>
      </c>
      <c r="H170" s="166">
        <v>294571.67</v>
      </c>
      <c r="I170" s="166">
        <v>266359.81</v>
      </c>
      <c r="J170" s="91">
        <f t="shared" si="33"/>
        <v>18.084539223153083</v>
      </c>
      <c r="K170" s="91">
        <f t="shared" si="34"/>
        <v>15.237898778689395</v>
      </c>
      <c r="L170" s="91">
        <f t="shared" si="35"/>
        <v>15.571059243617333</v>
      </c>
      <c r="M170" s="91">
        <f t="shared" si="36"/>
        <v>6.4894765168824575</v>
      </c>
      <c r="N170" s="91">
        <f t="shared" si="31"/>
        <v>6.333036000300988</v>
      </c>
      <c r="O170" s="91">
        <f t="shared" si="37"/>
        <v>5.851047473978167</v>
      </c>
      <c r="P170" s="91">
        <f t="shared" si="32"/>
        <v>5.726505423156718</v>
      </c>
    </row>
    <row r="171" spans="1:16" ht="12.75">
      <c r="A171" s="164" t="s">
        <v>413</v>
      </c>
      <c r="B171" s="164" t="s">
        <v>414</v>
      </c>
      <c r="C171" s="164" t="s">
        <v>346</v>
      </c>
      <c r="D171" s="165">
        <v>208506</v>
      </c>
      <c r="E171" s="166">
        <v>1066707.85</v>
      </c>
      <c r="F171" s="166">
        <v>959832.71</v>
      </c>
      <c r="G171" s="165">
        <v>280286</v>
      </c>
      <c r="H171" s="166">
        <v>1461768.09</v>
      </c>
      <c r="I171" s="166">
        <v>1320913.46</v>
      </c>
      <c r="J171" s="91">
        <f t="shared" si="33"/>
        <v>34.4258678407336</v>
      </c>
      <c r="K171" s="91">
        <f t="shared" si="34"/>
        <v>37.03546758374375</v>
      </c>
      <c r="L171" s="91">
        <f t="shared" si="35"/>
        <v>37.619133650904644</v>
      </c>
      <c r="M171" s="91">
        <f t="shared" si="36"/>
        <v>5.115957574362369</v>
      </c>
      <c r="N171" s="91">
        <f t="shared" si="31"/>
        <v>5.2152732922800284</v>
      </c>
      <c r="O171" s="91">
        <f t="shared" si="37"/>
        <v>4.603381725226132</v>
      </c>
      <c r="P171" s="91">
        <f t="shared" si="32"/>
        <v>4.712734349914016</v>
      </c>
    </row>
    <row r="172" spans="1:16" ht="12.75">
      <c r="A172" s="164" t="s">
        <v>413</v>
      </c>
      <c r="B172" s="164" t="s">
        <v>414</v>
      </c>
      <c r="C172" s="164" t="s">
        <v>66</v>
      </c>
      <c r="D172" s="165">
        <v>70150</v>
      </c>
      <c r="E172" s="166">
        <v>430843.85</v>
      </c>
      <c r="F172" s="166">
        <v>388607.49</v>
      </c>
      <c r="G172" s="165">
        <v>43460</v>
      </c>
      <c r="H172" s="166">
        <v>249815.99</v>
      </c>
      <c r="I172" s="166">
        <v>225592.24</v>
      </c>
      <c r="J172" s="91">
        <f t="shared" si="33"/>
        <v>-38.04704205274412</v>
      </c>
      <c r="K172" s="91">
        <f t="shared" si="34"/>
        <v>-42.017046315039664</v>
      </c>
      <c r="L172" s="91">
        <f t="shared" si="35"/>
        <v>-41.94856100174498</v>
      </c>
      <c r="M172" s="91">
        <f t="shared" si="36"/>
        <v>6.141751247327155</v>
      </c>
      <c r="N172" s="91">
        <f t="shared" si="31"/>
        <v>5.748182006442706</v>
      </c>
      <c r="O172" s="91">
        <f t="shared" si="37"/>
        <v>5.539664861012117</v>
      </c>
      <c r="P172" s="91">
        <f t="shared" si="32"/>
        <v>5.190801656695812</v>
      </c>
    </row>
    <row r="173" spans="1:16" ht="12.75">
      <c r="A173" s="164" t="s">
        <v>413</v>
      </c>
      <c r="B173" s="164" t="s">
        <v>414</v>
      </c>
      <c r="C173" s="164" t="s">
        <v>44</v>
      </c>
      <c r="D173" s="165">
        <v>272811</v>
      </c>
      <c r="E173" s="166">
        <v>1490169.83</v>
      </c>
      <c r="F173" s="166">
        <v>1347860.71</v>
      </c>
      <c r="G173" s="165">
        <v>696040</v>
      </c>
      <c r="H173" s="166">
        <v>3190181.96</v>
      </c>
      <c r="I173" s="166">
        <v>2886314.99</v>
      </c>
      <c r="J173" s="91">
        <f t="shared" si="33"/>
        <v>155.13633981034488</v>
      </c>
      <c r="K173" s="91">
        <f t="shared" si="34"/>
        <v>114.08177080058049</v>
      </c>
      <c r="L173" s="91">
        <f t="shared" si="35"/>
        <v>114.14045001727222</v>
      </c>
      <c r="M173" s="91">
        <f t="shared" si="36"/>
        <v>5.462279123642375</v>
      </c>
      <c r="N173" s="91">
        <f t="shared" si="31"/>
        <v>4.5833313602666514</v>
      </c>
      <c r="O173" s="91">
        <f t="shared" si="37"/>
        <v>4.94063916044441</v>
      </c>
      <c r="P173" s="91">
        <f t="shared" si="32"/>
        <v>4.146765976093328</v>
      </c>
    </row>
    <row r="174" spans="1:16" ht="12.75">
      <c r="A174" s="164" t="s">
        <v>415</v>
      </c>
      <c r="B174" s="164" t="s">
        <v>619</v>
      </c>
      <c r="C174" s="164" t="s">
        <v>48</v>
      </c>
      <c r="D174" s="165">
        <v>1940</v>
      </c>
      <c r="E174" s="166">
        <v>8741.44</v>
      </c>
      <c r="F174" s="166">
        <v>7663.41</v>
      </c>
      <c r="G174" s="165">
        <v>22770</v>
      </c>
      <c r="H174" s="166">
        <v>112739.85</v>
      </c>
      <c r="I174" s="166">
        <v>101676.35</v>
      </c>
      <c r="J174" s="91">
        <f t="shared" si="33"/>
        <v>1073.7113402061855</v>
      </c>
      <c r="K174" s="91">
        <f t="shared" si="34"/>
        <v>1189.717140425376</v>
      </c>
      <c r="L174" s="91">
        <f t="shared" si="35"/>
        <v>1226.7768526021705</v>
      </c>
      <c r="M174" s="91">
        <f t="shared" si="36"/>
        <v>4.505896907216495</v>
      </c>
      <c r="N174" s="91">
        <f t="shared" si="31"/>
        <v>4.951245059288538</v>
      </c>
      <c r="O174" s="91">
        <f t="shared" si="37"/>
        <v>3.9502113402061854</v>
      </c>
      <c r="P174" s="91">
        <f t="shared" si="32"/>
        <v>4.465364514712341</v>
      </c>
    </row>
    <row r="175" spans="1:15" ht="12.75">
      <c r="A175" s="164" t="s">
        <v>415</v>
      </c>
      <c r="B175" s="164" t="s">
        <v>619</v>
      </c>
      <c r="C175" s="164" t="s">
        <v>87</v>
      </c>
      <c r="D175" s="165">
        <v>400</v>
      </c>
      <c r="E175" s="166">
        <v>1781.7</v>
      </c>
      <c r="F175" s="166">
        <v>1582</v>
      </c>
      <c r="G175" s="165"/>
      <c r="H175" s="166"/>
      <c r="I175" s="166"/>
      <c r="M175" s="91">
        <f t="shared" si="36"/>
        <v>4.45425</v>
      </c>
      <c r="O175" s="91">
        <f t="shared" si="37"/>
        <v>3.955</v>
      </c>
    </row>
    <row r="176" spans="1:16" ht="12.75">
      <c r="A176" s="164" t="s">
        <v>415</v>
      </c>
      <c r="B176" s="164" t="s">
        <v>619</v>
      </c>
      <c r="C176" s="164" t="s">
        <v>135</v>
      </c>
      <c r="D176" s="165">
        <v>750</v>
      </c>
      <c r="E176" s="166">
        <v>4257.97</v>
      </c>
      <c r="F176" s="166">
        <v>3927.67</v>
      </c>
      <c r="G176" s="165">
        <v>450</v>
      </c>
      <c r="H176" s="166">
        <v>2925</v>
      </c>
      <c r="I176" s="166">
        <v>2591.57</v>
      </c>
      <c r="J176" s="91">
        <f t="shared" si="33"/>
        <v>-40</v>
      </c>
      <c r="K176" s="91">
        <f t="shared" si="34"/>
        <v>-31.305293367496724</v>
      </c>
      <c r="L176" s="91">
        <f t="shared" si="35"/>
        <v>-34.01762368019716</v>
      </c>
      <c r="M176" s="91">
        <f t="shared" si="36"/>
        <v>5.677293333333334</v>
      </c>
      <c r="N176" s="91">
        <f t="shared" si="31"/>
        <v>6.5</v>
      </c>
      <c r="O176" s="91">
        <f t="shared" si="37"/>
        <v>5.236893333333334</v>
      </c>
      <c r="P176" s="91">
        <f t="shared" si="32"/>
        <v>5.759044444444445</v>
      </c>
    </row>
    <row r="177" spans="1:16" ht="12.75">
      <c r="A177" s="164" t="s">
        <v>415</v>
      </c>
      <c r="B177" s="164" t="s">
        <v>619</v>
      </c>
      <c r="C177" s="164" t="s">
        <v>63</v>
      </c>
      <c r="D177" s="165">
        <v>6530</v>
      </c>
      <c r="E177" s="166">
        <v>36867.52</v>
      </c>
      <c r="F177" s="166">
        <v>33422.3</v>
      </c>
      <c r="G177" s="165">
        <v>17313.92</v>
      </c>
      <c r="H177" s="166">
        <v>105882.31</v>
      </c>
      <c r="I177" s="166">
        <v>96194.77</v>
      </c>
      <c r="J177" s="91">
        <f t="shared" si="33"/>
        <v>165.1442572741194</v>
      </c>
      <c r="K177" s="91">
        <f t="shared" si="34"/>
        <v>187.1967249220995</v>
      </c>
      <c r="L177" s="91">
        <f t="shared" si="35"/>
        <v>187.81612875235993</v>
      </c>
      <c r="M177" s="91">
        <f t="shared" si="36"/>
        <v>5.645868300153139</v>
      </c>
      <c r="N177" s="91">
        <f t="shared" si="31"/>
        <v>6.115444105090009</v>
      </c>
      <c r="O177" s="91">
        <f t="shared" si="37"/>
        <v>5.118269525267994</v>
      </c>
      <c r="P177" s="91">
        <f t="shared" si="32"/>
        <v>5.555920900639486</v>
      </c>
    </row>
    <row r="178" spans="1:16" ht="12.75">
      <c r="A178" s="164" t="s">
        <v>415</v>
      </c>
      <c r="B178" s="164" t="s">
        <v>619</v>
      </c>
      <c r="C178" s="164" t="s">
        <v>54</v>
      </c>
      <c r="D178" s="165">
        <v>5330</v>
      </c>
      <c r="E178" s="166">
        <v>65921.82</v>
      </c>
      <c r="F178" s="166">
        <v>60216.97</v>
      </c>
      <c r="G178" s="165">
        <v>5175</v>
      </c>
      <c r="H178" s="166">
        <v>25395.66</v>
      </c>
      <c r="I178" s="166">
        <v>22913.67</v>
      </c>
      <c r="J178" s="91">
        <f t="shared" si="33"/>
        <v>-2.9080675422138835</v>
      </c>
      <c r="K178" s="91">
        <f t="shared" si="34"/>
        <v>-61.47609395493025</v>
      </c>
      <c r="L178" s="91">
        <f t="shared" si="35"/>
        <v>-61.94815182497559</v>
      </c>
      <c r="M178" s="91">
        <f t="shared" si="36"/>
        <v>12.368071294559101</v>
      </c>
      <c r="N178" s="91">
        <f t="shared" si="31"/>
        <v>4.907373913043478</v>
      </c>
      <c r="O178" s="91">
        <f t="shared" si="37"/>
        <v>11.29774296435272</v>
      </c>
      <c r="P178" s="91">
        <f t="shared" si="32"/>
        <v>4.427762318840579</v>
      </c>
    </row>
    <row r="179" spans="1:15" ht="12.75">
      <c r="A179" s="164" t="s">
        <v>415</v>
      </c>
      <c r="B179" s="164" t="s">
        <v>619</v>
      </c>
      <c r="C179" s="164" t="s">
        <v>82</v>
      </c>
      <c r="D179" s="165">
        <v>130</v>
      </c>
      <c r="E179" s="166">
        <v>615.11</v>
      </c>
      <c r="F179" s="166">
        <v>546</v>
      </c>
      <c r="G179" s="165"/>
      <c r="H179" s="166"/>
      <c r="I179" s="166"/>
      <c r="M179" s="91">
        <f t="shared" si="36"/>
        <v>4.731615384615385</v>
      </c>
      <c r="O179" s="91">
        <f t="shared" si="37"/>
        <v>4.2</v>
      </c>
    </row>
    <row r="180" spans="1:16" ht="12.75">
      <c r="A180" s="164" t="s">
        <v>415</v>
      </c>
      <c r="B180" s="164" t="s">
        <v>619</v>
      </c>
      <c r="C180" s="164" t="s">
        <v>56</v>
      </c>
      <c r="D180" s="165">
        <v>6720</v>
      </c>
      <c r="E180" s="166">
        <v>40350.79</v>
      </c>
      <c r="F180" s="166">
        <v>36416.6</v>
      </c>
      <c r="G180" s="165">
        <v>38300</v>
      </c>
      <c r="H180" s="166">
        <v>193697</v>
      </c>
      <c r="I180" s="166">
        <v>174466.41</v>
      </c>
      <c r="J180" s="91">
        <f t="shared" si="33"/>
        <v>469.9404761904762</v>
      </c>
      <c r="K180" s="91">
        <f t="shared" si="34"/>
        <v>380.0327329402968</v>
      </c>
      <c r="L180" s="91">
        <f t="shared" si="35"/>
        <v>379.08484042991387</v>
      </c>
      <c r="M180" s="91">
        <f t="shared" si="36"/>
        <v>6.0045818452380955</v>
      </c>
      <c r="N180" s="91">
        <f t="shared" si="31"/>
        <v>5.057362924281985</v>
      </c>
      <c r="O180" s="91">
        <f t="shared" si="37"/>
        <v>5.4191369047619045</v>
      </c>
      <c r="P180" s="91">
        <f t="shared" si="32"/>
        <v>4.555258746736293</v>
      </c>
    </row>
    <row r="181" spans="1:16" ht="12.75">
      <c r="A181" s="164" t="s">
        <v>415</v>
      </c>
      <c r="B181" s="164" t="s">
        <v>619</v>
      </c>
      <c r="C181" s="164" t="s">
        <v>42</v>
      </c>
      <c r="D181" s="165">
        <v>57550</v>
      </c>
      <c r="E181" s="166">
        <v>258743.32</v>
      </c>
      <c r="F181" s="166">
        <v>234037.02</v>
      </c>
      <c r="G181" s="165">
        <v>40242</v>
      </c>
      <c r="H181" s="166">
        <v>197106.65</v>
      </c>
      <c r="I181" s="166">
        <v>176494.43</v>
      </c>
      <c r="J181" s="91">
        <f t="shared" si="33"/>
        <v>-30.074717636837534</v>
      </c>
      <c r="K181" s="91">
        <f t="shared" si="34"/>
        <v>-23.82155025296885</v>
      </c>
      <c r="L181" s="91">
        <f t="shared" si="35"/>
        <v>-24.586960644089555</v>
      </c>
      <c r="M181" s="91">
        <f t="shared" si="36"/>
        <v>4.4959742832319725</v>
      </c>
      <c r="N181" s="91">
        <f t="shared" si="31"/>
        <v>4.898033149445853</v>
      </c>
      <c r="O181" s="91">
        <f t="shared" si="37"/>
        <v>4.06667280625543</v>
      </c>
      <c r="P181" s="91">
        <f t="shared" si="32"/>
        <v>4.385826499676954</v>
      </c>
    </row>
    <row r="182" spans="1:16" ht="12.75">
      <c r="A182" s="164" t="s">
        <v>415</v>
      </c>
      <c r="B182" s="164" t="s">
        <v>619</v>
      </c>
      <c r="C182" s="164" t="s">
        <v>45</v>
      </c>
      <c r="D182" s="165">
        <v>79337</v>
      </c>
      <c r="E182" s="166">
        <v>335555.79</v>
      </c>
      <c r="F182" s="166">
        <v>307451.04</v>
      </c>
      <c r="G182" s="165">
        <v>99107.5</v>
      </c>
      <c r="H182" s="166">
        <v>501129.89</v>
      </c>
      <c r="I182" s="166">
        <v>447149.4</v>
      </c>
      <c r="J182" s="91">
        <f t="shared" si="33"/>
        <v>24.919646570956804</v>
      </c>
      <c r="K182" s="91">
        <f t="shared" si="34"/>
        <v>49.34324035952413</v>
      </c>
      <c r="L182" s="91">
        <f t="shared" si="35"/>
        <v>45.437595527404966</v>
      </c>
      <c r="M182" s="91">
        <f t="shared" si="36"/>
        <v>4.229499350870338</v>
      </c>
      <c r="N182" s="91">
        <f t="shared" si="31"/>
        <v>5.05642751557652</v>
      </c>
      <c r="O182" s="91">
        <f t="shared" si="37"/>
        <v>3.8752541689249655</v>
      </c>
      <c r="P182" s="91">
        <f t="shared" si="32"/>
        <v>4.511761471129834</v>
      </c>
    </row>
    <row r="183" spans="1:15" ht="12.75">
      <c r="A183" s="164" t="s">
        <v>415</v>
      </c>
      <c r="B183" s="164" t="s">
        <v>619</v>
      </c>
      <c r="C183" s="164" t="s">
        <v>57</v>
      </c>
      <c r="D183" s="165">
        <v>310</v>
      </c>
      <c r="E183" s="166">
        <v>1513.01</v>
      </c>
      <c r="F183" s="166">
        <v>1335.54</v>
      </c>
      <c r="G183" s="165"/>
      <c r="H183" s="166"/>
      <c r="I183" s="166"/>
      <c r="M183" s="91">
        <f t="shared" si="36"/>
        <v>4.880677419354838</v>
      </c>
      <c r="O183" s="91">
        <f t="shared" si="37"/>
        <v>4.308193548387097</v>
      </c>
    </row>
    <row r="184" spans="1:16" ht="12.75">
      <c r="A184" s="164" t="s">
        <v>415</v>
      </c>
      <c r="B184" s="164" t="s">
        <v>619</v>
      </c>
      <c r="C184" s="164" t="s">
        <v>43</v>
      </c>
      <c r="D184" s="165">
        <v>154733</v>
      </c>
      <c r="E184" s="166">
        <v>714645.54</v>
      </c>
      <c r="F184" s="166">
        <v>644496.84</v>
      </c>
      <c r="G184" s="165">
        <v>462436.5</v>
      </c>
      <c r="H184" s="166">
        <v>2494059.88</v>
      </c>
      <c r="I184" s="166">
        <v>2256131.65</v>
      </c>
      <c r="J184" s="91">
        <f t="shared" si="33"/>
        <v>198.86094110500022</v>
      </c>
      <c r="K184" s="91">
        <f t="shared" si="34"/>
        <v>248.99257609583626</v>
      </c>
      <c r="L184" s="91">
        <f t="shared" si="35"/>
        <v>250.06093280457358</v>
      </c>
      <c r="M184" s="91">
        <f t="shared" si="36"/>
        <v>4.618572250263357</v>
      </c>
      <c r="N184" s="91">
        <f t="shared" si="31"/>
        <v>5.393302388544156</v>
      </c>
      <c r="O184" s="91">
        <f t="shared" si="37"/>
        <v>4.165219054758842</v>
      </c>
      <c r="P184" s="91">
        <f t="shared" si="32"/>
        <v>4.878792331487674</v>
      </c>
    </row>
    <row r="185" spans="1:16" ht="12.75">
      <c r="A185" s="164" t="s">
        <v>415</v>
      </c>
      <c r="B185" s="164" t="s">
        <v>619</v>
      </c>
      <c r="C185" s="164" t="s">
        <v>152</v>
      </c>
      <c r="D185" s="165"/>
      <c r="E185" s="166"/>
      <c r="F185" s="166"/>
      <c r="G185" s="165">
        <v>5952</v>
      </c>
      <c r="H185" s="166">
        <v>30363.47</v>
      </c>
      <c r="I185" s="166">
        <v>27311.44</v>
      </c>
      <c r="N185" s="91">
        <f t="shared" si="31"/>
        <v>5.101389448924731</v>
      </c>
      <c r="P185" s="91">
        <f t="shared" si="32"/>
        <v>4.588615591397849</v>
      </c>
    </row>
    <row r="186" spans="1:16" ht="12.75">
      <c r="A186" s="164" t="s">
        <v>415</v>
      </c>
      <c r="B186" s="164" t="s">
        <v>619</v>
      </c>
      <c r="C186" s="164" t="s">
        <v>50</v>
      </c>
      <c r="D186" s="165">
        <v>2490</v>
      </c>
      <c r="E186" s="166">
        <v>13336.27</v>
      </c>
      <c r="F186" s="166">
        <v>12022.43</v>
      </c>
      <c r="G186" s="165">
        <v>1370</v>
      </c>
      <c r="H186" s="166">
        <v>7665.87</v>
      </c>
      <c r="I186" s="166">
        <v>6872.43</v>
      </c>
      <c r="J186" s="91">
        <f t="shared" si="33"/>
        <v>-44.97991967871486</v>
      </c>
      <c r="K186" s="91">
        <f t="shared" si="34"/>
        <v>-42.518635270581655</v>
      </c>
      <c r="L186" s="91">
        <f t="shared" si="35"/>
        <v>-42.83659792571053</v>
      </c>
      <c r="M186" s="91">
        <f t="shared" si="36"/>
        <v>5.355931726907631</v>
      </c>
      <c r="N186" s="91">
        <f t="shared" si="31"/>
        <v>5.595525547445256</v>
      </c>
      <c r="O186" s="91">
        <f t="shared" si="37"/>
        <v>4.828285140562249</v>
      </c>
      <c r="P186" s="91">
        <f t="shared" si="32"/>
        <v>5.016372262773723</v>
      </c>
    </row>
    <row r="187" spans="1:16" ht="12.75">
      <c r="A187" s="164" t="s">
        <v>415</v>
      </c>
      <c r="B187" s="164" t="s">
        <v>619</v>
      </c>
      <c r="C187" s="164" t="s">
        <v>67</v>
      </c>
      <c r="D187" s="165">
        <v>3130</v>
      </c>
      <c r="E187" s="166">
        <v>13928.71</v>
      </c>
      <c r="F187" s="166">
        <v>12540.11</v>
      </c>
      <c r="G187" s="165">
        <v>5700</v>
      </c>
      <c r="H187" s="166">
        <v>32290.36</v>
      </c>
      <c r="I187" s="166">
        <v>29358.46</v>
      </c>
      <c r="J187" s="91">
        <f t="shared" si="33"/>
        <v>82.10862619808307</v>
      </c>
      <c r="K187" s="91">
        <f t="shared" si="34"/>
        <v>131.82591927034164</v>
      </c>
      <c r="L187" s="91">
        <f t="shared" si="35"/>
        <v>134.11644714440303</v>
      </c>
      <c r="M187" s="91">
        <f t="shared" si="36"/>
        <v>4.450067092651757</v>
      </c>
      <c r="N187" s="91">
        <f t="shared" si="31"/>
        <v>5.664975438596492</v>
      </c>
      <c r="O187" s="91">
        <f t="shared" si="37"/>
        <v>4.006424920127795</v>
      </c>
      <c r="P187" s="91">
        <f t="shared" si="32"/>
        <v>5.15060701754386</v>
      </c>
    </row>
    <row r="188" spans="1:15" ht="12.75">
      <c r="A188" s="164" t="s">
        <v>415</v>
      </c>
      <c r="B188" s="164" t="s">
        <v>619</v>
      </c>
      <c r="C188" s="164" t="s">
        <v>49</v>
      </c>
      <c r="D188" s="165">
        <v>500</v>
      </c>
      <c r="E188" s="166">
        <v>3291</v>
      </c>
      <c r="F188" s="166">
        <v>3052.11</v>
      </c>
      <c r="G188" s="165"/>
      <c r="H188" s="166"/>
      <c r="I188" s="166"/>
      <c r="M188" s="91">
        <f t="shared" si="36"/>
        <v>6.582</v>
      </c>
      <c r="O188" s="91">
        <f t="shared" si="37"/>
        <v>6.104220000000001</v>
      </c>
    </row>
    <row r="189" spans="1:15" ht="12.75">
      <c r="A189" s="164" t="s">
        <v>415</v>
      </c>
      <c r="B189" s="164" t="s">
        <v>619</v>
      </c>
      <c r="C189" s="164" t="s">
        <v>66</v>
      </c>
      <c r="D189" s="165">
        <v>17800</v>
      </c>
      <c r="E189" s="166">
        <v>88461.55</v>
      </c>
      <c r="F189" s="166">
        <v>79509.25</v>
      </c>
      <c r="G189" s="165"/>
      <c r="H189" s="166"/>
      <c r="I189" s="166"/>
      <c r="M189" s="91">
        <f t="shared" si="36"/>
        <v>4.96975</v>
      </c>
      <c r="O189" s="91">
        <f t="shared" si="37"/>
        <v>4.466811797752809</v>
      </c>
    </row>
    <row r="190" spans="1:16" ht="12.75">
      <c r="A190" s="164" t="s">
        <v>415</v>
      </c>
      <c r="B190" s="164" t="s">
        <v>619</v>
      </c>
      <c r="C190" s="164" t="s">
        <v>44</v>
      </c>
      <c r="D190" s="165">
        <v>56620</v>
      </c>
      <c r="E190" s="166">
        <v>249724.47</v>
      </c>
      <c r="F190" s="166">
        <v>224623.87</v>
      </c>
      <c r="G190" s="165">
        <v>7120</v>
      </c>
      <c r="H190" s="166">
        <v>31778.79</v>
      </c>
      <c r="I190" s="166">
        <v>29168.86</v>
      </c>
      <c r="J190" s="91">
        <f t="shared" si="33"/>
        <v>-87.42493818438714</v>
      </c>
      <c r="K190" s="91">
        <f t="shared" si="34"/>
        <v>-87.27445892667227</v>
      </c>
      <c r="L190" s="91">
        <f t="shared" si="35"/>
        <v>-87.01435426252785</v>
      </c>
      <c r="M190" s="91">
        <f t="shared" si="36"/>
        <v>4.410534616743201</v>
      </c>
      <c r="N190" s="91">
        <f t="shared" si="31"/>
        <v>4.463313202247191</v>
      </c>
      <c r="O190" s="91">
        <f t="shared" si="37"/>
        <v>3.9672177675732954</v>
      </c>
      <c r="P190" s="91">
        <f t="shared" si="32"/>
        <v>4.09675</v>
      </c>
    </row>
    <row r="191" spans="1:16" s="168" customFormat="1" ht="11.25" customHeight="1">
      <c r="A191" s="164"/>
      <c r="B191" s="164"/>
      <c r="C191" s="164"/>
      <c r="D191" s="165">
        <f>SUM(D137:D190)</f>
        <v>22774256.240000002</v>
      </c>
      <c r="E191" s="165">
        <f>SUM(E137:E190)</f>
        <v>128068417.98999998</v>
      </c>
      <c r="F191" s="165">
        <f>SUM(F137:F190)</f>
        <v>115437222.37</v>
      </c>
      <c r="G191" s="165">
        <f>SUM(G137:G190)</f>
        <v>24515166.54</v>
      </c>
      <c r="H191" s="165">
        <f>SUM(H137:H190)</f>
        <v>138597389.88</v>
      </c>
      <c r="I191" s="165">
        <f>SUM(I137:I190)</f>
        <v>125056045.07</v>
      </c>
      <c r="J191" s="91">
        <f t="shared" si="33"/>
        <v>7.644202654321224</v>
      </c>
      <c r="K191" s="91">
        <f t="shared" si="34"/>
        <v>8.221364841738072</v>
      </c>
      <c r="L191" s="91">
        <f t="shared" si="35"/>
        <v>8.332513986840125</v>
      </c>
      <c r="M191" s="91">
        <f t="shared" si="36"/>
        <v>5.623385310167212</v>
      </c>
      <c r="N191" s="91">
        <f t="shared" si="31"/>
        <v>5.6535365425259725</v>
      </c>
      <c r="O191" s="91">
        <f t="shared" si="37"/>
        <v>5.068759267196161</v>
      </c>
      <c r="P191" s="91">
        <f t="shared" si="32"/>
        <v>5.101170529107081</v>
      </c>
    </row>
    <row r="192" spans="1:16" ht="12.75">
      <c r="A192" s="164" t="s">
        <v>432</v>
      </c>
      <c r="B192" s="164" t="s">
        <v>433</v>
      </c>
      <c r="C192" s="164" t="s">
        <v>48</v>
      </c>
      <c r="D192" s="165">
        <v>11416</v>
      </c>
      <c r="E192" s="166">
        <v>63755.31</v>
      </c>
      <c r="F192" s="166">
        <v>57540.04</v>
      </c>
      <c r="G192" s="165">
        <v>70484</v>
      </c>
      <c r="H192" s="166">
        <v>479133.17</v>
      </c>
      <c r="I192" s="166">
        <v>424863.28</v>
      </c>
      <c r="J192" s="91">
        <f t="shared" si="33"/>
        <v>517.4141555711283</v>
      </c>
      <c r="K192" s="91">
        <f t="shared" si="34"/>
        <v>651.518846038079</v>
      </c>
      <c r="L192" s="91">
        <f t="shared" si="35"/>
        <v>638.378492611406</v>
      </c>
      <c r="M192" s="91">
        <f t="shared" si="36"/>
        <v>5.584732831114225</v>
      </c>
      <c r="N192" s="91">
        <f t="shared" si="31"/>
        <v>6.797757930877929</v>
      </c>
      <c r="O192" s="91">
        <f t="shared" si="37"/>
        <v>5.040297827610371</v>
      </c>
      <c r="P192" s="91">
        <f t="shared" si="32"/>
        <v>6.027797514329493</v>
      </c>
    </row>
    <row r="193" spans="1:16" ht="12.75">
      <c r="A193" s="164" t="s">
        <v>432</v>
      </c>
      <c r="B193" s="164" t="s">
        <v>433</v>
      </c>
      <c r="C193" s="164" t="s">
        <v>94</v>
      </c>
      <c r="D193" s="165"/>
      <c r="E193" s="166"/>
      <c r="F193" s="166"/>
      <c r="G193" s="165">
        <v>504</v>
      </c>
      <c r="H193" s="166">
        <v>3614.61</v>
      </c>
      <c r="I193" s="166">
        <v>3396.96</v>
      </c>
      <c r="N193" s="91">
        <f t="shared" si="31"/>
        <v>7.171845238095238</v>
      </c>
      <c r="P193" s="91">
        <f t="shared" si="32"/>
        <v>6.74</v>
      </c>
    </row>
    <row r="194" spans="1:16" ht="12.75">
      <c r="A194" s="164" t="s">
        <v>432</v>
      </c>
      <c r="B194" s="164" t="s">
        <v>433</v>
      </c>
      <c r="C194" s="164" t="s">
        <v>134</v>
      </c>
      <c r="D194" s="167">
        <v>29120</v>
      </c>
      <c r="E194" s="167">
        <v>148107.44</v>
      </c>
      <c r="F194" s="167">
        <v>130720.84</v>
      </c>
      <c r="G194" s="165">
        <v>5500</v>
      </c>
      <c r="H194" s="166">
        <v>32043.75</v>
      </c>
      <c r="I194" s="166">
        <v>28909.58</v>
      </c>
      <c r="J194" s="91">
        <f t="shared" si="33"/>
        <v>-81.11263736263736</v>
      </c>
      <c r="K194" s="91">
        <f t="shared" si="34"/>
        <v>-78.36452375383708</v>
      </c>
      <c r="L194" s="91">
        <f t="shared" si="35"/>
        <v>-77.88449033834237</v>
      </c>
      <c r="M194" s="91">
        <f t="shared" si="36"/>
        <v>5.086107142857143</v>
      </c>
      <c r="N194" s="91">
        <f t="shared" si="31"/>
        <v>5.826136363636364</v>
      </c>
      <c r="O194" s="91">
        <f t="shared" si="37"/>
        <v>4.489039835164835</v>
      </c>
      <c r="P194" s="91">
        <f t="shared" si="32"/>
        <v>5.256287272727273</v>
      </c>
    </row>
    <row r="195" spans="1:16" ht="12.75">
      <c r="A195" s="164" t="s">
        <v>432</v>
      </c>
      <c r="B195" s="164" t="s">
        <v>433</v>
      </c>
      <c r="C195" s="164" t="s">
        <v>135</v>
      </c>
      <c r="D195" s="165">
        <v>3000</v>
      </c>
      <c r="E195" s="166">
        <v>13550</v>
      </c>
      <c r="F195" s="166">
        <v>12368.88</v>
      </c>
      <c r="G195" s="165">
        <v>8000</v>
      </c>
      <c r="H195" s="166">
        <v>39861.53</v>
      </c>
      <c r="I195" s="166">
        <v>36661.11</v>
      </c>
      <c r="J195" s="91">
        <f t="shared" si="33"/>
        <v>166.66666666666666</v>
      </c>
      <c r="K195" s="91">
        <f t="shared" si="34"/>
        <v>194.18103321033212</v>
      </c>
      <c r="L195" s="91">
        <f t="shared" si="35"/>
        <v>196.39797621126576</v>
      </c>
      <c r="M195" s="91">
        <f t="shared" si="36"/>
        <v>4.516666666666667</v>
      </c>
      <c r="N195" s="91">
        <f t="shared" si="31"/>
        <v>4.98269125</v>
      </c>
      <c r="O195" s="91">
        <f t="shared" si="37"/>
        <v>4.12296</v>
      </c>
      <c r="P195" s="91">
        <f t="shared" si="32"/>
        <v>4.58263875</v>
      </c>
    </row>
    <row r="196" spans="1:16" ht="12.75">
      <c r="A196" s="164" t="s">
        <v>432</v>
      </c>
      <c r="B196" s="164" t="s">
        <v>433</v>
      </c>
      <c r="C196" s="164" t="s">
        <v>63</v>
      </c>
      <c r="D196" s="165">
        <v>67877.5</v>
      </c>
      <c r="E196" s="166">
        <v>490534.13</v>
      </c>
      <c r="F196" s="166">
        <v>431867.23</v>
      </c>
      <c r="G196" s="165">
        <v>32348.1</v>
      </c>
      <c r="H196" s="166">
        <v>199107.14</v>
      </c>
      <c r="I196" s="166">
        <v>181112.19</v>
      </c>
      <c r="J196" s="91">
        <f t="shared" si="33"/>
        <v>-52.34341276564399</v>
      </c>
      <c r="K196" s="91">
        <f t="shared" si="34"/>
        <v>-59.4101352336075</v>
      </c>
      <c r="L196" s="91">
        <f t="shared" si="35"/>
        <v>-58.062993110174155</v>
      </c>
      <c r="M196" s="91">
        <f t="shared" si="36"/>
        <v>7.226755994254355</v>
      </c>
      <c r="N196" s="91">
        <f t="shared" si="31"/>
        <v>6.155141723934328</v>
      </c>
      <c r="O196" s="91">
        <f t="shared" si="37"/>
        <v>6.3624504438142235</v>
      </c>
      <c r="P196" s="91">
        <f t="shared" si="32"/>
        <v>5.598850937149323</v>
      </c>
    </row>
    <row r="197" spans="1:16" ht="12.75">
      <c r="A197" s="164" t="s">
        <v>432</v>
      </c>
      <c r="B197" s="164" t="s">
        <v>433</v>
      </c>
      <c r="C197" s="164" t="s">
        <v>54</v>
      </c>
      <c r="D197" s="165">
        <v>106849.47</v>
      </c>
      <c r="E197" s="166">
        <v>797999.83</v>
      </c>
      <c r="F197" s="166">
        <v>716792.94</v>
      </c>
      <c r="G197" s="165">
        <v>48233</v>
      </c>
      <c r="H197" s="166">
        <v>314940.04</v>
      </c>
      <c r="I197" s="166">
        <v>283448.57</v>
      </c>
      <c r="J197" s="91">
        <f t="shared" si="33"/>
        <v>-54.85892442891855</v>
      </c>
      <c r="K197" s="91">
        <f t="shared" si="34"/>
        <v>-60.53382116635289</v>
      </c>
      <c r="L197" s="91">
        <f t="shared" si="35"/>
        <v>-60.45600421231827</v>
      </c>
      <c r="M197" s="91">
        <f t="shared" si="36"/>
        <v>7.468449118184676</v>
      </c>
      <c r="N197" s="91">
        <f t="shared" si="31"/>
        <v>6.529555283726909</v>
      </c>
      <c r="O197" s="91">
        <f t="shared" si="37"/>
        <v>6.7084370189201685</v>
      </c>
      <c r="P197" s="91">
        <f t="shared" si="32"/>
        <v>5.876652291999254</v>
      </c>
    </row>
    <row r="198" spans="1:16" ht="12.75">
      <c r="A198" s="164" t="s">
        <v>432</v>
      </c>
      <c r="B198" s="164" t="s">
        <v>433</v>
      </c>
      <c r="C198" s="164" t="s">
        <v>101</v>
      </c>
      <c r="D198" s="165">
        <v>380</v>
      </c>
      <c r="E198" s="166">
        <v>2088.95</v>
      </c>
      <c r="F198" s="166">
        <v>1956.89</v>
      </c>
      <c r="G198" s="165">
        <v>90</v>
      </c>
      <c r="H198" s="166">
        <v>544.18</v>
      </c>
      <c r="I198" s="166">
        <v>503.15</v>
      </c>
      <c r="J198" s="91">
        <f t="shared" si="33"/>
        <v>-76.3157894736842</v>
      </c>
      <c r="K198" s="91">
        <f t="shared" si="34"/>
        <v>-73.94959190023697</v>
      </c>
      <c r="L198" s="91">
        <f t="shared" si="35"/>
        <v>-74.2882839607745</v>
      </c>
      <c r="M198" s="91">
        <f t="shared" si="36"/>
        <v>5.497236842105263</v>
      </c>
      <c r="N198" s="91">
        <f t="shared" si="31"/>
        <v>6.046444444444444</v>
      </c>
      <c r="O198" s="91">
        <f t="shared" si="37"/>
        <v>5.14971052631579</v>
      </c>
      <c r="P198" s="91">
        <f t="shared" si="32"/>
        <v>5.5905555555555555</v>
      </c>
    </row>
    <row r="199" spans="1:16" ht="12.75">
      <c r="A199" s="164" t="s">
        <v>432</v>
      </c>
      <c r="B199" s="164" t="s">
        <v>433</v>
      </c>
      <c r="C199" s="164" t="s">
        <v>56</v>
      </c>
      <c r="D199" s="165">
        <v>9740</v>
      </c>
      <c r="E199" s="166">
        <v>59146.73</v>
      </c>
      <c r="F199" s="166">
        <v>53055.96</v>
      </c>
      <c r="G199" s="165">
        <v>13400</v>
      </c>
      <c r="H199" s="166">
        <v>80440.17</v>
      </c>
      <c r="I199" s="166">
        <v>72405.65</v>
      </c>
      <c r="J199" s="91">
        <f t="shared" si="33"/>
        <v>37.57700205338809</v>
      </c>
      <c r="K199" s="91">
        <f t="shared" si="34"/>
        <v>36.001043506547184</v>
      </c>
      <c r="L199" s="91">
        <f t="shared" si="35"/>
        <v>36.47034188053519</v>
      </c>
      <c r="M199" s="91">
        <f t="shared" si="36"/>
        <v>6.07255954825462</v>
      </c>
      <c r="N199" s="91">
        <f t="shared" si="31"/>
        <v>6.002997761194029</v>
      </c>
      <c r="O199" s="91">
        <f t="shared" si="37"/>
        <v>5.447223819301848</v>
      </c>
      <c r="P199" s="91">
        <f t="shared" si="32"/>
        <v>5.40340671641791</v>
      </c>
    </row>
    <row r="200" spans="1:16" ht="12.75">
      <c r="A200" s="164" t="s">
        <v>432</v>
      </c>
      <c r="B200" s="164" t="s">
        <v>433</v>
      </c>
      <c r="C200" s="164" t="s">
        <v>608</v>
      </c>
      <c r="D200" s="165">
        <v>12000</v>
      </c>
      <c r="E200" s="166">
        <v>69569.85</v>
      </c>
      <c r="F200" s="166">
        <v>63833.34</v>
      </c>
      <c r="G200" s="165">
        <v>1210</v>
      </c>
      <c r="H200" s="166">
        <v>6513.05</v>
      </c>
      <c r="I200" s="166">
        <v>5750</v>
      </c>
      <c r="J200" s="91">
        <f t="shared" si="33"/>
        <v>-89.91666666666667</v>
      </c>
      <c r="K200" s="91">
        <f t="shared" si="34"/>
        <v>-90.63811406809127</v>
      </c>
      <c r="L200" s="91">
        <f t="shared" si="35"/>
        <v>-90.99216804259342</v>
      </c>
      <c r="M200" s="91">
        <f t="shared" si="36"/>
        <v>5.797487500000001</v>
      </c>
      <c r="N200" s="91">
        <f t="shared" si="31"/>
        <v>5.382685950413223</v>
      </c>
      <c r="O200" s="91">
        <f t="shared" si="37"/>
        <v>5.319445</v>
      </c>
      <c r="P200" s="91">
        <f t="shared" si="32"/>
        <v>4.75206611570248</v>
      </c>
    </row>
    <row r="201" spans="1:16" ht="12.75">
      <c r="A201" s="164" t="s">
        <v>432</v>
      </c>
      <c r="B201" s="164" t="s">
        <v>433</v>
      </c>
      <c r="C201" s="164" t="s">
        <v>42</v>
      </c>
      <c r="D201" s="165">
        <v>71255</v>
      </c>
      <c r="E201" s="166">
        <v>410619.41</v>
      </c>
      <c r="F201" s="166">
        <v>370905.71</v>
      </c>
      <c r="G201" s="165">
        <v>71491</v>
      </c>
      <c r="H201" s="166">
        <v>424872.31</v>
      </c>
      <c r="I201" s="166">
        <v>385176.13</v>
      </c>
      <c r="J201" s="91">
        <f t="shared" si="33"/>
        <v>0.33120482773138726</v>
      </c>
      <c r="K201" s="91">
        <f t="shared" si="34"/>
        <v>3.471073128277113</v>
      </c>
      <c r="L201" s="91">
        <f t="shared" si="35"/>
        <v>3.8474522271441933</v>
      </c>
      <c r="M201" s="91">
        <f t="shared" si="36"/>
        <v>5.762675040348046</v>
      </c>
      <c r="N201" s="91">
        <f t="shared" si="31"/>
        <v>5.9430181421437664</v>
      </c>
      <c r="O201" s="91">
        <f t="shared" si="37"/>
        <v>5.205328889200758</v>
      </c>
      <c r="P201" s="91">
        <f t="shared" si="32"/>
        <v>5.387756920451525</v>
      </c>
    </row>
    <row r="202" spans="1:16" ht="12.75">
      <c r="A202" s="164" t="s">
        <v>432</v>
      </c>
      <c r="B202" s="164" t="s">
        <v>433</v>
      </c>
      <c r="C202" s="164" t="s">
        <v>92</v>
      </c>
      <c r="D202" s="165">
        <v>80</v>
      </c>
      <c r="E202" s="166">
        <v>562</v>
      </c>
      <c r="F202" s="166">
        <v>528.82</v>
      </c>
      <c r="G202" s="165">
        <v>20</v>
      </c>
      <c r="H202" s="166">
        <v>130.85</v>
      </c>
      <c r="I202" s="166">
        <v>116.17</v>
      </c>
      <c r="J202" s="91">
        <f aca="true" t="shared" si="38" ref="J202:J265">(G202-D202)*100/D202</f>
        <v>-75</v>
      </c>
      <c r="K202" s="91">
        <f aca="true" t="shared" si="39" ref="K202:K265">(H202-E202)*100/E202</f>
        <v>-76.7170818505338</v>
      </c>
      <c r="L202" s="91">
        <f aca="true" t="shared" si="40" ref="L202:L265">(I202-F202)*100/F202</f>
        <v>-78.0322226844673</v>
      </c>
      <c r="M202" s="91">
        <f aca="true" t="shared" si="41" ref="M202:M265">E202/D202</f>
        <v>7.025</v>
      </c>
      <c r="N202" s="91">
        <f aca="true" t="shared" si="42" ref="N202:N265">H202/G202</f>
        <v>6.5424999999999995</v>
      </c>
      <c r="O202" s="91">
        <f aca="true" t="shared" si="43" ref="O202:O265">F202/D202</f>
        <v>6.610250000000001</v>
      </c>
      <c r="P202" s="91">
        <f aca="true" t="shared" si="44" ref="P202:P265">I202/G202</f>
        <v>5.8085</v>
      </c>
    </row>
    <row r="203" spans="1:16" ht="12.75">
      <c r="A203" s="164" t="s">
        <v>432</v>
      </c>
      <c r="B203" s="164" t="s">
        <v>433</v>
      </c>
      <c r="C203" s="164" t="s">
        <v>46</v>
      </c>
      <c r="D203" s="165">
        <v>1600</v>
      </c>
      <c r="E203" s="166">
        <v>11057.5</v>
      </c>
      <c r="F203" s="166">
        <v>9899.52</v>
      </c>
      <c r="G203" s="165">
        <v>804</v>
      </c>
      <c r="H203" s="166">
        <v>6075.6</v>
      </c>
      <c r="I203" s="166">
        <v>5344.15</v>
      </c>
      <c r="J203" s="91">
        <f t="shared" si="38"/>
        <v>-49.75</v>
      </c>
      <c r="K203" s="91">
        <f t="shared" si="39"/>
        <v>-45.05448790413746</v>
      </c>
      <c r="L203" s="91">
        <f t="shared" si="40"/>
        <v>-46.01606946599431</v>
      </c>
      <c r="M203" s="91">
        <f t="shared" si="41"/>
        <v>6.9109375</v>
      </c>
      <c r="N203" s="91">
        <f t="shared" si="42"/>
        <v>7.556716417910448</v>
      </c>
      <c r="O203" s="91">
        <f t="shared" si="43"/>
        <v>6.187200000000001</v>
      </c>
      <c r="P203" s="91">
        <f t="shared" si="44"/>
        <v>6.646952736318408</v>
      </c>
    </row>
    <row r="204" spans="1:16" ht="12.75">
      <c r="A204" s="164" t="s">
        <v>432</v>
      </c>
      <c r="B204" s="164" t="s">
        <v>433</v>
      </c>
      <c r="C204" s="164" t="s">
        <v>45</v>
      </c>
      <c r="D204" s="165">
        <v>20816</v>
      </c>
      <c r="E204" s="166">
        <v>108998.47</v>
      </c>
      <c r="F204" s="166">
        <v>98578.52</v>
      </c>
      <c r="G204" s="165">
        <v>13840</v>
      </c>
      <c r="H204" s="166">
        <v>76310.98</v>
      </c>
      <c r="I204" s="166">
        <v>67562.83</v>
      </c>
      <c r="J204" s="91">
        <f t="shared" si="38"/>
        <v>-33.51268255188317</v>
      </c>
      <c r="K204" s="91">
        <f t="shared" si="39"/>
        <v>-29.988943881505865</v>
      </c>
      <c r="L204" s="91">
        <f t="shared" si="40"/>
        <v>-31.462929246655357</v>
      </c>
      <c r="M204" s="91">
        <f t="shared" si="41"/>
        <v>5.236283147578786</v>
      </c>
      <c r="N204" s="91">
        <f t="shared" si="42"/>
        <v>5.513799132947977</v>
      </c>
      <c r="O204" s="91">
        <f t="shared" si="43"/>
        <v>4.7357090699461954</v>
      </c>
      <c r="P204" s="91">
        <f t="shared" si="44"/>
        <v>4.8817073699421965</v>
      </c>
    </row>
    <row r="205" spans="1:16" ht="12.75">
      <c r="A205" s="164" t="s">
        <v>432</v>
      </c>
      <c r="B205" s="164" t="s">
        <v>433</v>
      </c>
      <c r="C205" s="164" t="s">
        <v>794</v>
      </c>
      <c r="D205" s="165"/>
      <c r="E205" s="166"/>
      <c r="F205" s="166"/>
      <c r="G205" s="165">
        <v>1000</v>
      </c>
      <c r="H205" s="166">
        <v>5367.06</v>
      </c>
      <c r="I205" s="166">
        <v>4809.36</v>
      </c>
      <c r="N205" s="91">
        <f t="shared" si="42"/>
        <v>5.36706</v>
      </c>
      <c r="P205" s="91">
        <f t="shared" si="44"/>
        <v>4.80936</v>
      </c>
    </row>
    <row r="206" spans="1:16" ht="12.75">
      <c r="A206" s="164" t="s">
        <v>432</v>
      </c>
      <c r="B206" s="164" t="s">
        <v>433</v>
      </c>
      <c r="C206" s="164" t="s">
        <v>61</v>
      </c>
      <c r="D206" s="165">
        <v>4050</v>
      </c>
      <c r="E206" s="166">
        <v>24335.43</v>
      </c>
      <c r="F206" s="166">
        <v>21645.46</v>
      </c>
      <c r="G206" s="165">
        <v>5355</v>
      </c>
      <c r="H206" s="166">
        <v>32519.32</v>
      </c>
      <c r="I206" s="166">
        <v>29420.9</v>
      </c>
      <c r="J206" s="91">
        <f t="shared" si="38"/>
        <v>32.22222222222222</v>
      </c>
      <c r="K206" s="91">
        <f t="shared" si="39"/>
        <v>33.629526990071675</v>
      </c>
      <c r="L206" s="91">
        <f t="shared" si="40"/>
        <v>35.92180531159884</v>
      </c>
      <c r="M206" s="91">
        <f t="shared" si="41"/>
        <v>6.008748148148149</v>
      </c>
      <c r="N206" s="91">
        <f t="shared" si="42"/>
        <v>6.072702147525677</v>
      </c>
      <c r="O206" s="91">
        <f t="shared" si="43"/>
        <v>5.3445580246913575</v>
      </c>
      <c r="P206" s="91">
        <f t="shared" si="44"/>
        <v>5.494098972922503</v>
      </c>
    </row>
    <row r="207" spans="1:16" ht="12.75">
      <c r="A207" s="164" t="s">
        <v>432</v>
      </c>
      <c r="B207" s="164" t="s">
        <v>433</v>
      </c>
      <c r="C207" s="164" t="s">
        <v>43</v>
      </c>
      <c r="D207" s="165">
        <v>11948</v>
      </c>
      <c r="E207" s="166">
        <v>60085.06</v>
      </c>
      <c r="F207" s="166">
        <v>54793.69</v>
      </c>
      <c r="G207" s="165">
        <v>12222</v>
      </c>
      <c r="H207" s="166">
        <v>85462.08</v>
      </c>
      <c r="I207" s="166">
        <v>76983.55</v>
      </c>
      <c r="J207" s="91">
        <f t="shared" si="38"/>
        <v>2.2932708403080015</v>
      </c>
      <c r="K207" s="91">
        <f t="shared" si="39"/>
        <v>42.23515795773526</v>
      </c>
      <c r="L207" s="91">
        <f t="shared" si="40"/>
        <v>40.49710833491959</v>
      </c>
      <c r="M207" s="91">
        <f t="shared" si="41"/>
        <v>5.028880147304988</v>
      </c>
      <c r="N207" s="91">
        <f t="shared" si="42"/>
        <v>6.992479135984291</v>
      </c>
      <c r="O207" s="91">
        <f t="shared" si="43"/>
        <v>4.586013558754604</v>
      </c>
      <c r="P207" s="91">
        <f t="shared" si="44"/>
        <v>6.2987686139748</v>
      </c>
    </row>
    <row r="208" spans="1:16" ht="12.75">
      <c r="A208" s="164" t="s">
        <v>432</v>
      </c>
      <c r="B208" s="164" t="s">
        <v>433</v>
      </c>
      <c r="C208" s="164" t="s">
        <v>103</v>
      </c>
      <c r="D208" s="165">
        <v>18200</v>
      </c>
      <c r="E208" s="166">
        <v>118143.94</v>
      </c>
      <c r="F208" s="166">
        <v>108256.01</v>
      </c>
      <c r="G208" s="165">
        <v>7000</v>
      </c>
      <c r="H208" s="166">
        <v>42455</v>
      </c>
      <c r="I208" s="166">
        <v>38362.57</v>
      </c>
      <c r="J208" s="91">
        <f t="shared" si="38"/>
        <v>-61.53846153846154</v>
      </c>
      <c r="K208" s="91">
        <f t="shared" si="39"/>
        <v>-64.06502102435385</v>
      </c>
      <c r="L208" s="91">
        <f t="shared" si="40"/>
        <v>-64.56310370204851</v>
      </c>
      <c r="M208" s="91">
        <f t="shared" si="41"/>
        <v>6.491425274725275</v>
      </c>
      <c r="N208" s="91">
        <f t="shared" si="42"/>
        <v>6.065</v>
      </c>
      <c r="O208" s="91">
        <f t="shared" si="43"/>
        <v>5.948132417582418</v>
      </c>
      <c r="P208" s="91">
        <f t="shared" si="44"/>
        <v>5.480367142857143</v>
      </c>
    </row>
    <row r="209" spans="1:16" ht="12.75">
      <c r="A209" s="164" t="s">
        <v>432</v>
      </c>
      <c r="B209" s="164" t="s">
        <v>433</v>
      </c>
      <c r="C209" s="164" t="s">
        <v>85</v>
      </c>
      <c r="D209" s="165">
        <v>60880</v>
      </c>
      <c r="E209" s="166">
        <v>299216.82</v>
      </c>
      <c r="F209" s="166">
        <v>269966.16</v>
      </c>
      <c r="G209" s="165">
        <v>2000</v>
      </c>
      <c r="H209" s="166">
        <v>10066.64</v>
      </c>
      <c r="I209" s="166">
        <v>9165.27</v>
      </c>
      <c r="J209" s="91">
        <f t="shared" si="38"/>
        <v>-96.71484888304862</v>
      </c>
      <c r="K209" s="91">
        <f t="shared" si="39"/>
        <v>-96.63567041451748</v>
      </c>
      <c r="L209" s="91">
        <f t="shared" si="40"/>
        <v>-96.6050300526555</v>
      </c>
      <c r="M209" s="91">
        <f t="shared" si="41"/>
        <v>4.9148623521682</v>
      </c>
      <c r="N209" s="91">
        <f t="shared" si="42"/>
        <v>5.03332</v>
      </c>
      <c r="O209" s="91">
        <f t="shared" si="43"/>
        <v>4.434398160315374</v>
      </c>
      <c r="P209" s="91">
        <f t="shared" si="44"/>
        <v>4.582635</v>
      </c>
    </row>
    <row r="210" spans="1:15" ht="12.75">
      <c r="A210" s="164" t="s">
        <v>432</v>
      </c>
      <c r="B210" s="164" t="s">
        <v>433</v>
      </c>
      <c r="C210" s="164" t="s">
        <v>95</v>
      </c>
      <c r="D210" s="165">
        <v>800</v>
      </c>
      <c r="E210" s="166">
        <v>5712.98</v>
      </c>
      <c r="F210" s="166">
        <v>5084.8</v>
      </c>
      <c r="G210" s="165"/>
      <c r="H210" s="166"/>
      <c r="I210" s="166"/>
      <c r="M210" s="91">
        <f t="shared" si="41"/>
        <v>7.1412249999999995</v>
      </c>
      <c r="O210" s="91">
        <f t="shared" si="43"/>
        <v>6.356</v>
      </c>
    </row>
    <row r="211" spans="1:16" ht="12.75">
      <c r="A211" s="164" t="s">
        <v>432</v>
      </c>
      <c r="B211" s="164" t="s">
        <v>433</v>
      </c>
      <c r="C211" s="164" t="s">
        <v>71</v>
      </c>
      <c r="D211" s="165"/>
      <c r="E211" s="166"/>
      <c r="F211" s="166"/>
      <c r="G211" s="165">
        <v>300</v>
      </c>
      <c r="H211" s="166">
        <v>1370.15</v>
      </c>
      <c r="I211" s="166">
        <v>1215</v>
      </c>
      <c r="N211" s="91">
        <f t="shared" si="42"/>
        <v>4.567166666666667</v>
      </c>
      <c r="P211" s="91">
        <f t="shared" si="44"/>
        <v>4.05</v>
      </c>
    </row>
    <row r="212" spans="1:16" ht="12.75">
      <c r="A212" s="164" t="s">
        <v>432</v>
      </c>
      <c r="B212" s="164" t="s">
        <v>433</v>
      </c>
      <c r="C212" s="164" t="s">
        <v>67</v>
      </c>
      <c r="D212" s="165">
        <v>124785</v>
      </c>
      <c r="E212" s="166">
        <v>628138.58</v>
      </c>
      <c r="F212" s="166">
        <v>570876.98</v>
      </c>
      <c r="G212" s="165">
        <v>48360</v>
      </c>
      <c r="H212" s="166">
        <v>257660.86</v>
      </c>
      <c r="I212" s="166">
        <v>233686.5</v>
      </c>
      <c r="J212" s="91">
        <f t="shared" si="38"/>
        <v>-61.245341988219735</v>
      </c>
      <c r="K212" s="91">
        <f t="shared" si="39"/>
        <v>-58.98025241500053</v>
      </c>
      <c r="L212" s="91">
        <f t="shared" si="40"/>
        <v>-59.06534889530841</v>
      </c>
      <c r="M212" s="91">
        <f t="shared" si="41"/>
        <v>5.033766718756261</v>
      </c>
      <c r="N212" s="91">
        <f t="shared" si="42"/>
        <v>5.327974772539289</v>
      </c>
      <c r="O212" s="91">
        <f t="shared" si="43"/>
        <v>4.574884641583523</v>
      </c>
      <c r="P212" s="91">
        <f t="shared" si="44"/>
        <v>4.832227047146402</v>
      </c>
    </row>
    <row r="213" spans="1:16" ht="12.75">
      <c r="A213" s="164" t="s">
        <v>432</v>
      </c>
      <c r="B213" s="164" t="s">
        <v>433</v>
      </c>
      <c r="C213" s="164" t="s">
        <v>353</v>
      </c>
      <c r="D213" s="165">
        <v>2600</v>
      </c>
      <c r="E213" s="166">
        <v>17178.91</v>
      </c>
      <c r="F213" s="166">
        <v>15653.13</v>
      </c>
      <c r="G213" s="165">
        <v>2250</v>
      </c>
      <c r="H213" s="166">
        <v>14273.8</v>
      </c>
      <c r="I213" s="166">
        <v>12844.24</v>
      </c>
      <c r="J213" s="91">
        <f t="shared" si="38"/>
        <v>-13.461538461538462</v>
      </c>
      <c r="K213" s="91">
        <f t="shared" si="39"/>
        <v>-16.910909947138677</v>
      </c>
      <c r="L213" s="91">
        <f t="shared" si="40"/>
        <v>-17.94458999573887</v>
      </c>
      <c r="M213" s="91">
        <f t="shared" si="41"/>
        <v>6.607273076923077</v>
      </c>
      <c r="N213" s="91">
        <f t="shared" si="42"/>
        <v>6.343911111111111</v>
      </c>
      <c r="O213" s="91">
        <f t="shared" si="43"/>
        <v>6.020434615384615</v>
      </c>
      <c r="P213" s="91">
        <f t="shared" si="44"/>
        <v>5.708551111111111</v>
      </c>
    </row>
    <row r="214" spans="1:16" ht="12.75">
      <c r="A214" s="164" t="s">
        <v>432</v>
      </c>
      <c r="B214" s="164" t="s">
        <v>433</v>
      </c>
      <c r="C214" s="164" t="s">
        <v>526</v>
      </c>
      <c r="D214" s="165">
        <v>1120</v>
      </c>
      <c r="E214" s="166">
        <v>5849.24</v>
      </c>
      <c r="F214" s="166">
        <v>5035.86</v>
      </c>
      <c r="G214" s="165">
        <v>12160</v>
      </c>
      <c r="H214" s="166">
        <v>67523.84</v>
      </c>
      <c r="I214" s="166">
        <v>60272.1</v>
      </c>
      <c r="J214" s="91">
        <f t="shared" si="38"/>
        <v>985.7142857142857</v>
      </c>
      <c r="K214" s="91">
        <f t="shared" si="39"/>
        <v>1054.4036490210694</v>
      </c>
      <c r="L214" s="91">
        <f t="shared" si="40"/>
        <v>1096.8581334667763</v>
      </c>
      <c r="M214" s="91">
        <f t="shared" si="41"/>
        <v>5.222535714285714</v>
      </c>
      <c r="N214" s="91">
        <f t="shared" si="42"/>
        <v>5.552947368421052</v>
      </c>
      <c r="O214" s="91">
        <f t="shared" si="43"/>
        <v>4.496303571428571</v>
      </c>
      <c r="P214" s="91">
        <f t="shared" si="44"/>
        <v>4.9565871710526315</v>
      </c>
    </row>
    <row r="215" spans="1:15" ht="12.75">
      <c r="A215" s="164" t="s">
        <v>432</v>
      </c>
      <c r="B215" s="164" t="s">
        <v>433</v>
      </c>
      <c r="C215" s="164" t="s">
        <v>49</v>
      </c>
      <c r="D215" s="165">
        <v>7000</v>
      </c>
      <c r="E215" s="166">
        <v>58504.5</v>
      </c>
      <c r="F215" s="166">
        <v>53193.32</v>
      </c>
      <c r="G215" s="165"/>
      <c r="H215" s="166"/>
      <c r="I215" s="166"/>
      <c r="M215" s="91">
        <f t="shared" si="41"/>
        <v>8.357785714285715</v>
      </c>
      <c r="O215" s="91">
        <f t="shared" si="43"/>
        <v>7.599045714285714</v>
      </c>
    </row>
    <row r="216" spans="1:16" ht="12.75">
      <c r="A216" s="164" t="s">
        <v>432</v>
      </c>
      <c r="B216" s="164" t="s">
        <v>433</v>
      </c>
      <c r="C216" s="164" t="s">
        <v>622</v>
      </c>
      <c r="D216" s="165">
        <v>6160</v>
      </c>
      <c r="E216" s="166">
        <v>35096.39</v>
      </c>
      <c r="F216" s="166">
        <v>30768.18</v>
      </c>
      <c r="G216" s="165">
        <v>63360</v>
      </c>
      <c r="H216" s="166">
        <v>331165.63</v>
      </c>
      <c r="I216" s="166">
        <v>300163.18</v>
      </c>
      <c r="J216" s="91">
        <f t="shared" si="38"/>
        <v>928.5714285714286</v>
      </c>
      <c r="K216" s="91">
        <f t="shared" si="39"/>
        <v>843.5888705362574</v>
      </c>
      <c r="L216" s="91">
        <f t="shared" si="40"/>
        <v>875.5636504986645</v>
      </c>
      <c r="M216" s="91">
        <f t="shared" si="41"/>
        <v>5.6974659090909086</v>
      </c>
      <c r="N216" s="91">
        <f t="shared" si="42"/>
        <v>5.226730271464646</v>
      </c>
      <c r="O216" s="91">
        <f t="shared" si="43"/>
        <v>4.994834415584416</v>
      </c>
      <c r="P216" s="91">
        <f t="shared" si="44"/>
        <v>4.7374239267676765</v>
      </c>
    </row>
    <row r="217" spans="1:16" ht="12.75">
      <c r="A217" s="164" t="s">
        <v>432</v>
      </c>
      <c r="B217" s="164" t="s">
        <v>433</v>
      </c>
      <c r="C217" s="164" t="s">
        <v>83</v>
      </c>
      <c r="D217" s="165"/>
      <c r="E217" s="166"/>
      <c r="F217" s="166"/>
      <c r="G217" s="165">
        <v>5000</v>
      </c>
      <c r="H217" s="166">
        <v>33441.84</v>
      </c>
      <c r="I217" s="166">
        <v>29500</v>
      </c>
      <c r="N217" s="91">
        <f t="shared" si="42"/>
        <v>6.688368</v>
      </c>
      <c r="P217" s="91">
        <f t="shared" si="44"/>
        <v>5.9</v>
      </c>
    </row>
    <row r="218" spans="1:15" ht="12.75">
      <c r="A218" s="164" t="s">
        <v>434</v>
      </c>
      <c r="B218" s="164" t="s">
        <v>626</v>
      </c>
      <c r="C218" s="164" t="s">
        <v>48</v>
      </c>
      <c r="D218" s="165">
        <v>29280</v>
      </c>
      <c r="E218" s="166">
        <v>215201.6</v>
      </c>
      <c r="F218" s="166">
        <v>199670.24</v>
      </c>
      <c r="G218" s="165"/>
      <c r="H218" s="166"/>
      <c r="I218" s="166"/>
      <c r="M218" s="91">
        <f t="shared" si="41"/>
        <v>7.349781420765027</v>
      </c>
      <c r="O218" s="91">
        <f t="shared" si="43"/>
        <v>6.819338797814208</v>
      </c>
    </row>
    <row r="219" spans="1:16" ht="12.75">
      <c r="A219" s="164" t="s">
        <v>434</v>
      </c>
      <c r="B219" s="164" t="s">
        <v>626</v>
      </c>
      <c r="C219" s="164" t="s">
        <v>134</v>
      </c>
      <c r="D219" s="165">
        <v>4212</v>
      </c>
      <c r="E219" s="166">
        <v>29645.76</v>
      </c>
      <c r="F219" s="166">
        <v>26758.15</v>
      </c>
      <c r="G219" s="165">
        <v>789</v>
      </c>
      <c r="H219" s="166">
        <v>6451.66</v>
      </c>
      <c r="I219" s="166">
        <v>5751.71</v>
      </c>
      <c r="J219" s="91">
        <f t="shared" si="38"/>
        <v>-81.26780626780626</v>
      </c>
      <c r="K219" s="91">
        <f t="shared" si="39"/>
        <v>-78.2374950077178</v>
      </c>
      <c r="L219" s="91">
        <f t="shared" si="40"/>
        <v>-78.50482936974342</v>
      </c>
      <c r="M219" s="91">
        <f t="shared" si="41"/>
        <v>7.038404558404558</v>
      </c>
      <c r="N219" s="91">
        <f t="shared" si="42"/>
        <v>8.17700887198986</v>
      </c>
      <c r="O219" s="91">
        <f t="shared" si="43"/>
        <v>6.352837132003799</v>
      </c>
      <c r="P219" s="91">
        <f t="shared" si="44"/>
        <v>7.289873257287706</v>
      </c>
    </row>
    <row r="220" spans="1:15" ht="12.75">
      <c r="A220" s="164" t="s">
        <v>434</v>
      </c>
      <c r="B220" s="164" t="s">
        <v>626</v>
      </c>
      <c r="C220" s="164" t="s">
        <v>63</v>
      </c>
      <c r="D220" s="165">
        <v>4.54</v>
      </c>
      <c r="E220" s="166">
        <v>101.4</v>
      </c>
      <c r="F220" s="166">
        <v>89.5</v>
      </c>
      <c r="G220" s="165"/>
      <c r="H220" s="166"/>
      <c r="I220" s="166"/>
      <c r="M220" s="91">
        <f t="shared" si="41"/>
        <v>22.334801762114537</v>
      </c>
      <c r="O220" s="91">
        <f t="shared" si="43"/>
        <v>19.7136563876652</v>
      </c>
    </row>
    <row r="221" spans="1:16" ht="12.75">
      <c r="A221" s="164" t="s">
        <v>434</v>
      </c>
      <c r="B221" s="164" t="s">
        <v>626</v>
      </c>
      <c r="C221" s="164" t="s">
        <v>54</v>
      </c>
      <c r="D221" s="165">
        <v>25773</v>
      </c>
      <c r="E221" s="166">
        <v>174185.63</v>
      </c>
      <c r="F221" s="166">
        <v>157427.3</v>
      </c>
      <c r="G221" s="165">
        <v>600</v>
      </c>
      <c r="H221" s="166">
        <v>4391.03</v>
      </c>
      <c r="I221" s="166">
        <v>4008.58</v>
      </c>
      <c r="J221" s="91">
        <f t="shared" si="38"/>
        <v>-97.67198230706553</v>
      </c>
      <c r="K221" s="91">
        <f t="shared" si="39"/>
        <v>-97.47910892534591</v>
      </c>
      <c r="L221" s="91">
        <f t="shared" si="40"/>
        <v>-97.45369449898462</v>
      </c>
      <c r="M221" s="91">
        <f t="shared" si="41"/>
        <v>6.758453808248943</v>
      </c>
      <c r="N221" s="91">
        <f t="shared" si="42"/>
        <v>7.318383333333333</v>
      </c>
      <c r="O221" s="91">
        <f t="shared" si="43"/>
        <v>6.108225662515035</v>
      </c>
      <c r="P221" s="91">
        <f t="shared" si="44"/>
        <v>6.6809666666666665</v>
      </c>
    </row>
    <row r="222" spans="1:16" ht="12.75">
      <c r="A222" s="164" t="s">
        <v>434</v>
      </c>
      <c r="B222" s="164" t="s">
        <v>626</v>
      </c>
      <c r="C222" s="164" t="s">
        <v>56</v>
      </c>
      <c r="D222" s="165">
        <v>4992</v>
      </c>
      <c r="E222" s="166">
        <v>47621.07</v>
      </c>
      <c r="F222" s="166">
        <v>42990.17</v>
      </c>
      <c r="G222" s="165">
        <v>11620</v>
      </c>
      <c r="H222" s="166">
        <v>75837.59</v>
      </c>
      <c r="I222" s="166">
        <v>68460.6</v>
      </c>
      <c r="J222" s="91">
        <f t="shared" si="38"/>
        <v>132.77243589743588</v>
      </c>
      <c r="K222" s="91">
        <f t="shared" si="39"/>
        <v>59.25217556010395</v>
      </c>
      <c r="L222" s="91">
        <f t="shared" si="40"/>
        <v>59.24710230268922</v>
      </c>
      <c r="M222" s="91">
        <f t="shared" si="41"/>
        <v>9.53947716346154</v>
      </c>
      <c r="N222" s="91">
        <f t="shared" si="42"/>
        <v>6.52647074010327</v>
      </c>
      <c r="O222" s="91">
        <f t="shared" si="43"/>
        <v>8.611812900641025</v>
      </c>
      <c r="P222" s="91">
        <f t="shared" si="44"/>
        <v>5.891617900172117</v>
      </c>
    </row>
    <row r="223" spans="1:16" ht="12.75">
      <c r="A223" s="164" t="s">
        <v>434</v>
      </c>
      <c r="B223" s="164" t="s">
        <v>626</v>
      </c>
      <c r="C223" s="164" t="s">
        <v>61</v>
      </c>
      <c r="D223" s="165"/>
      <c r="E223" s="166"/>
      <c r="F223" s="166"/>
      <c r="G223" s="165">
        <v>10</v>
      </c>
      <c r="H223" s="166">
        <v>67.82</v>
      </c>
      <c r="I223" s="166">
        <v>60</v>
      </c>
      <c r="N223" s="91">
        <f t="shared" si="42"/>
        <v>6.781999999999999</v>
      </c>
      <c r="P223" s="91">
        <f t="shared" si="44"/>
        <v>6</v>
      </c>
    </row>
    <row r="224" spans="1:16" ht="12.75">
      <c r="A224" s="164" t="s">
        <v>434</v>
      </c>
      <c r="B224" s="164" t="s">
        <v>626</v>
      </c>
      <c r="C224" s="164" t="s">
        <v>43</v>
      </c>
      <c r="D224" s="165">
        <v>6750</v>
      </c>
      <c r="E224" s="166">
        <v>51891.41</v>
      </c>
      <c r="F224" s="166">
        <v>47898.23</v>
      </c>
      <c r="G224" s="165">
        <v>5850</v>
      </c>
      <c r="H224" s="166">
        <v>46805.96</v>
      </c>
      <c r="I224" s="166">
        <v>42312.26</v>
      </c>
      <c r="J224" s="91">
        <f t="shared" si="38"/>
        <v>-13.333333333333334</v>
      </c>
      <c r="K224" s="91">
        <f t="shared" si="39"/>
        <v>-9.800176946434881</v>
      </c>
      <c r="L224" s="91">
        <f t="shared" si="40"/>
        <v>-11.66216371669684</v>
      </c>
      <c r="M224" s="91">
        <f t="shared" si="41"/>
        <v>7.687616296296297</v>
      </c>
      <c r="N224" s="91">
        <f t="shared" si="42"/>
        <v>8.001018803418804</v>
      </c>
      <c r="O224" s="91">
        <f t="shared" si="43"/>
        <v>7.096034074074074</v>
      </c>
      <c r="P224" s="91">
        <f t="shared" si="44"/>
        <v>7.232864957264957</v>
      </c>
    </row>
    <row r="225" spans="1:16" ht="12.75">
      <c r="A225" s="164" t="s">
        <v>434</v>
      </c>
      <c r="B225" s="164" t="s">
        <v>626</v>
      </c>
      <c r="C225" s="164" t="s">
        <v>498</v>
      </c>
      <c r="D225" s="165"/>
      <c r="E225" s="166"/>
      <c r="F225" s="166"/>
      <c r="G225" s="165">
        <v>105</v>
      </c>
      <c r="H225" s="166">
        <v>988.05</v>
      </c>
      <c r="I225" s="166">
        <v>881.3</v>
      </c>
      <c r="N225" s="91">
        <f t="shared" si="42"/>
        <v>9.41</v>
      </c>
      <c r="P225" s="91">
        <f t="shared" si="44"/>
        <v>8.393333333333333</v>
      </c>
    </row>
    <row r="226" spans="1:15" ht="12.75">
      <c r="A226" s="164" t="s">
        <v>434</v>
      </c>
      <c r="B226" s="164" t="s">
        <v>626</v>
      </c>
      <c r="C226" s="164" t="s">
        <v>85</v>
      </c>
      <c r="D226" s="165">
        <v>37800</v>
      </c>
      <c r="E226" s="166">
        <v>191513.65</v>
      </c>
      <c r="F226" s="166">
        <v>178507.59</v>
      </c>
      <c r="G226" s="165"/>
      <c r="H226" s="166"/>
      <c r="I226" s="166"/>
      <c r="M226" s="91">
        <f t="shared" si="41"/>
        <v>5.066498677248677</v>
      </c>
      <c r="O226" s="91">
        <f t="shared" si="43"/>
        <v>4.722423015873016</v>
      </c>
    </row>
    <row r="227" spans="1:15" ht="12.75">
      <c r="A227" s="164" t="s">
        <v>434</v>
      </c>
      <c r="B227" s="164" t="s">
        <v>626</v>
      </c>
      <c r="C227" s="164" t="s">
        <v>67</v>
      </c>
      <c r="D227" s="165">
        <v>9000</v>
      </c>
      <c r="E227" s="166">
        <v>48384.54</v>
      </c>
      <c r="F227" s="166">
        <v>44280</v>
      </c>
      <c r="G227" s="165"/>
      <c r="H227" s="166"/>
      <c r="I227" s="166"/>
      <c r="M227" s="91">
        <f t="shared" si="41"/>
        <v>5.37606</v>
      </c>
      <c r="O227" s="91">
        <f t="shared" si="43"/>
        <v>4.92</v>
      </c>
    </row>
    <row r="228" spans="1:16" ht="12.75">
      <c r="A228" s="164" t="s">
        <v>434</v>
      </c>
      <c r="B228" s="164" t="s">
        <v>626</v>
      </c>
      <c r="C228" s="164" t="s">
        <v>83</v>
      </c>
      <c r="D228" s="165">
        <v>1423</v>
      </c>
      <c r="E228" s="166">
        <v>12365.53</v>
      </c>
      <c r="F228" s="166">
        <v>11059.69</v>
      </c>
      <c r="G228" s="165">
        <v>670</v>
      </c>
      <c r="H228" s="166">
        <v>6117.2</v>
      </c>
      <c r="I228" s="166">
        <v>5424.98</v>
      </c>
      <c r="J228" s="91">
        <f t="shared" si="38"/>
        <v>-52.916373858046384</v>
      </c>
      <c r="K228" s="91">
        <f t="shared" si="39"/>
        <v>-50.53022393702495</v>
      </c>
      <c r="L228" s="91">
        <f t="shared" si="40"/>
        <v>-50.94817305005837</v>
      </c>
      <c r="M228" s="91">
        <f t="shared" si="41"/>
        <v>8.689761068165847</v>
      </c>
      <c r="N228" s="91">
        <f t="shared" si="42"/>
        <v>9.130149253731343</v>
      </c>
      <c r="O228" s="91">
        <f t="shared" si="43"/>
        <v>7.772094167252284</v>
      </c>
      <c r="P228" s="91">
        <f t="shared" si="44"/>
        <v>8.096985074626865</v>
      </c>
    </row>
    <row r="229" spans="1:16" s="168" customFormat="1" ht="11.25" customHeight="1">
      <c r="A229" s="164"/>
      <c r="B229" s="164"/>
      <c r="C229" s="164"/>
      <c r="D229" s="165">
        <f>SUM(D192:D228)</f>
        <v>690911.51</v>
      </c>
      <c r="E229" s="165">
        <f>SUM(E192:E228)</f>
        <v>4199162.0600000005</v>
      </c>
      <c r="F229" s="165">
        <f>SUM(F192:F228)</f>
        <v>3792003.149999999</v>
      </c>
      <c r="G229" s="165">
        <f>SUM(G192:G228)</f>
        <v>444575.1</v>
      </c>
      <c r="H229" s="165">
        <f>SUM(H192:H228)</f>
        <v>2685552.909999999</v>
      </c>
      <c r="I229" s="165">
        <f>SUM(I192:I228)</f>
        <v>2418571.87</v>
      </c>
      <c r="J229" s="91">
        <f t="shared" si="38"/>
        <v>-35.65382924363209</v>
      </c>
      <c r="K229" s="91">
        <f t="shared" si="39"/>
        <v>-36.04550451667971</v>
      </c>
      <c r="L229" s="91">
        <f t="shared" si="40"/>
        <v>-36.21914923778476</v>
      </c>
      <c r="M229" s="91">
        <f t="shared" si="41"/>
        <v>6.077713280532843</v>
      </c>
      <c r="N229" s="91">
        <f t="shared" si="42"/>
        <v>6.04071822735911</v>
      </c>
      <c r="O229" s="91">
        <f t="shared" si="43"/>
        <v>5.488406395198133</v>
      </c>
      <c r="P229" s="91">
        <f t="shared" si="44"/>
        <v>5.440187428400736</v>
      </c>
    </row>
    <row r="230" spans="1:16" ht="12.75">
      <c r="A230" s="164" t="s">
        <v>442</v>
      </c>
      <c r="B230" s="164" t="s">
        <v>308</v>
      </c>
      <c r="C230" s="164" t="s">
        <v>48</v>
      </c>
      <c r="D230" s="165">
        <v>3928</v>
      </c>
      <c r="E230" s="166">
        <v>43982.55</v>
      </c>
      <c r="F230" s="166">
        <v>39558.51</v>
      </c>
      <c r="G230" s="165">
        <v>22296</v>
      </c>
      <c r="H230" s="166">
        <v>251967.67</v>
      </c>
      <c r="I230" s="166">
        <v>227814.08</v>
      </c>
      <c r="J230" s="91">
        <f t="shared" si="38"/>
        <v>467.6171079429735</v>
      </c>
      <c r="K230" s="91">
        <f t="shared" si="39"/>
        <v>472.88099484909355</v>
      </c>
      <c r="L230" s="91">
        <f t="shared" si="40"/>
        <v>475.89145799475244</v>
      </c>
      <c r="M230" s="91">
        <f t="shared" si="41"/>
        <v>11.19718686354379</v>
      </c>
      <c r="N230" s="91">
        <f t="shared" si="42"/>
        <v>11.301025744528166</v>
      </c>
      <c r="O230" s="91">
        <f t="shared" si="43"/>
        <v>10.070903767820774</v>
      </c>
      <c r="P230" s="91">
        <f t="shared" si="44"/>
        <v>10.217710800143523</v>
      </c>
    </row>
    <row r="231" spans="1:15" ht="12.75">
      <c r="A231" s="164" t="s">
        <v>442</v>
      </c>
      <c r="B231" s="164" t="s">
        <v>308</v>
      </c>
      <c r="C231" s="164" t="s">
        <v>94</v>
      </c>
      <c r="D231" s="165">
        <v>2045.25</v>
      </c>
      <c r="E231" s="166">
        <v>20728.14</v>
      </c>
      <c r="F231" s="166">
        <v>19112.15</v>
      </c>
      <c r="G231" s="167"/>
      <c r="H231" s="167"/>
      <c r="I231" s="167"/>
      <c r="M231" s="91">
        <f t="shared" si="41"/>
        <v>10.134770810414375</v>
      </c>
      <c r="O231" s="91">
        <f t="shared" si="43"/>
        <v>9.344652243002079</v>
      </c>
    </row>
    <row r="232" spans="1:16" ht="12.75">
      <c r="A232" s="164" t="s">
        <v>442</v>
      </c>
      <c r="B232" s="164" t="s">
        <v>308</v>
      </c>
      <c r="C232" s="164" t="s">
        <v>135</v>
      </c>
      <c r="D232" s="165">
        <v>632</v>
      </c>
      <c r="E232" s="166">
        <v>9212.61</v>
      </c>
      <c r="F232" s="166">
        <v>8206.53</v>
      </c>
      <c r="G232" s="167">
        <v>760</v>
      </c>
      <c r="H232" s="167">
        <v>10710.59</v>
      </c>
      <c r="I232" s="167">
        <v>9859.92</v>
      </c>
      <c r="J232" s="91">
        <f t="shared" si="38"/>
        <v>20.253164556962027</v>
      </c>
      <c r="K232" s="91">
        <f t="shared" si="39"/>
        <v>16.260104356962895</v>
      </c>
      <c r="L232" s="91">
        <f t="shared" si="40"/>
        <v>20.147248593498094</v>
      </c>
      <c r="M232" s="91">
        <f t="shared" si="41"/>
        <v>14.576914556962027</v>
      </c>
      <c r="N232" s="91">
        <f t="shared" si="42"/>
        <v>14.092881578947368</v>
      </c>
      <c r="O232" s="91">
        <f t="shared" si="43"/>
        <v>12.985015822784812</v>
      </c>
      <c r="P232" s="91">
        <f t="shared" si="44"/>
        <v>12.973578947368422</v>
      </c>
    </row>
    <row r="233" spans="1:16" ht="12.75">
      <c r="A233" s="164" t="s">
        <v>442</v>
      </c>
      <c r="B233" s="164" t="s">
        <v>308</v>
      </c>
      <c r="C233" s="164" t="s">
        <v>63</v>
      </c>
      <c r="D233" s="165">
        <v>69781.45</v>
      </c>
      <c r="E233" s="166">
        <v>913469.22</v>
      </c>
      <c r="F233" s="166">
        <v>824062.46</v>
      </c>
      <c r="G233" s="167">
        <v>89129.44</v>
      </c>
      <c r="H233" s="167">
        <v>1215032.12</v>
      </c>
      <c r="I233" s="167">
        <v>1097538.68</v>
      </c>
      <c r="J233" s="91">
        <f t="shared" si="38"/>
        <v>27.726551970473537</v>
      </c>
      <c r="K233" s="91">
        <f t="shared" si="39"/>
        <v>33.01292406984443</v>
      </c>
      <c r="L233" s="91">
        <f t="shared" si="40"/>
        <v>33.18634609323181</v>
      </c>
      <c r="M233" s="91">
        <f t="shared" si="41"/>
        <v>13.090430479733511</v>
      </c>
      <c r="N233" s="91">
        <f t="shared" si="42"/>
        <v>13.632219836677983</v>
      </c>
      <c r="O233" s="91">
        <f t="shared" si="43"/>
        <v>11.80919083796625</v>
      </c>
      <c r="P233" s="91">
        <f t="shared" si="44"/>
        <v>12.31398604097591</v>
      </c>
    </row>
    <row r="234" spans="1:16" ht="12.75">
      <c r="A234" s="164" t="s">
        <v>442</v>
      </c>
      <c r="B234" s="164" t="s">
        <v>308</v>
      </c>
      <c r="C234" s="164" t="s">
        <v>54</v>
      </c>
      <c r="D234" s="165">
        <v>231633.99</v>
      </c>
      <c r="E234" s="166">
        <v>2925419.24</v>
      </c>
      <c r="F234" s="166">
        <v>2649956.99</v>
      </c>
      <c r="G234" s="167">
        <v>366572</v>
      </c>
      <c r="H234" s="167">
        <v>4680950.14</v>
      </c>
      <c r="I234" s="167">
        <v>4227281.45</v>
      </c>
      <c r="J234" s="91">
        <f t="shared" si="38"/>
        <v>58.254839887703874</v>
      </c>
      <c r="K234" s="91">
        <f t="shared" si="39"/>
        <v>60.00954926378345</v>
      </c>
      <c r="L234" s="91">
        <f t="shared" si="40"/>
        <v>59.52264379958861</v>
      </c>
      <c r="M234" s="91">
        <f t="shared" si="41"/>
        <v>12.629490343796263</v>
      </c>
      <c r="N234" s="91">
        <f t="shared" si="42"/>
        <v>12.769524513601693</v>
      </c>
      <c r="O234" s="91">
        <f t="shared" si="43"/>
        <v>11.440276921362017</v>
      </c>
      <c r="P234" s="91">
        <f t="shared" si="44"/>
        <v>11.531926742904533</v>
      </c>
    </row>
    <row r="235" spans="1:16" ht="12.75">
      <c r="A235" s="164" t="s">
        <v>442</v>
      </c>
      <c r="B235" s="164" t="s">
        <v>308</v>
      </c>
      <c r="C235" s="164" t="s">
        <v>82</v>
      </c>
      <c r="D235" s="165"/>
      <c r="E235" s="166"/>
      <c r="F235" s="166"/>
      <c r="G235" s="167">
        <v>388</v>
      </c>
      <c r="H235" s="167">
        <v>4955.46</v>
      </c>
      <c r="I235" s="167">
        <v>4498.45</v>
      </c>
      <c r="N235" s="91">
        <f t="shared" si="42"/>
        <v>12.771804123711341</v>
      </c>
      <c r="P235" s="91">
        <f t="shared" si="44"/>
        <v>11.593943298969071</v>
      </c>
    </row>
    <row r="236" spans="1:15" ht="12.75">
      <c r="A236" s="164" t="s">
        <v>442</v>
      </c>
      <c r="B236" s="164" t="s">
        <v>308</v>
      </c>
      <c r="C236" s="164" t="s">
        <v>52</v>
      </c>
      <c r="D236" s="165">
        <v>784</v>
      </c>
      <c r="E236" s="166">
        <v>9920.25</v>
      </c>
      <c r="F236" s="166">
        <v>8926.33</v>
      </c>
      <c r="G236" s="167"/>
      <c r="H236" s="167"/>
      <c r="I236" s="167"/>
      <c r="M236" s="91">
        <f t="shared" si="41"/>
        <v>12.653380102040817</v>
      </c>
      <c r="O236" s="91">
        <f t="shared" si="43"/>
        <v>11.385625</v>
      </c>
    </row>
    <row r="237" spans="1:16" ht="12.75">
      <c r="A237" s="164" t="s">
        <v>442</v>
      </c>
      <c r="B237" s="164" t="s">
        <v>308</v>
      </c>
      <c r="C237" s="164" t="s">
        <v>56</v>
      </c>
      <c r="D237" s="165">
        <v>3584</v>
      </c>
      <c r="E237" s="166">
        <v>41994.46</v>
      </c>
      <c r="F237" s="166">
        <v>38770.28</v>
      </c>
      <c r="G237" s="167">
        <v>39795</v>
      </c>
      <c r="H237" s="167">
        <v>491998.6</v>
      </c>
      <c r="I237" s="167">
        <v>443946.51</v>
      </c>
      <c r="J237" s="91">
        <f t="shared" si="38"/>
        <v>1010.3515625</v>
      </c>
      <c r="K237" s="91">
        <f t="shared" si="39"/>
        <v>1071.5797750465179</v>
      </c>
      <c r="L237" s="91">
        <f t="shared" si="40"/>
        <v>1045.069135430541</v>
      </c>
      <c r="M237" s="91">
        <f t="shared" si="41"/>
        <v>11.717204241071428</v>
      </c>
      <c r="N237" s="91">
        <f t="shared" si="42"/>
        <v>12.363327051137077</v>
      </c>
      <c r="O237" s="91">
        <f t="shared" si="43"/>
        <v>10.817600446428571</v>
      </c>
      <c r="P237" s="91">
        <f t="shared" si="44"/>
        <v>11.1558364116095</v>
      </c>
    </row>
    <row r="238" spans="1:16" ht="12.75">
      <c r="A238" s="164" t="s">
        <v>442</v>
      </c>
      <c r="B238" s="164" t="s">
        <v>308</v>
      </c>
      <c r="C238" s="164" t="s">
        <v>42</v>
      </c>
      <c r="D238" s="165">
        <v>4298757.47</v>
      </c>
      <c r="E238" s="166">
        <v>50153235.14</v>
      </c>
      <c r="F238" s="166">
        <v>45152524.95</v>
      </c>
      <c r="G238" s="167">
        <v>5121232</v>
      </c>
      <c r="H238" s="167">
        <v>59760972.27</v>
      </c>
      <c r="I238" s="167">
        <v>54065078.1</v>
      </c>
      <c r="J238" s="91">
        <f t="shared" si="38"/>
        <v>19.13284328645785</v>
      </c>
      <c r="K238" s="91">
        <f t="shared" si="39"/>
        <v>19.15676447028897</v>
      </c>
      <c r="L238" s="91">
        <f t="shared" si="40"/>
        <v>19.73877022352434</v>
      </c>
      <c r="M238" s="91">
        <f t="shared" si="41"/>
        <v>11.666914332806034</v>
      </c>
      <c r="N238" s="91">
        <f t="shared" si="42"/>
        <v>11.669256981523196</v>
      </c>
      <c r="O238" s="91">
        <f t="shared" si="43"/>
        <v>10.50362232926809</v>
      </c>
      <c r="P238" s="91">
        <f t="shared" si="44"/>
        <v>10.55704527738638</v>
      </c>
    </row>
    <row r="239" spans="1:15" ht="12.75">
      <c r="A239" s="164" t="s">
        <v>442</v>
      </c>
      <c r="B239" s="164" t="s">
        <v>308</v>
      </c>
      <c r="C239" s="164" t="s">
        <v>92</v>
      </c>
      <c r="D239" s="165">
        <v>110</v>
      </c>
      <c r="E239" s="166">
        <v>1163.25</v>
      </c>
      <c r="F239" s="166">
        <v>1081.46</v>
      </c>
      <c r="G239" s="167"/>
      <c r="H239" s="167"/>
      <c r="I239" s="167"/>
      <c r="M239" s="91">
        <f t="shared" si="41"/>
        <v>10.575</v>
      </c>
      <c r="O239" s="91">
        <f t="shared" si="43"/>
        <v>9.831454545454546</v>
      </c>
    </row>
    <row r="240" spans="1:16" ht="12.75">
      <c r="A240" s="164" t="s">
        <v>442</v>
      </c>
      <c r="B240" s="164" t="s">
        <v>308</v>
      </c>
      <c r="C240" s="164" t="s">
        <v>45</v>
      </c>
      <c r="D240" s="165">
        <v>7582</v>
      </c>
      <c r="E240" s="166">
        <v>99234.41</v>
      </c>
      <c r="F240" s="166">
        <v>88914.67</v>
      </c>
      <c r="G240" s="167">
        <v>3888</v>
      </c>
      <c r="H240" s="167">
        <v>51156.9</v>
      </c>
      <c r="I240" s="167">
        <v>46126.17</v>
      </c>
      <c r="J240" s="91">
        <f t="shared" si="38"/>
        <v>-48.720654180954895</v>
      </c>
      <c r="K240" s="91">
        <f t="shared" si="39"/>
        <v>-48.44842630696348</v>
      </c>
      <c r="L240" s="91">
        <f t="shared" si="40"/>
        <v>-48.123104994935034</v>
      </c>
      <c r="M240" s="91">
        <f t="shared" si="41"/>
        <v>13.088157478237932</v>
      </c>
      <c r="N240" s="91">
        <f t="shared" si="42"/>
        <v>13.15763888888889</v>
      </c>
      <c r="O240" s="91">
        <f t="shared" si="43"/>
        <v>11.727073331574783</v>
      </c>
      <c r="P240" s="91">
        <f t="shared" si="44"/>
        <v>11.863726851851851</v>
      </c>
    </row>
    <row r="241" spans="1:16" ht="12.75">
      <c r="A241" s="164" t="s">
        <v>442</v>
      </c>
      <c r="B241" s="164" t="s">
        <v>308</v>
      </c>
      <c r="C241" s="164" t="s">
        <v>57</v>
      </c>
      <c r="D241" s="165">
        <v>1067</v>
      </c>
      <c r="E241" s="166">
        <v>11879.15</v>
      </c>
      <c r="F241" s="166">
        <v>11065</v>
      </c>
      <c r="G241" s="165">
        <v>7156</v>
      </c>
      <c r="H241" s="166">
        <v>90591.97</v>
      </c>
      <c r="I241" s="166">
        <v>82563.71</v>
      </c>
      <c r="J241" s="91">
        <f t="shared" si="38"/>
        <v>570.6654170571696</v>
      </c>
      <c r="K241" s="91">
        <f t="shared" si="39"/>
        <v>662.6132341118683</v>
      </c>
      <c r="L241" s="91">
        <f t="shared" si="40"/>
        <v>646.1699954812473</v>
      </c>
      <c r="M241" s="91">
        <f t="shared" si="41"/>
        <v>11.133223992502343</v>
      </c>
      <c r="N241" s="91">
        <f t="shared" si="42"/>
        <v>12.659582168809392</v>
      </c>
      <c r="O241" s="91">
        <f t="shared" si="43"/>
        <v>10.370196813495783</v>
      </c>
      <c r="P241" s="91">
        <f t="shared" si="44"/>
        <v>11.537690050307436</v>
      </c>
    </row>
    <row r="242" spans="1:16" ht="12.75">
      <c r="A242" s="164" t="s">
        <v>442</v>
      </c>
      <c r="B242" s="164" t="s">
        <v>308</v>
      </c>
      <c r="C242" s="164" t="s">
        <v>61</v>
      </c>
      <c r="D242" s="165"/>
      <c r="E242" s="166"/>
      <c r="F242" s="166"/>
      <c r="G242" s="165">
        <v>50</v>
      </c>
      <c r="H242" s="166">
        <v>627.19</v>
      </c>
      <c r="I242" s="166">
        <v>561.22</v>
      </c>
      <c r="N242" s="91">
        <f t="shared" si="42"/>
        <v>12.543800000000001</v>
      </c>
      <c r="P242" s="91">
        <f t="shared" si="44"/>
        <v>11.224400000000001</v>
      </c>
    </row>
    <row r="243" spans="1:16" ht="12.75">
      <c r="A243" s="164" t="s">
        <v>442</v>
      </c>
      <c r="B243" s="164" t="s">
        <v>308</v>
      </c>
      <c r="C243" s="164" t="s">
        <v>43</v>
      </c>
      <c r="D243" s="165">
        <v>281756</v>
      </c>
      <c r="E243" s="166">
        <v>3296207.81</v>
      </c>
      <c r="F243" s="166">
        <v>2974435.59</v>
      </c>
      <c r="G243" s="165">
        <v>254459.31</v>
      </c>
      <c r="H243" s="166">
        <v>3034327.36</v>
      </c>
      <c r="I243" s="166">
        <v>2727830.78</v>
      </c>
      <c r="J243" s="91">
        <f t="shared" si="38"/>
        <v>-9.688059881599681</v>
      </c>
      <c r="K243" s="91">
        <f t="shared" si="39"/>
        <v>-7.944901083163206</v>
      </c>
      <c r="L243" s="91">
        <f t="shared" si="40"/>
        <v>-8.290810223932269</v>
      </c>
      <c r="M243" s="91">
        <f t="shared" si="41"/>
        <v>11.69880254546487</v>
      </c>
      <c r="N243" s="91">
        <f t="shared" si="42"/>
        <v>11.924607356673253</v>
      </c>
      <c r="O243" s="91">
        <f t="shared" si="43"/>
        <v>10.55677816976391</v>
      </c>
      <c r="P243" s="91">
        <f t="shared" si="44"/>
        <v>10.720106016164234</v>
      </c>
    </row>
    <row r="244" spans="1:16" ht="12.75">
      <c r="A244" s="164" t="s">
        <v>442</v>
      </c>
      <c r="B244" s="164" t="s">
        <v>308</v>
      </c>
      <c r="C244" s="164" t="s">
        <v>99</v>
      </c>
      <c r="D244" s="165">
        <v>792</v>
      </c>
      <c r="E244" s="166">
        <v>8787.58</v>
      </c>
      <c r="F244" s="166">
        <v>7982.8</v>
      </c>
      <c r="G244" s="165">
        <v>1110</v>
      </c>
      <c r="H244" s="166">
        <v>20761.64</v>
      </c>
      <c r="I244" s="166">
        <v>18333.49</v>
      </c>
      <c r="J244" s="91">
        <f t="shared" si="38"/>
        <v>40.15151515151515</v>
      </c>
      <c r="K244" s="91">
        <f t="shared" si="39"/>
        <v>136.26117770762826</v>
      </c>
      <c r="L244" s="91">
        <f t="shared" si="40"/>
        <v>129.66239915819014</v>
      </c>
      <c r="M244" s="91">
        <f t="shared" si="41"/>
        <v>11.095429292929293</v>
      </c>
      <c r="N244" s="91">
        <f t="shared" si="42"/>
        <v>18.70418018018018</v>
      </c>
      <c r="O244" s="91">
        <f t="shared" si="43"/>
        <v>10.07929292929293</v>
      </c>
      <c r="P244" s="91">
        <f t="shared" si="44"/>
        <v>16.51665765765766</v>
      </c>
    </row>
    <row r="245" spans="1:16" ht="12.75">
      <c r="A245" s="164" t="s">
        <v>442</v>
      </c>
      <c r="B245" s="164" t="s">
        <v>308</v>
      </c>
      <c r="C245" s="164" t="s">
        <v>62</v>
      </c>
      <c r="D245" s="165">
        <v>380</v>
      </c>
      <c r="E245" s="166">
        <v>1445.58</v>
      </c>
      <c r="F245" s="166">
        <v>1294.84</v>
      </c>
      <c r="G245" s="165">
        <v>11</v>
      </c>
      <c r="H245" s="166">
        <v>80.38</v>
      </c>
      <c r="I245" s="166">
        <v>71.38</v>
      </c>
      <c r="J245" s="91">
        <f t="shared" si="38"/>
        <v>-97.10526315789474</v>
      </c>
      <c r="K245" s="91">
        <f t="shared" si="39"/>
        <v>-94.43960209742801</v>
      </c>
      <c r="L245" s="91">
        <f t="shared" si="40"/>
        <v>-94.48734978839084</v>
      </c>
      <c r="M245" s="91">
        <f t="shared" si="41"/>
        <v>3.804157894736842</v>
      </c>
      <c r="N245" s="91">
        <f t="shared" si="42"/>
        <v>7.307272727272727</v>
      </c>
      <c r="O245" s="91">
        <f t="shared" si="43"/>
        <v>3.407473684210526</v>
      </c>
      <c r="P245" s="91">
        <f t="shared" si="44"/>
        <v>6.489090909090908</v>
      </c>
    </row>
    <row r="246" spans="1:15" ht="12.75">
      <c r="A246" s="164" t="s">
        <v>442</v>
      </c>
      <c r="B246" s="164" t="s">
        <v>308</v>
      </c>
      <c r="C246" s="164" t="s">
        <v>50</v>
      </c>
      <c r="D246" s="165">
        <v>6</v>
      </c>
      <c r="E246" s="166">
        <v>2</v>
      </c>
      <c r="F246" s="166">
        <v>1.84</v>
      </c>
      <c r="G246" s="165"/>
      <c r="H246" s="166"/>
      <c r="I246" s="166"/>
      <c r="M246" s="91">
        <f t="shared" si="41"/>
        <v>0.3333333333333333</v>
      </c>
      <c r="O246" s="91">
        <f t="shared" si="43"/>
        <v>0.3066666666666667</v>
      </c>
    </row>
    <row r="247" spans="1:16" ht="12.75">
      <c r="A247" s="164" t="s">
        <v>442</v>
      </c>
      <c r="B247" s="164" t="s">
        <v>308</v>
      </c>
      <c r="C247" s="164" t="s">
        <v>71</v>
      </c>
      <c r="D247" s="165"/>
      <c r="E247" s="166"/>
      <c r="F247" s="166"/>
      <c r="G247" s="165">
        <v>30</v>
      </c>
      <c r="H247" s="166">
        <v>411.99</v>
      </c>
      <c r="I247" s="166">
        <v>394.36</v>
      </c>
      <c r="N247" s="91">
        <f t="shared" si="42"/>
        <v>13.733</v>
      </c>
      <c r="P247" s="91">
        <f t="shared" si="44"/>
        <v>13.145333333333333</v>
      </c>
    </row>
    <row r="248" spans="1:16" ht="12.75">
      <c r="A248" s="164" t="s">
        <v>442</v>
      </c>
      <c r="B248" s="164" t="s">
        <v>308</v>
      </c>
      <c r="C248" s="164" t="s">
        <v>67</v>
      </c>
      <c r="D248" s="165">
        <v>6444</v>
      </c>
      <c r="E248" s="166">
        <v>75186.81</v>
      </c>
      <c r="F248" s="166">
        <v>67936.9</v>
      </c>
      <c r="G248" s="165">
        <v>7612</v>
      </c>
      <c r="H248" s="166">
        <v>99029.42</v>
      </c>
      <c r="I248" s="166">
        <v>89148.1</v>
      </c>
      <c r="J248" s="91">
        <f t="shared" si="38"/>
        <v>18.125387957790192</v>
      </c>
      <c r="K248" s="91">
        <f t="shared" si="39"/>
        <v>31.71116050807316</v>
      </c>
      <c r="L248" s="91">
        <f t="shared" si="40"/>
        <v>31.221913275407047</v>
      </c>
      <c r="M248" s="91">
        <f t="shared" si="41"/>
        <v>11.66772346368715</v>
      </c>
      <c r="N248" s="91">
        <f t="shared" si="42"/>
        <v>13.009645296899633</v>
      </c>
      <c r="O248" s="91">
        <f t="shared" si="43"/>
        <v>10.54265983860956</v>
      </c>
      <c r="P248" s="91">
        <f t="shared" si="44"/>
        <v>11.711521282186023</v>
      </c>
    </row>
    <row r="249" spans="1:15" ht="12.75">
      <c r="A249" s="164" t="s">
        <v>442</v>
      </c>
      <c r="B249" s="164" t="s">
        <v>308</v>
      </c>
      <c r="C249" s="164" t="s">
        <v>353</v>
      </c>
      <c r="D249" s="165">
        <v>550</v>
      </c>
      <c r="E249" s="166">
        <v>6502.37</v>
      </c>
      <c r="F249" s="166">
        <v>5920.03</v>
      </c>
      <c r="G249" s="165"/>
      <c r="H249" s="166"/>
      <c r="I249" s="166"/>
      <c r="M249" s="91">
        <f t="shared" si="41"/>
        <v>11.82249090909091</v>
      </c>
      <c r="O249" s="91">
        <f t="shared" si="43"/>
        <v>10.763690909090908</v>
      </c>
    </row>
    <row r="250" spans="1:16" ht="12.75">
      <c r="A250" s="164" t="s">
        <v>442</v>
      </c>
      <c r="B250" s="164" t="s">
        <v>308</v>
      </c>
      <c r="C250" s="164" t="s">
        <v>66</v>
      </c>
      <c r="D250" s="165">
        <v>5340</v>
      </c>
      <c r="E250" s="166">
        <v>59200.59</v>
      </c>
      <c r="F250" s="166">
        <v>53403.87</v>
      </c>
      <c r="G250" s="165">
        <v>5190</v>
      </c>
      <c r="H250" s="166">
        <v>55895.18</v>
      </c>
      <c r="I250" s="166">
        <v>50487.02</v>
      </c>
      <c r="J250" s="91">
        <f t="shared" si="38"/>
        <v>-2.808988764044944</v>
      </c>
      <c r="K250" s="91">
        <f t="shared" si="39"/>
        <v>-5.58340719239453</v>
      </c>
      <c r="L250" s="91">
        <f t="shared" si="40"/>
        <v>-5.461870085445129</v>
      </c>
      <c r="M250" s="91">
        <f t="shared" si="41"/>
        <v>11.086252808988764</v>
      </c>
      <c r="N250" s="91">
        <f t="shared" si="42"/>
        <v>10.769784200385356</v>
      </c>
      <c r="O250" s="91">
        <f t="shared" si="43"/>
        <v>10.000724719101123</v>
      </c>
      <c r="P250" s="91">
        <f t="shared" si="44"/>
        <v>9.727749518304432</v>
      </c>
    </row>
    <row r="251" spans="1:16" ht="12.75">
      <c r="A251" s="164" t="s">
        <v>442</v>
      </c>
      <c r="B251" s="164" t="s">
        <v>308</v>
      </c>
      <c r="C251" s="164" t="s">
        <v>44</v>
      </c>
      <c r="D251" s="165">
        <v>20116</v>
      </c>
      <c r="E251" s="166">
        <v>249543.94</v>
      </c>
      <c r="F251" s="166">
        <v>227143.91</v>
      </c>
      <c r="G251" s="165">
        <v>215606</v>
      </c>
      <c r="H251" s="166">
        <v>2166027.76</v>
      </c>
      <c r="I251" s="166">
        <v>1957945.05</v>
      </c>
      <c r="J251" s="91">
        <f t="shared" si="38"/>
        <v>971.8134818055279</v>
      </c>
      <c r="K251" s="91">
        <f t="shared" si="39"/>
        <v>767.9945343493413</v>
      </c>
      <c r="L251" s="91">
        <f t="shared" si="40"/>
        <v>761.9843913050541</v>
      </c>
      <c r="M251" s="91">
        <f t="shared" si="41"/>
        <v>12.405246569894611</v>
      </c>
      <c r="N251" s="91">
        <f t="shared" si="42"/>
        <v>10.04623136647403</v>
      </c>
      <c r="O251" s="91">
        <f t="shared" si="43"/>
        <v>11.291703619009743</v>
      </c>
      <c r="P251" s="91">
        <f t="shared" si="44"/>
        <v>9.08112506145469</v>
      </c>
    </row>
    <row r="252" spans="1:16" s="168" customFormat="1" ht="11.25" customHeight="1">
      <c r="A252" s="164"/>
      <c r="B252" s="164"/>
      <c r="C252" s="164"/>
      <c r="D252" s="165">
        <f>SUM(D230:D251)</f>
        <v>4935289.16</v>
      </c>
      <c r="E252" s="165">
        <f>SUM(E230:E251)</f>
        <v>57927115.099999994</v>
      </c>
      <c r="F252" s="165">
        <f>SUM(F230:F251)</f>
        <v>52180299.11</v>
      </c>
      <c r="G252" s="165">
        <f>SUM(G230:G251)</f>
        <v>6135284.75</v>
      </c>
      <c r="H252" s="165">
        <f>SUM(H230:H251)</f>
        <v>71935496.64</v>
      </c>
      <c r="I252" s="165">
        <f>SUM(I230:I251)</f>
        <v>65049478.470000006</v>
      </c>
      <c r="J252" s="91">
        <f t="shared" si="38"/>
        <v>24.314595378237165</v>
      </c>
      <c r="K252" s="91">
        <f t="shared" si="39"/>
        <v>24.182770911027138</v>
      </c>
      <c r="L252" s="91">
        <f t="shared" si="40"/>
        <v>24.662908376341054</v>
      </c>
      <c r="M252" s="91">
        <f t="shared" si="41"/>
        <v>11.737329510394886</v>
      </c>
      <c r="N252" s="91">
        <f t="shared" si="42"/>
        <v>11.724883126247727</v>
      </c>
      <c r="O252" s="91">
        <f t="shared" si="43"/>
        <v>10.572896018518193</v>
      </c>
      <c r="P252" s="91">
        <f t="shared" si="44"/>
        <v>10.602519870002775</v>
      </c>
    </row>
    <row r="253" spans="1:16" ht="12.75">
      <c r="A253" s="164" t="s">
        <v>453</v>
      </c>
      <c r="B253" s="164" t="s">
        <v>315</v>
      </c>
      <c r="C253" s="164" t="s">
        <v>48</v>
      </c>
      <c r="D253" s="165">
        <v>133337</v>
      </c>
      <c r="E253" s="166">
        <v>1136021.71</v>
      </c>
      <c r="F253" s="166">
        <v>1028700.81</v>
      </c>
      <c r="G253" s="165">
        <v>242485</v>
      </c>
      <c r="H253" s="166">
        <v>2456534.11</v>
      </c>
      <c r="I253" s="166">
        <v>2214543.18</v>
      </c>
      <c r="J253" s="91">
        <f t="shared" si="38"/>
        <v>81.85874888440568</v>
      </c>
      <c r="K253" s="91">
        <f t="shared" si="39"/>
        <v>116.2400672782917</v>
      </c>
      <c r="L253" s="91">
        <f t="shared" si="40"/>
        <v>115.27573017075783</v>
      </c>
      <c r="M253" s="91">
        <f t="shared" si="41"/>
        <v>8.519928526965508</v>
      </c>
      <c r="N253" s="91">
        <f t="shared" si="42"/>
        <v>10.130664206033362</v>
      </c>
      <c r="O253" s="91">
        <f t="shared" si="43"/>
        <v>7.71504391129244</v>
      </c>
      <c r="P253" s="91">
        <f t="shared" si="44"/>
        <v>9.132701734127885</v>
      </c>
    </row>
    <row r="254" spans="1:16" ht="12.75">
      <c r="A254" s="164" t="s">
        <v>453</v>
      </c>
      <c r="B254" s="164" t="s">
        <v>315</v>
      </c>
      <c r="C254" s="164" t="s">
        <v>94</v>
      </c>
      <c r="D254" s="167">
        <v>500</v>
      </c>
      <c r="E254" s="167">
        <v>6209.99</v>
      </c>
      <c r="F254" s="167">
        <v>5870</v>
      </c>
      <c r="G254" s="165">
        <v>21366</v>
      </c>
      <c r="H254" s="166">
        <v>264639.05</v>
      </c>
      <c r="I254" s="166">
        <v>243113.02</v>
      </c>
      <c r="J254" s="91">
        <f t="shared" si="38"/>
        <v>4173.2</v>
      </c>
      <c r="K254" s="91">
        <f t="shared" si="39"/>
        <v>4161.50525202134</v>
      </c>
      <c r="L254" s="91">
        <f t="shared" si="40"/>
        <v>4041.6187393526407</v>
      </c>
      <c r="M254" s="91">
        <f t="shared" si="41"/>
        <v>12.419979999999999</v>
      </c>
      <c r="N254" s="91">
        <f t="shared" si="42"/>
        <v>12.385989422446878</v>
      </c>
      <c r="O254" s="91">
        <f t="shared" si="43"/>
        <v>11.74</v>
      </c>
      <c r="P254" s="91">
        <f t="shared" si="44"/>
        <v>11.378499485163344</v>
      </c>
    </row>
    <row r="255" spans="1:15" ht="12.75">
      <c r="A255" s="164" t="s">
        <v>453</v>
      </c>
      <c r="B255" s="164" t="s">
        <v>315</v>
      </c>
      <c r="C255" s="164" t="s">
        <v>134</v>
      </c>
      <c r="D255" s="165">
        <v>2293.5</v>
      </c>
      <c r="E255" s="166">
        <v>18683.06</v>
      </c>
      <c r="F255" s="166">
        <v>16986.88</v>
      </c>
      <c r="G255" s="167"/>
      <c r="H255" s="167"/>
      <c r="I255" s="167"/>
      <c r="M255" s="91">
        <f t="shared" si="41"/>
        <v>8.146091127098321</v>
      </c>
      <c r="O255" s="91">
        <f t="shared" si="43"/>
        <v>7.406531502071071</v>
      </c>
    </row>
    <row r="256" spans="1:16" ht="12.75">
      <c r="A256" s="164" t="s">
        <v>453</v>
      </c>
      <c r="B256" s="164" t="s">
        <v>315</v>
      </c>
      <c r="C256" s="164" t="s">
        <v>64</v>
      </c>
      <c r="D256" s="165">
        <v>3005</v>
      </c>
      <c r="E256" s="166">
        <v>34236.77</v>
      </c>
      <c r="F256" s="166">
        <v>30569</v>
      </c>
      <c r="G256" s="167">
        <v>25545</v>
      </c>
      <c r="H256" s="167">
        <v>311731.75</v>
      </c>
      <c r="I256" s="167">
        <v>283113.11</v>
      </c>
      <c r="J256" s="91">
        <f t="shared" si="38"/>
        <v>750.0831946755408</v>
      </c>
      <c r="K256" s="91">
        <f t="shared" si="39"/>
        <v>810.517405701531</v>
      </c>
      <c r="L256" s="91">
        <f t="shared" si="40"/>
        <v>826.1444927868101</v>
      </c>
      <c r="M256" s="91">
        <f t="shared" si="41"/>
        <v>11.39326788685524</v>
      </c>
      <c r="N256" s="91">
        <f t="shared" si="42"/>
        <v>12.203239381483657</v>
      </c>
      <c r="O256" s="91">
        <f t="shared" si="43"/>
        <v>10.17271214642263</v>
      </c>
      <c r="P256" s="91">
        <f t="shared" si="44"/>
        <v>11.082916813466431</v>
      </c>
    </row>
    <row r="257" spans="1:16" ht="12.75">
      <c r="A257" s="164" t="s">
        <v>453</v>
      </c>
      <c r="B257" s="164" t="s">
        <v>315</v>
      </c>
      <c r="C257" s="164" t="s">
        <v>135</v>
      </c>
      <c r="D257" s="165">
        <v>5330.5</v>
      </c>
      <c r="E257" s="166">
        <v>75964.58</v>
      </c>
      <c r="F257" s="166">
        <v>68613.7</v>
      </c>
      <c r="G257" s="167">
        <v>7500</v>
      </c>
      <c r="H257" s="167">
        <v>98316.33</v>
      </c>
      <c r="I257" s="167">
        <v>90458.94</v>
      </c>
      <c r="J257" s="91">
        <f t="shared" si="38"/>
        <v>40.699746740455865</v>
      </c>
      <c r="K257" s="91">
        <f t="shared" si="39"/>
        <v>29.423910459321963</v>
      </c>
      <c r="L257" s="91">
        <f t="shared" si="40"/>
        <v>31.83801485709123</v>
      </c>
      <c r="M257" s="91">
        <f t="shared" si="41"/>
        <v>14.250929556326799</v>
      </c>
      <c r="N257" s="91">
        <f t="shared" si="42"/>
        <v>13.108844</v>
      </c>
      <c r="O257" s="91">
        <f t="shared" si="43"/>
        <v>12.871906950567489</v>
      </c>
      <c r="P257" s="91">
        <f t="shared" si="44"/>
        <v>12.061192</v>
      </c>
    </row>
    <row r="258" spans="1:16" ht="12.75">
      <c r="A258" s="164" t="s">
        <v>453</v>
      </c>
      <c r="B258" s="164" t="s">
        <v>315</v>
      </c>
      <c r="C258" s="164" t="s">
        <v>63</v>
      </c>
      <c r="D258" s="165">
        <v>102823.75</v>
      </c>
      <c r="E258" s="166">
        <v>1486694.2</v>
      </c>
      <c r="F258" s="166">
        <v>1357995.81</v>
      </c>
      <c r="G258" s="167">
        <v>292611.13</v>
      </c>
      <c r="H258" s="167">
        <v>4481276.46</v>
      </c>
      <c r="I258" s="167">
        <v>4080355.37</v>
      </c>
      <c r="J258" s="91">
        <f t="shared" si="38"/>
        <v>184.57543125980135</v>
      </c>
      <c r="K258" s="91">
        <f t="shared" si="39"/>
        <v>201.42556956232156</v>
      </c>
      <c r="L258" s="91">
        <f t="shared" si="40"/>
        <v>200.46892191810224</v>
      </c>
      <c r="M258" s="91">
        <f t="shared" si="41"/>
        <v>14.458665434785251</v>
      </c>
      <c r="N258" s="91">
        <f t="shared" si="42"/>
        <v>15.314784711025858</v>
      </c>
      <c r="O258" s="91">
        <f t="shared" si="43"/>
        <v>13.207024738934342</v>
      </c>
      <c r="P258" s="91">
        <f t="shared" si="44"/>
        <v>13.944634881113375</v>
      </c>
    </row>
    <row r="259" spans="1:16" ht="12.75">
      <c r="A259" s="164" t="s">
        <v>453</v>
      </c>
      <c r="B259" s="164" t="s">
        <v>315</v>
      </c>
      <c r="C259" s="164" t="s">
        <v>54</v>
      </c>
      <c r="D259" s="165">
        <v>2539566.07</v>
      </c>
      <c r="E259" s="166">
        <v>31281623.5</v>
      </c>
      <c r="F259" s="166">
        <v>28156749.12</v>
      </c>
      <c r="G259" s="167">
        <v>2576527.22</v>
      </c>
      <c r="H259" s="167">
        <v>32023085.3</v>
      </c>
      <c r="I259" s="167">
        <v>29043399.93</v>
      </c>
      <c r="J259" s="91">
        <f t="shared" si="38"/>
        <v>1.4554120263545802</v>
      </c>
      <c r="K259" s="91">
        <f t="shared" si="39"/>
        <v>2.3702791512723143</v>
      </c>
      <c r="L259" s="91">
        <f t="shared" si="40"/>
        <v>3.148981461678054</v>
      </c>
      <c r="M259" s="91">
        <f t="shared" si="41"/>
        <v>12.31770414226711</v>
      </c>
      <c r="N259" s="91">
        <f t="shared" si="42"/>
        <v>12.42877818306146</v>
      </c>
      <c r="O259" s="91">
        <f t="shared" si="43"/>
        <v>11.087228425602648</v>
      </c>
      <c r="P259" s="91">
        <f t="shared" si="44"/>
        <v>11.272304714871204</v>
      </c>
    </row>
    <row r="260" spans="1:16" ht="12.75">
      <c r="A260" s="164" t="s">
        <v>453</v>
      </c>
      <c r="B260" s="164" t="s">
        <v>315</v>
      </c>
      <c r="C260" s="164" t="s">
        <v>101</v>
      </c>
      <c r="D260" s="165"/>
      <c r="E260" s="166"/>
      <c r="F260" s="166"/>
      <c r="G260" s="167">
        <v>500</v>
      </c>
      <c r="H260" s="167">
        <v>5763.43</v>
      </c>
      <c r="I260" s="167">
        <v>5422.13</v>
      </c>
      <c r="N260" s="91">
        <f t="shared" si="42"/>
        <v>11.526860000000001</v>
      </c>
      <c r="P260" s="91">
        <f t="shared" si="44"/>
        <v>10.84426</v>
      </c>
    </row>
    <row r="261" spans="1:15" ht="12.75">
      <c r="A261" s="164" t="s">
        <v>453</v>
      </c>
      <c r="B261" s="164" t="s">
        <v>315</v>
      </c>
      <c r="C261" s="164" t="s">
        <v>52</v>
      </c>
      <c r="D261" s="165">
        <v>2000</v>
      </c>
      <c r="E261" s="166">
        <v>16559.9</v>
      </c>
      <c r="F261" s="166">
        <v>15399.54</v>
      </c>
      <c r="G261" s="167"/>
      <c r="H261" s="167"/>
      <c r="I261" s="167"/>
      <c r="M261" s="91">
        <f t="shared" si="41"/>
        <v>8.279950000000001</v>
      </c>
      <c r="O261" s="91">
        <f t="shared" si="43"/>
        <v>7.69977</v>
      </c>
    </row>
    <row r="262" spans="1:16" ht="12.75">
      <c r="A262" s="164" t="s">
        <v>453</v>
      </c>
      <c r="B262" s="164" t="s">
        <v>315</v>
      </c>
      <c r="C262" s="164" t="s">
        <v>56</v>
      </c>
      <c r="D262" s="165">
        <v>248672</v>
      </c>
      <c r="E262" s="166">
        <v>3185042.97</v>
      </c>
      <c r="F262" s="166">
        <v>2861560.57</v>
      </c>
      <c r="G262" s="167">
        <v>290142</v>
      </c>
      <c r="H262" s="167">
        <v>3625785.23</v>
      </c>
      <c r="I262" s="167">
        <v>3284246.33</v>
      </c>
      <c r="J262" s="91">
        <f t="shared" si="38"/>
        <v>16.67658602496461</v>
      </c>
      <c r="K262" s="91">
        <f t="shared" si="39"/>
        <v>13.837874846630397</v>
      </c>
      <c r="L262" s="91">
        <f t="shared" si="40"/>
        <v>14.771162436027005</v>
      </c>
      <c r="M262" s="91">
        <f t="shared" si="41"/>
        <v>12.808209086668382</v>
      </c>
      <c r="N262" s="91">
        <f t="shared" si="42"/>
        <v>12.496588670375196</v>
      </c>
      <c r="O262" s="91">
        <f t="shared" si="43"/>
        <v>11.507369426393</v>
      </c>
      <c r="P262" s="91">
        <f t="shared" si="44"/>
        <v>11.319444720171502</v>
      </c>
    </row>
    <row r="263" spans="1:16" ht="12.75">
      <c r="A263" s="164" t="s">
        <v>453</v>
      </c>
      <c r="B263" s="164" t="s">
        <v>315</v>
      </c>
      <c r="C263" s="164" t="s">
        <v>608</v>
      </c>
      <c r="D263" s="165"/>
      <c r="E263" s="166"/>
      <c r="F263" s="166"/>
      <c r="G263" s="167">
        <v>6610</v>
      </c>
      <c r="H263" s="167">
        <v>53755.85</v>
      </c>
      <c r="I263" s="167">
        <v>47458</v>
      </c>
      <c r="N263" s="91">
        <f t="shared" si="42"/>
        <v>8.13250378214826</v>
      </c>
      <c r="P263" s="91">
        <f t="shared" si="44"/>
        <v>7.179727685325265</v>
      </c>
    </row>
    <row r="264" spans="1:16" ht="12.75">
      <c r="A264" s="164" t="s">
        <v>453</v>
      </c>
      <c r="B264" s="164" t="s">
        <v>315</v>
      </c>
      <c r="C264" s="164" t="s">
        <v>42</v>
      </c>
      <c r="D264" s="165">
        <v>1124337</v>
      </c>
      <c r="E264" s="166">
        <v>10729660.19</v>
      </c>
      <c r="F264" s="166">
        <v>9675569.97</v>
      </c>
      <c r="G264" s="167">
        <v>1267215</v>
      </c>
      <c r="H264" s="167">
        <v>13659686.99</v>
      </c>
      <c r="I264" s="167">
        <v>12373783.97</v>
      </c>
      <c r="J264" s="91">
        <f t="shared" si="38"/>
        <v>12.70775577073422</v>
      </c>
      <c r="K264" s="91">
        <f t="shared" si="39"/>
        <v>27.30773154149629</v>
      </c>
      <c r="L264" s="91">
        <f t="shared" si="40"/>
        <v>27.8868739347249</v>
      </c>
      <c r="M264" s="91">
        <f t="shared" si="41"/>
        <v>9.543099791254757</v>
      </c>
      <c r="N264" s="91">
        <f t="shared" si="42"/>
        <v>10.779297112171179</v>
      </c>
      <c r="O264" s="91">
        <f t="shared" si="43"/>
        <v>8.60557819408238</v>
      </c>
      <c r="P264" s="91">
        <f t="shared" si="44"/>
        <v>9.764549796206643</v>
      </c>
    </row>
    <row r="265" spans="1:16" ht="12.75">
      <c r="A265" s="164" t="s">
        <v>453</v>
      </c>
      <c r="B265" s="164" t="s">
        <v>315</v>
      </c>
      <c r="C265" s="164" t="s">
        <v>92</v>
      </c>
      <c r="D265" s="165">
        <v>13040</v>
      </c>
      <c r="E265" s="166">
        <v>182992.35</v>
      </c>
      <c r="F265" s="166">
        <v>165017.29</v>
      </c>
      <c r="G265" s="167">
        <v>14250</v>
      </c>
      <c r="H265" s="167">
        <v>194780</v>
      </c>
      <c r="I265" s="167">
        <v>175608.48</v>
      </c>
      <c r="J265" s="91">
        <f t="shared" si="38"/>
        <v>9.279141104294478</v>
      </c>
      <c r="K265" s="91">
        <f t="shared" si="39"/>
        <v>6.441608078151898</v>
      </c>
      <c r="L265" s="91">
        <f t="shared" si="40"/>
        <v>6.418230477545718</v>
      </c>
      <c r="M265" s="91">
        <f t="shared" si="41"/>
        <v>14.033155674846626</v>
      </c>
      <c r="N265" s="91">
        <f t="shared" si="42"/>
        <v>13.668771929824562</v>
      </c>
      <c r="O265" s="91">
        <f t="shared" si="43"/>
        <v>12.654700153374234</v>
      </c>
      <c r="P265" s="91">
        <f t="shared" si="44"/>
        <v>12.323402105263158</v>
      </c>
    </row>
    <row r="266" spans="1:15" ht="12.75">
      <c r="A266" s="164" t="s">
        <v>453</v>
      </c>
      <c r="B266" s="164" t="s">
        <v>315</v>
      </c>
      <c r="C266" s="164" t="s">
        <v>45</v>
      </c>
      <c r="D266" s="165">
        <v>7050</v>
      </c>
      <c r="E266" s="166">
        <v>88847.5</v>
      </c>
      <c r="F266" s="166">
        <v>78674.17</v>
      </c>
      <c r="G266" s="167"/>
      <c r="H266" s="167"/>
      <c r="I266" s="167"/>
      <c r="M266" s="91">
        <f aca="true" t="shared" si="45" ref="M266:M286">E266/D266</f>
        <v>12.602482269503547</v>
      </c>
      <c r="O266" s="91">
        <f aca="true" t="shared" si="46" ref="O266:O286">F266/D266</f>
        <v>11.159456737588652</v>
      </c>
    </row>
    <row r="267" spans="1:16" ht="12.75">
      <c r="A267" s="164" t="s">
        <v>453</v>
      </c>
      <c r="B267" s="164" t="s">
        <v>315</v>
      </c>
      <c r="C267" s="164" t="s">
        <v>57</v>
      </c>
      <c r="D267" s="165"/>
      <c r="E267" s="166"/>
      <c r="F267" s="166"/>
      <c r="G267" s="167">
        <v>13000</v>
      </c>
      <c r="H267" s="167">
        <v>139187</v>
      </c>
      <c r="I267" s="167">
        <v>128528.97</v>
      </c>
      <c r="N267" s="91">
        <f aca="true" t="shared" si="47" ref="N266:N286">H267/G267</f>
        <v>10.706692307692308</v>
      </c>
      <c r="P267" s="91">
        <f aca="true" t="shared" si="48" ref="P266:P286">I267/G267</f>
        <v>9.886843846153846</v>
      </c>
    </row>
    <row r="268" spans="1:16" ht="12.75">
      <c r="A268" s="164" t="s">
        <v>453</v>
      </c>
      <c r="B268" s="164" t="s">
        <v>315</v>
      </c>
      <c r="C268" s="164" t="s">
        <v>61</v>
      </c>
      <c r="D268" s="165">
        <v>55145</v>
      </c>
      <c r="E268" s="166">
        <v>571632.63</v>
      </c>
      <c r="F268" s="166">
        <v>511785</v>
      </c>
      <c r="G268" s="167">
        <v>22985</v>
      </c>
      <c r="H268" s="167">
        <v>236799.16</v>
      </c>
      <c r="I268" s="167">
        <v>213007.87</v>
      </c>
      <c r="J268" s="91">
        <f>(G268-D268)*100/D268</f>
        <v>-58.31897724181703</v>
      </c>
      <c r="K268" s="91">
        <f>(H268-E268)*100/E268</f>
        <v>-58.57493999249132</v>
      </c>
      <c r="L268" s="91">
        <f>(I268-F268)*100/F268</f>
        <v>-58.37942299989253</v>
      </c>
      <c r="M268" s="91">
        <f t="shared" si="45"/>
        <v>10.365992021035453</v>
      </c>
      <c r="N268" s="91">
        <f t="shared" si="47"/>
        <v>10.302334566021319</v>
      </c>
      <c r="O268" s="91">
        <f t="shared" si="46"/>
        <v>9.280714480007253</v>
      </c>
      <c r="P268" s="91">
        <f t="shared" si="48"/>
        <v>9.267255601479226</v>
      </c>
    </row>
    <row r="269" spans="1:16" ht="12.75">
      <c r="A269" s="164" t="s">
        <v>453</v>
      </c>
      <c r="B269" s="164" t="s">
        <v>315</v>
      </c>
      <c r="C269" s="164" t="s">
        <v>43</v>
      </c>
      <c r="D269" s="165">
        <v>1273962.54</v>
      </c>
      <c r="E269" s="166">
        <v>13195170.11</v>
      </c>
      <c r="F269" s="166">
        <v>11881147.5</v>
      </c>
      <c r="G269" s="167">
        <v>925566.98</v>
      </c>
      <c r="H269" s="167">
        <v>9872752.38</v>
      </c>
      <c r="I269" s="167">
        <v>8904860</v>
      </c>
      <c r="J269" s="91">
        <f>(G269-D269)*100/D269</f>
        <v>-27.347394374720004</v>
      </c>
      <c r="K269" s="91">
        <f>(H269-E269)*100/E269</f>
        <v>-25.179044319270236</v>
      </c>
      <c r="L269" s="91">
        <f>(I269-F269)*100/F269</f>
        <v>-25.050505433082115</v>
      </c>
      <c r="M269" s="91">
        <f t="shared" si="45"/>
        <v>10.357580930126877</v>
      </c>
      <c r="N269" s="91">
        <f t="shared" si="47"/>
        <v>10.666707643351755</v>
      </c>
      <c r="O269" s="91">
        <f t="shared" si="46"/>
        <v>9.326135680567186</v>
      </c>
      <c r="P269" s="91">
        <f t="shared" si="48"/>
        <v>9.620978483912639</v>
      </c>
    </row>
    <row r="270" spans="1:15" ht="12.75">
      <c r="A270" s="164" t="s">
        <v>453</v>
      </c>
      <c r="B270" s="164" t="s">
        <v>315</v>
      </c>
      <c r="C270" s="164" t="s">
        <v>50</v>
      </c>
      <c r="D270" s="165">
        <v>505</v>
      </c>
      <c r="E270" s="166">
        <v>5923.87</v>
      </c>
      <c r="F270" s="166">
        <v>5445.05</v>
      </c>
      <c r="G270" s="167"/>
      <c r="H270" s="167"/>
      <c r="I270" s="167"/>
      <c r="M270" s="91">
        <f t="shared" si="45"/>
        <v>11.730435643564356</v>
      </c>
      <c r="O270" s="91">
        <f t="shared" si="46"/>
        <v>10.782277227722773</v>
      </c>
    </row>
    <row r="271" spans="1:15" ht="12.75">
      <c r="A271" s="164" t="s">
        <v>453</v>
      </c>
      <c r="B271" s="164" t="s">
        <v>315</v>
      </c>
      <c r="C271" s="164" t="s">
        <v>717</v>
      </c>
      <c r="D271" s="165">
        <v>1100</v>
      </c>
      <c r="E271" s="166">
        <v>6307.97</v>
      </c>
      <c r="F271" s="166">
        <v>5810</v>
      </c>
      <c r="G271" s="167"/>
      <c r="H271" s="167"/>
      <c r="I271" s="167"/>
      <c r="M271" s="91">
        <f t="shared" si="45"/>
        <v>5.734518181818182</v>
      </c>
      <c r="O271" s="91">
        <f t="shared" si="46"/>
        <v>5.281818181818182</v>
      </c>
    </row>
    <row r="272" spans="1:15" ht="12.75">
      <c r="A272" s="164" t="s">
        <v>453</v>
      </c>
      <c r="B272" s="164" t="s">
        <v>315</v>
      </c>
      <c r="C272" s="164" t="s">
        <v>95</v>
      </c>
      <c r="D272" s="165">
        <v>1650</v>
      </c>
      <c r="E272" s="166">
        <v>19282.34</v>
      </c>
      <c r="F272" s="166">
        <v>17585</v>
      </c>
      <c r="G272" s="167"/>
      <c r="H272" s="167"/>
      <c r="I272" s="167"/>
      <c r="M272" s="91">
        <f t="shared" si="45"/>
        <v>11.686266666666667</v>
      </c>
      <c r="O272" s="91">
        <f t="shared" si="46"/>
        <v>10.657575757575758</v>
      </c>
    </row>
    <row r="273" spans="1:16" ht="12.75">
      <c r="A273" s="164" t="s">
        <v>453</v>
      </c>
      <c r="B273" s="164" t="s">
        <v>315</v>
      </c>
      <c r="C273" s="164" t="s">
        <v>71</v>
      </c>
      <c r="D273" s="165"/>
      <c r="E273" s="166"/>
      <c r="F273" s="166"/>
      <c r="G273" s="167">
        <v>9625</v>
      </c>
      <c r="H273" s="167">
        <v>77145.59</v>
      </c>
      <c r="I273" s="167">
        <v>68893.83</v>
      </c>
      <c r="N273" s="91">
        <f t="shared" si="47"/>
        <v>8.015126233766233</v>
      </c>
      <c r="P273" s="91">
        <f t="shared" si="48"/>
        <v>7.15780051948052</v>
      </c>
    </row>
    <row r="274" spans="1:16" ht="12.75">
      <c r="A274" s="164" t="s">
        <v>453</v>
      </c>
      <c r="B274" s="164" t="s">
        <v>315</v>
      </c>
      <c r="C274" s="164" t="s">
        <v>67</v>
      </c>
      <c r="D274" s="165">
        <v>300</v>
      </c>
      <c r="E274" s="166">
        <v>3355.09</v>
      </c>
      <c r="F274" s="166">
        <v>3030</v>
      </c>
      <c r="G274" s="167">
        <v>650</v>
      </c>
      <c r="H274" s="167">
        <v>7058.89</v>
      </c>
      <c r="I274" s="167">
        <v>6259.99</v>
      </c>
      <c r="J274" s="91">
        <f>(G274-D274)*100/D274</f>
        <v>116.66666666666667</v>
      </c>
      <c r="K274" s="91">
        <f>(H274-E274)*100/E274</f>
        <v>110.39346187434614</v>
      </c>
      <c r="L274" s="91">
        <f>(I274-F274)*100/F274</f>
        <v>106.6003300330033</v>
      </c>
      <c r="M274" s="91">
        <f t="shared" si="45"/>
        <v>11.183633333333335</v>
      </c>
      <c r="N274" s="91">
        <f t="shared" si="47"/>
        <v>10.85983076923077</v>
      </c>
      <c r="O274" s="91">
        <f t="shared" si="46"/>
        <v>10.1</v>
      </c>
      <c r="P274" s="91">
        <f t="shared" si="48"/>
        <v>9.630753846153846</v>
      </c>
    </row>
    <row r="275" spans="1:16" ht="12.75">
      <c r="A275" s="164" t="s">
        <v>453</v>
      </c>
      <c r="B275" s="164" t="s">
        <v>315</v>
      </c>
      <c r="C275" s="164" t="s">
        <v>353</v>
      </c>
      <c r="D275" s="165">
        <v>1100</v>
      </c>
      <c r="E275" s="166">
        <v>11940.88</v>
      </c>
      <c r="F275" s="166">
        <v>11016.06</v>
      </c>
      <c r="G275" s="167">
        <v>2100</v>
      </c>
      <c r="H275" s="167">
        <v>25279.43</v>
      </c>
      <c r="I275" s="167">
        <v>22447.48</v>
      </c>
      <c r="J275" s="91">
        <f>(G275-D275)*100/D275</f>
        <v>90.9090909090909</v>
      </c>
      <c r="K275" s="91">
        <f>(H275-E275)*100/E275</f>
        <v>111.70491622058006</v>
      </c>
      <c r="L275" s="91">
        <f>(I275-F275)*100/F275</f>
        <v>103.7704950771873</v>
      </c>
      <c r="M275" s="91">
        <f t="shared" si="45"/>
        <v>10.855345454545454</v>
      </c>
      <c r="N275" s="91">
        <f t="shared" si="47"/>
        <v>12.03782380952381</v>
      </c>
      <c r="O275" s="91">
        <f t="shared" si="46"/>
        <v>10.0146</v>
      </c>
      <c r="P275" s="91">
        <f t="shared" si="48"/>
        <v>10.68927619047619</v>
      </c>
    </row>
    <row r="276" spans="1:15" ht="12.75">
      <c r="A276" s="164" t="s">
        <v>453</v>
      </c>
      <c r="B276" s="164" t="s">
        <v>315</v>
      </c>
      <c r="C276" s="164" t="s">
        <v>109</v>
      </c>
      <c r="D276" s="165">
        <v>600</v>
      </c>
      <c r="E276" s="166">
        <v>3394.34</v>
      </c>
      <c r="F276" s="166">
        <v>3000</v>
      </c>
      <c r="G276" s="167"/>
      <c r="H276" s="167"/>
      <c r="I276" s="167"/>
      <c r="M276" s="91">
        <f t="shared" si="45"/>
        <v>5.657233333333334</v>
      </c>
      <c r="O276" s="91">
        <f t="shared" si="46"/>
        <v>5</v>
      </c>
    </row>
    <row r="277" spans="1:16" ht="12.75">
      <c r="A277" s="164" t="s">
        <v>453</v>
      </c>
      <c r="B277" s="164" t="s">
        <v>315</v>
      </c>
      <c r="C277" s="164" t="s">
        <v>526</v>
      </c>
      <c r="D277" s="165">
        <v>560</v>
      </c>
      <c r="E277" s="166">
        <v>5168.67</v>
      </c>
      <c r="F277" s="166">
        <v>4449.93</v>
      </c>
      <c r="G277" s="167">
        <v>7650</v>
      </c>
      <c r="H277" s="167">
        <v>71977.99</v>
      </c>
      <c r="I277" s="167">
        <v>64342.56</v>
      </c>
      <c r="J277" s="91">
        <f>(G277-D277)*100/D277</f>
        <v>1266.0714285714287</v>
      </c>
      <c r="K277" s="91">
        <f>(H277-E277)*100/E277</f>
        <v>1292.582424492181</v>
      </c>
      <c r="L277" s="91">
        <f>(I277-F277)*100/F277</f>
        <v>1345.9229695748022</v>
      </c>
      <c r="M277" s="91">
        <f t="shared" si="45"/>
        <v>9.229767857142857</v>
      </c>
      <c r="N277" s="91">
        <f t="shared" si="47"/>
        <v>9.408887581699346</v>
      </c>
      <c r="O277" s="91">
        <f t="shared" si="46"/>
        <v>7.946303571428572</v>
      </c>
      <c r="P277" s="91">
        <f t="shared" si="48"/>
        <v>8.410792156862744</v>
      </c>
    </row>
    <row r="278" spans="1:16" ht="12.75">
      <c r="A278" s="164" t="s">
        <v>453</v>
      </c>
      <c r="B278" s="164" t="s">
        <v>315</v>
      </c>
      <c r="C278" s="164" t="s">
        <v>83</v>
      </c>
      <c r="D278" s="165">
        <v>637</v>
      </c>
      <c r="E278" s="166">
        <v>3685.5</v>
      </c>
      <c r="F278" s="166">
        <v>3317</v>
      </c>
      <c r="G278" s="167">
        <v>455</v>
      </c>
      <c r="H278" s="167">
        <v>2730</v>
      </c>
      <c r="I278" s="167">
        <v>2421.63</v>
      </c>
      <c r="J278" s="91">
        <f>(G278-D278)*100/D278</f>
        <v>-28.571428571428573</v>
      </c>
      <c r="K278" s="91">
        <f>(H278-E278)*100/E278</f>
        <v>-25.925925925925927</v>
      </c>
      <c r="L278" s="91">
        <f>(I278-F278)*100/F278</f>
        <v>-26.99336750075369</v>
      </c>
      <c r="M278" s="91">
        <f t="shared" si="45"/>
        <v>5.785714285714286</v>
      </c>
      <c r="N278" s="91">
        <f t="shared" si="47"/>
        <v>6</v>
      </c>
      <c r="O278" s="91">
        <f t="shared" si="46"/>
        <v>5.207221350078493</v>
      </c>
      <c r="P278" s="91">
        <f t="shared" si="48"/>
        <v>5.322263736263737</v>
      </c>
    </row>
    <row r="279" spans="1:16" ht="12.75">
      <c r="A279" s="164" t="s">
        <v>453</v>
      </c>
      <c r="B279" s="164" t="s">
        <v>315</v>
      </c>
      <c r="C279" s="164" t="s">
        <v>44</v>
      </c>
      <c r="D279" s="165"/>
      <c r="E279" s="166"/>
      <c r="F279" s="166"/>
      <c r="G279" s="167">
        <v>438</v>
      </c>
      <c r="H279" s="167">
        <v>5579.61</v>
      </c>
      <c r="I279" s="167">
        <v>5114.85</v>
      </c>
      <c r="N279" s="91">
        <f t="shared" si="47"/>
        <v>12.738835616438356</v>
      </c>
      <c r="P279" s="91">
        <f t="shared" si="48"/>
        <v>11.677739726027399</v>
      </c>
    </row>
    <row r="280" spans="1:16" ht="12.75">
      <c r="A280" s="164"/>
      <c r="B280" s="164"/>
      <c r="C280" s="164"/>
      <c r="D280" s="165">
        <f>SUM(D253:D279)</f>
        <v>5517514.36</v>
      </c>
      <c r="E280" s="165">
        <f>SUM(E253:E279)</f>
        <v>62068398.12000001</v>
      </c>
      <c r="F280" s="165">
        <f>SUM(F253:F279)</f>
        <v>55908292.4</v>
      </c>
      <c r="G280" s="165">
        <f>SUM(G253:G279)</f>
        <v>5727221.33</v>
      </c>
      <c r="H280" s="165">
        <f>SUM(H253:H279)</f>
        <v>67613864.55</v>
      </c>
      <c r="I280" s="165">
        <f>SUM(I253:I279)</f>
        <v>61257379.63999999</v>
      </c>
      <c r="J280" s="91">
        <f>(G280-D280)*100/D280</f>
        <v>3.8007507786531565</v>
      </c>
      <c r="K280" s="91">
        <f>(H280-E280)*100/E280</f>
        <v>8.934444254995352</v>
      </c>
      <c r="L280" s="91">
        <f>(I280-F280)*100/F280</f>
        <v>9.567609759442401</v>
      </c>
      <c r="M280" s="91">
        <f t="shared" si="45"/>
        <v>11.249340567189753</v>
      </c>
      <c r="N280" s="91">
        <f t="shared" si="47"/>
        <v>11.80570134348204</v>
      </c>
      <c r="O280" s="91">
        <f t="shared" si="46"/>
        <v>10.132876645562549</v>
      </c>
      <c r="P280" s="91">
        <f t="shared" si="48"/>
        <v>10.695828938742968</v>
      </c>
    </row>
    <row r="281" spans="1:15" ht="12.75">
      <c r="A281" s="164" t="s">
        <v>318</v>
      </c>
      <c r="B281" s="164" t="s">
        <v>319</v>
      </c>
      <c r="C281" s="164" t="s">
        <v>63</v>
      </c>
      <c r="D281" s="165">
        <v>10</v>
      </c>
      <c r="E281" s="166">
        <v>250</v>
      </c>
      <c r="F281" s="166">
        <v>228.09</v>
      </c>
      <c r="G281" s="167"/>
      <c r="H281" s="167"/>
      <c r="I281" s="167"/>
      <c r="M281" s="91">
        <f t="shared" si="45"/>
        <v>25</v>
      </c>
      <c r="O281" s="91">
        <f t="shared" si="46"/>
        <v>22.809</v>
      </c>
    </row>
    <row r="282" spans="1:15" ht="12.75">
      <c r="A282" s="164" t="s">
        <v>318</v>
      </c>
      <c r="B282" s="164" t="s">
        <v>319</v>
      </c>
      <c r="C282" s="164" t="s">
        <v>45</v>
      </c>
      <c r="D282" s="165">
        <v>5</v>
      </c>
      <c r="E282" s="166">
        <v>53.58</v>
      </c>
      <c r="F282" s="166">
        <v>49.25</v>
      </c>
      <c r="G282" s="167"/>
      <c r="H282" s="167"/>
      <c r="I282" s="167"/>
      <c r="M282" s="91">
        <f t="shared" si="45"/>
        <v>10.716</v>
      </c>
      <c r="O282" s="91">
        <f t="shared" si="46"/>
        <v>9.85</v>
      </c>
    </row>
    <row r="283" spans="1:16" ht="12.75">
      <c r="A283" s="164" t="s">
        <v>318</v>
      </c>
      <c r="B283" s="164" t="s">
        <v>319</v>
      </c>
      <c r="C283" s="164" t="s">
        <v>43</v>
      </c>
      <c r="D283" s="165">
        <v>50556</v>
      </c>
      <c r="E283" s="166">
        <v>167958.94</v>
      </c>
      <c r="F283" s="166">
        <v>151716.59</v>
      </c>
      <c r="G283" s="165">
        <v>49248</v>
      </c>
      <c r="H283" s="166">
        <v>198537.86</v>
      </c>
      <c r="I283" s="166">
        <v>181558</v>
      </c>
      <c r="J283" s="91">
        <f>(G283-D283)*100/D283</f>
        <v>-2.5872300023736057</v>
      </c>
      <c r="K283" s="91">
        <f>(H283-E283)*100/E283</f>
        <v>18.206187774226237</v>
      </c>
      <c r="L283" s="91">
        <f>(I283-F283)*100/F283</f>
        <v>19.669180542483854</v>
      </c>
      <c r="M283" s="91">
        <f t="shared" si="45"/>
        <v>3.3222355407864548</v>
      </c>
      <c r="N283" s="91">
        <f t="shared" si="47"/>
        <v>4.0313892949967505</v>
      </c>
      <c r="O283" s="91">
        <f t="shared" si="46"/>
        <v>3.000961112429781</v>
      </c>
      <c r="P283" s="91">
        <f t="shared" si="48"/>
        <v>3.6866065627030538</v>
      </c>
    </row>
    <row r="284" spans="1:15" ht="12.75">
      <c r="A284" s="164" t="s">
        <v>318</v>
      </c>
      <c r="B284" s="164" t="s">
        <v>319</v>
      </c>
      <c r="C284" s="164" t="s">
        <v>152</v>
      </c>
      <c r="D284" s="165">
        <v>136.8</v>
      </c>
      <c r="E284" s="166">
        <v>760.66</v>
      </c>
      <c r="F284" s="166">
        <v>644.08</v>
      </c>
      <c r="G284" s="167"/>
      <c r="H284" s="167"/>
      <c r="I284" s="167"/>
      <c r="M284" s="91">
        <f t="shared" si="45"/>
        <v>5.560380116959063</v>
      </c>
      <c r="O284" s="91">
        <f t="shared" si="46"/>
        <v>4.708187134502924</v>
      </c>
    </row>
    <row r="285" spans="2:16" ht="12.75">
      <c r="B285" s="92" t="s">
        <v>121</v>
      </c>
      <c r="D285" s="93">
        <f>SUM(D281:D284)</f>
        <v>50707.8</v>
      </c>
      <c r="E285" s="93">
        <f>SUM(E281:E284)</f>
        <v>169023.18</v>
      </c>
      <c r="F285" s="93">
        <f>SUM(F281:F284)</f>
        <v>152638.00999999998</v>
      </c>
      <c r="G285" s="93">
        <f>SUM(D285:F285)</f>
        <v>372368.99</v>
      </c>
      <c r="H285" s="93">
        <f>SUM(H283:H284)</f>
        <v>198537.86</v>
      </c>
      <c r="I285" s="93">
        <f>SUM(I283:I284)</f>
        <v>181558</v>
      </c>
      <c r="J285" s="91">
        <f>(G285-D285)*100/D285</f>
        <v>634.3426257893262</v>
      </c>
      <c r="K285" s="91">
        <f>(H285-E285)*100/E285</f>
        <v>17.461912620505657</v>
      </c>
      <c r="L285" s="91">
        <f>(I285-F285)*100/F285</f>
        <v>18.94678134234063</v>
      </c>
      <c r="M285" s="91">
        <f t="shared" si="45"/>
        <v>3.3332777205873647</v>
      </c>
      <c r="N285" s="91">
        <f t="shared" si="47"/>
        <v>0.5331750637989484</v>
      </c>
      <c r="O285" s="91">
        <f t="shared" si="46"/>
        <v>3.010148537305897</v>
      </c>
      <c r="P285" s="91">
        <f t="shared" si="48"/>
        <v>0.4875755094429319</v>
      </c>
    </row>
    <row r="286" spans="1:9" ht="12.75">
      <c r="A286" s="169"/>
      <c r="B286" s="169"/>
      <c r="C286" s="169"/>
      <c r="D286" s="169"/>
      <c r="E286" s="169"/>
      <c r="F286" s="169"/>
      <c r="G286" s="169"/>
      <c r="H286" s="169"/>
      <c r="I286" s="169"/>
    </row>
    <row r="287" spans="1:9" ht="12.75">
      <c r="A287" s="169"/>
      <c r="B287" s="169"/>
      <c r="C287" s="169"/>
      <c r="D287" s="169"/>
      <c r="E287" s="169"/>
      <c r="F287" s="169"/>
      <c r="G287" s="169"/>
      <c r="H287" s="169"/>
      <c r="I287" s="169"/>
    </row>
    <row r="288" spans="1:16" ht="12.75" customHeight="1">
      <c r="A288" s="187" t="s">
        <v>821</v>
      </c>
      <c r="B288" s="187"/>
      <c r="C288" s="173"/>
      <c r="D288" s="173"/>
      <c r="E288" s="173"/>
      <c r="F288" s="173"/>
      <c r="G288" s="93"/>
      <c r="H288" s="93"/>
      <c r="I288" s="93"/>
      <c r="J288" s="93"/>
      <c r="K288" s="93"/>
      <c r="L288" s="93"/>
      <c r="M288" s="155"/>
      <c r="N288" s="155"/>
      <c r="O288" s="93"/>
      <c r="P288" s="93"/>
    </row>
    <row r="289" spans="1:16" ht="36.75" customHeight="1">
      <c r="A289" s="158" t="s">
        <v>126</v>
      </c>
      <c r="B289" s="158" t="s">
        <v>127</v>
      </c>
      <c r="C289" s="158" t="s">
        <v>128</v>
      </c>
      <c r="D289" s="159" t="s">
        <v>679</v>
      </c>
      <c r="E289" s="159" t="s">
        <v>680</v>
      </c>
      <c r="F289" s="160">
        <v>2015</v>
      </c>
      <c r="G289" s="159" t="s">
        <v>707</v>
      </c>
      <c r="H289" s="159" t="s">
        <v>708</v>
      </c>
      <c r="I289" s="160">
        <v>2016</v>
      </c>
      <c r="J289" s="161" t="s">
        <v>79</v>
      </c>
      <c r="K289" s="162" t="s">
        <v>80</v>
      </c>
      <c r="L289" s="162" t="s">
        <v>668</v>
      </c>
      <c r="M289" s="163" t="s">
        <v>681</v>
      </c>
      <c r="N289" s="163" t="s">
        <v>709</v>
      </c>
      <c r="O289" s="163" t="s">
        <v>682</v>
      </c>
      <c r="P289" s="163" t="s">
        <v>710</v>
      </c>
    </row>
    <row r="290" spans="1:16" ht="12.75">
      <c r="A290" s="164" t="s">
        <v>519</v>
      </c>
      <c r="B290" s="164" t="s">
        <v>520</v>
      </c>
      <c r="C290" s="164" t="s">
        <v>152</v>
      </c>
      <c r="D290" s="167"/>
      <c r="E290" s="167"/>
      <c r="F290" s="167"/>
      <c r="G290" s="165">
        <v>655</v>
      </c>
      <c r="H290" s="166">
        <v>131687.5</v>
      </c>
      <c r="I290" s="166">
        <v>119138.32</v>
      </c>
      <c r="N290" s="91">
        <f>H290/G290</f>
        <v>201.04961832061068</v>
      </c>
      <c r="P290" s="91">
        <f>I290/G290</f>
        <v>181.8905648854962</v>
      </c>
    </row>
    <row r="291" spans="1:16" ht="12.75">
      <c r="A291" s="164" t="s">
        <v>519</v>
      </c>
      <c r="B291" s="164" t="s">
        <v>520</v>
      </c>
      <c r="C291" s="164" t="s">
        <v>49</v>
      </c>
      <c r="D291" s="167"/>
      <c r="E291" s="167"/>
      <c r="F291" s="167"/>
      <c r="G291" s="165">
        <v>566</v>
      </c>
      <c r="H291" s="166">
        <v>70155.55</v>
      </c>
      <c r="I291" s="166">
        <v>62836.77</v>
      </c>
      <c r="N291" s="91">
        <f aca="true" t="shared" si="49" ref="N291:N354">H291/G291</f>
        <v>123.94973498233216</v>
      </c>
      <c r="P291" s="91">
        <f aca="true" t="shared" si="50" ref="P291:P354">I291/G291</f>
        <v>111.01902826855122</v>
      </c>
    </row>
    <row r="292" spans="1:16" ht="12.75">
      <c r="A292" s="164" t="s">
        <v>519</v>
      </c>
      <c r="B292" s="164" t="s">
        <v>520</v>
      </c>
      <c r="C292" s="164" t="s">
        <v>605</v>
      </c>
      <c r="D292" s="167">
        <v>42290</v>
      </c>
      <c r="E292" s="167">
        <v>1940057.2</v>
      </c>
      <c r="F292" s="167">
        <v>1773639.4</v>
      </c>
      <c r="G292" s="165">
        <v>50015</v>
      </c>
      <c r="H292" s="166">
        <v>3410284.82</v>
      </c>
      <c r="I292" s="166">
        <v>3036343.38</v>
      </c>
      <c r="J292" s="91">
        <f aca="true" t="shared" si="51" ref="J291:J354">(G292-D292)*100/D292</f>
        <v>18.26672972333885</v>
      </c>
      <c r="K292" s="91">
        <f aca="true" t="shared" si="52" ref="K291:K354">(H292-E292)*100/E292</f>
        <v>75.78269444839049</v>
      </c>
      <c r="L292" s="91">
        <f aca="true" t="shared" si="53" ref="L291:L354">(I292-F292)*100/F292</f>
        <v>71.19282420090578</v>
      </c>
      <c r="M292" s="91">
        <f aca="true" t="shared" si="54" ref="M291:M354">E292/D292</f>
        <v>45.87508157956964</v>
      </c>
      <c r="N292" s="91">
        <f t="shared" si="49"/>
        <v>68.18524082775167</v>
      </c>
      <c r="O292" s="91">
        <f aca="true" t="shared" si="55" ref="O291:O354">F292/D292</f>
        <v>41.939924331993375</v>
      </c>
      <c r="P292" s="91">
        <f t="shared" si="50"/>
        <v>60.70865500349895</v>
      </c>
    </row>
    <row r="293" spans="1:16" s="168" customFormat="1" ht="11.25" customHeight="1">
      <c r="A293" s="164"/>
      <c r="B293" s="164"/>
      <c r="C293" s="164"/>
      <c r="D293" s="165">
        <f>SUM(D290:D292)</f>
        <v>42290</v>
      </c>
      <c r="E293" s="165">
        <f>SUM(E290:E292)</f>
        <v>1940057.2</v>
      </c>
      <c r="F293" s="165">
        <f>SUM(F290:F292)</f>
        <v>1773639.4</v>
      </c>
      <c r="G293" s="165">
        <f>SUM(G290:G292)</f>
        <v>51236</v>
      </c>
      <c r="H293" s="165">
        <f>SUM(H290:H292)</f>
        <v>3612127.8699999996</v>
      </c>
      <c r="I293" s="165">
        <f>SUM(I290:I292)</f>
        <v>3218318.4699999997</v>
      </c>
      <c r="J293" s="91">
        <f t="shared" si="51"/>
        <v>21.153937100969497</v>
      </c>
      <c r="K293" s="91">
        <f t="shared" si="52"/>
        <v>86.18666861987367</v>
      </c>
      <c r="L293" s="91">
        <f t="shared" si="53"/>
        <v>81.45280658514915</v>
      </c>
      <c r="M293" s="91">
        <f t="shared" si="54"/>
        <v>45.87508157956964</v>
      </c>
      <c r="N293" s="91">
        <f t="shared" si="49"/>
        <v>70.49980228745413</v>
      </c>
      <c r="O293" s="91">
        <f t="shared" si="55"/>
        <v>41.939924331993375</v>
      </c>
      <c r="P293" s="91">
        <f t="shared" si="50"/>
        <v>62.81361679288</v>
      </c>
    </row>
    <row r="294" spans="1:16" s="168" customFormat="1" ht="12.75">
      <c r="A294" s="164" t="s">
        <v>419</v>
      </c>
      <c r="B294" s="164" t="s">
        <v>420</v>
      </c>
      <c r="C294" s="164" t="s">
        <v>48</v>
      </c>
      <c r="D294" s="165">
        <v>1405856</v>
      </c>
      <c r="E294" s="165">
        <v>6267794.22</v>
      </c>
      <c r="F294" s="165">
        <v>5668316</v>
      </c>
      <c r="G294" s="165">
        <v>2246192</v>
      </c>
      <c r="H294" s="165">
        <v>9376604.41</v>
      </c>
      <c r="I294" s="165">
        <v>8482153.14</v>
      </c>
      <c r="J294" s="91">
        <f t="shared" si="51"/>
        <v>59.77397400587258</v>
      </c>
      <c r="K294" s="91">
        <f t="shared" si="52"/>
        <v>49.59974882519357</v>
      </c>
      <c r="L294" s="91">
        <f t="shared" si="53"/>
        <v>49.64150093255211</v>
      </c>
      <c r="M294" s="91">
        <f t="shared" si="54"/>
        <v>4.458347241822775</v>
      </c>
      <c r="N294" s="91">
        <f t="shared" si="49"/>
        <v>4.174444753609665</v>
      </c>
      <c r="O294" s="91">
        <f t="shared" si="55"/>
        <v>4.031932146677896</v>
      </c>
      <c r="P294" s="91">
        <f t="shared" si="50"/>
        <v>3.776236911181235</v>
      </c>
    </row>
    <row r="295" spans="1:16" s="168" customFormat="1" ht="12.75">
      <c r="A295" s="164" t="s">
        <v>419</v>
      </c>
      <c r="B295" s="164" t="s">
        <v>420</v>
      </c>
      <c r="C295" s="164" t="s">
        <v>87</v>
      </c>
      <c r="D295" s="165">
        <v>101880</v>
      </c>
      <c r="E295" s="165">
        <v>540235.48</v>
      </c>
      <c r="F295" s="165">
        <v>487857.47</v>
      </c>
      <c r="G295" s="165">
        <v>70636</v>
      </c>
      <c r="H295" s="165">
        <v>304782.97</v>
      </c>
      <c r="I295" s="165">
        <v>273864.07</v>
      </c>
      <c r="J295" s="91">
        <f t="shared" si="51"/>
        <v>-30.66745190420102</v>
      </c>
      <c r="K295" s="91">
        <f t="shared" si="52"/>
        <v>-43.58331111462727</v>
      </c>
      <c r="L295" s="91">
        <f t="shared" si="53"/>
        <v>-43.86391787748991</v>
      </c>
      <c r="M295" s="91">
        <f t="shared" si="54"/>
        <v>5.30266470357283</v>
      </c>
      <c r="N295" s="91">
        <f t="shared" si="49"/>
        <v>4.31483903392038</v>
      </c>
      <c r="O295" s="91">
        <f t="shared" si="55"/>
        <v>4.7885499607381234</v>
      </c>
      <c r="P295" s="91">
        <f t="shared" si="50"/>
        <v>3.8771174755082396</v>
      </c>
    </row>
    <row r="296" spans="1:16" s="168" customFormat="1" ht="12.75">
      <c r="A296" s="164" t="s">
        <v>419</v>
      </c>
      <c r="B296" s="164" t="s">
        <v>420</v>
      </c>
      <c r="C296" s="164" t="s">
        <v>94</v>
      </c>
      <c r="D296" s="165"/>
      <c r="E296" s="165"/>
      <c r="F296" s="165"/>
      <c r="G296" s="165">
        <v>8490</v>
      </c>
      <c r="H296" s="165">
        <v>28473.03</v>
      </c>
      <c r="I296" s="165">
        <v>26544</v>
      </c>
      <c r="J296" s="91"/>
      <c r="K296" s="91"/>
      <c r="L296" s="91"/>
      <c r="M296" s="91"/>
      <c r="N296" s="91">
        <f t="shared" si="49"/>
        <v>3.353713780918728</v>
      </c>
      <c r="O296" s="91"/>
      <c r="P296" s="91">
        <f t="shared" si="50"/>
        <v>3.126501766784452</v>
      </c>
    </row>
    <row r="297" spans="1:16" s="168" customFormat="1" ht="12.75">
      <c r="A297" s="164" t="s">
        <v>419</v>
      </c>
      <c r="B297" s="164" t="s">
        <v>420</v>
      </c>
      <c r="C297" s="164" t="s">
        <v>60</v>
      </c>
      <c r="D297" s="165">
        <v>4850</v>
      </c>
      <c r="E297" s="165">
        <v>25921.42</v>
      </c>
      <c r="F297" s="165">
        <v>23525.31</v>
      </c>
      <c r="G297" s="165">
        <v>15310</v>
      </c>
      <c r="H297" s="165">
        <v>75685.1</v>
      </c>
      <c r="I297" s="165">
        <v>69120.05</v>
      </c>
      <c r="J297" s="91">
        <f t="shared" si="51"/>
        <v>215.6701030927835</v>
      </c>
      <c r="K297" s="91">
        <f t="shared" si="52"/>
        <v>191.97898880539728</v>
      </c>
      <c r="L297" s="91">
        <f t="shared" si="53"/>
        <v>193.81143117774008</v>
      </c>
      <c r="M297" s="91">
        <f t="shared" si="54"/>
        <v>5.344622680412371</v>
      </c>
      <c r="N297" s="91">
        <f t="shared" si="49"/>
        <v>4.943507511430438</v>
      </c>
      <c r="O297" s="91">
        <f t="shared" si="55"/>
        <v>4.850579381443299</v>
      </c>
      <c r="P297" s="91">
        <f t="shared" si="50"/>
        <v>4.514699542782496</v>
      </c>
    </row>
    <row r="298" spans="1:16" s="168" customFormat="1" ht="12.75">
      <c r="A298" s="164" t="s">
        <v>419</v>
      </c>
      <c r="B298" s="164" t="s">
        <v>420</v>
      </c>
      <c r="C298" s="164" t="s">
        <v>811</v>
      </c>
      <c r="D298" s="165">
        <v>13512</v>
      </c>
      <c r="E298" s="165">
        <v>55752.14</v>
      </c>
      <c r="F298" s="165">
        <v>52542.6</v>
      </c>
      <c r="G298" s="165"/>
      <c r="H298" s="165"/>
      <c r="I298" s="165"/>
      <c r="J298" s="91"/>
      <c r="K298" s="91"/>
      <c r="L298" s="91"/>
      <c r="M298" s="91">
        <f t="shared" si="54"/>
        <v>4.126120485494376</v>
      </c>
      <c r="N298" s="91"/>
      <c r="O298" s="91">
        <f t="shared" si="55"/>
        <v>3.8885879218472468</v>
      </c>
      <c r="P298" s="91"/>
    </row>
    <row r="299" spans="1:16" s="168" customFormat="1" ht="12.75">
      <c r="A299" s="164" t="s">
        <v>419</v>
      </c>
      <c r="B299" s="164" t="s">
        <v>420</v>
      </c>
      <c r="C299" s="164" t="s">
        <v>135</v>
      </c>
      <c r="D299" s="165">
        <v>1275765</v>
      </c>
      <c r="E299" s="165">
        <v>7341536.54</v>
      </c>
      <c r="F299" s="165">
        <v>6605155.62</v>
      </c>
      <c r="G299" s="165">
        <v>1762695</v>
      </c>
      <c r="H299" s="165">
        <v>8192920.38</v>
      </c>
      <c r="I299" s="165">
        <v>7393858.3</v>
      </c>
      <c r="J299" s="91">
        <f t="shared" si="51"/>
        <v>38.167687622720486</v>
      </c>
      <c r="K299" s="91">
        <f t="shared" si="52"/>
        <v>11.596807226406584</v>
      </c>
      <c r="L299" s="91">
        <f t="shared" si="53"/>
        <v>11.940713063774865</v>
      </c>
      <c r="M299" s="91">
        <f t="shared" si="54"/>
        <v>5.754615105446536</v>
      </c>
      <c r="N299" s="91">
        <f t="shared" si="49"/>
        <v>4.647951222417945</v>
      </c>
      <c r="O299" s="91">
        <f t="shared" si="55"/>
        <v>5.177407767104444</v>
      </c>
      <c r="P299" s="91">
        <f t="shared" si="50"/>
        <v>4.194632820765929</v>
      </c>
    </row>
    <row r="300" spans="1:16" s="168" customFormat="1" ht="12.75">
      <c r="A300" s="164" t="s">
        <v>419</v>
      </c>
      <c r="B300" s="164" t="s">
        <v>420</v>
      </c>
      <c r="C300" s="164" t="s">
        <v>63</v>
      </c>
      <c r="D300" s="165">
        <v>245729.92</v>
      </c>
      <c r="E300" s="165">
        <v>1561582.42</v>
      </c>
      <c r="F300" s="165">
        <v>1406758.63</v>
      </c>
      <c r="G300" s="165">
        <v>209467.9</v>
      </c>
      <c r="H300" s="165">
        <v>1178724.13</v>
      </c>
      <c r="I300" s="165">
        <v>1063641.17</v>
      </c>
      <c r="J300" s="91">
        <f t="shared" si="51"/>
        <v>-14.756859889101017</v>
      </c>
      <c r="K300" s="91">
        <f t="shared" si="52"/>
        <v>-24.517328390518127</v>
      </c>
      <c r="L300" s="91">
        <f t="shared" si="53"/>
        <v>-24.390641911327748</v>
      </c>
      <c r="M300" s="91">
        <f t="shared" si="54"/>
        <v>6.35487294343318</v>
      </c>
      <c r="N300" s="91">
        <f t="shared" si="49"/>
        <v>5.627230377542334</v>
      </c>
      <c r="O300" s="91">
        <f t="shared" si="55"/>
        <v>5.724816212856781</v>
      </c>
      <c r="P300" s="91">
        <f t="shared" si="50"/>
        <v>5.077824191678056</v>
      </c>
    </row>
    <row r="301" spans="1:16" s="168" customFormat="1" ht="12.75">
      <c r="A301" s="164" t="s">
        <v>419</v>
      </c>
      <c r="B301" s="164" t="s">
        <v>420</v>
      </c>
      <c r="C301" s="164" t="s">
        <v>54</v>
      </c>
      <c r="D301" s="165">
        <v>1390715.68</v>
      </c>
      <c r="E301" s="165">
        <v>7424233.63</v>
      </c>
      <c r="F301" s="165">
        <v>6697476.81</v>
      </c>
      <c r="G301" s="165">
        <v>1681157.85</v>
      </c>
      <c r="H301" s="165">
        <v>8144356.93</v>
      </c>
      <c r="I301" s="165">
        <v>7346766.96</v>
      </c>
      <c r="J301" s="91">
        <f t="shared" si="51"/>
        <v>20.88436724895488</v>
      </c>
      <c r="K301" s="91">
        <f t="shared" si="52"/>
        <v>9.699631448694051</v>
      </c>
      <c r="L301" s="91">
        <f t="shared" si="53"/>
        <v>9.694548684820312</v>
      </c>
      <c r="M301" s="91">
        <f t="shared" si="54"/>
        <v>5.338426636564564</v>
      </c>
      <c r="N301" s="91">
        <f t="shared" si="49"/>
        <v>4.844492698886068</v>
      </c>
      <c r="O301" s="91">
        <f t="shared" si="55"/>
        <v>4.8158490670069956</v>
      </c>
      <c r="P301" s="91">
        <f t="shared" si="50"/>
        <v>4.370063739106949</v>
      </c>
    </row>
    <row r="302" spans="1:16" s="168" customFormat="1" ht="12.75">
      <c r="A302" s="164" t="s">
        <v>419</v>
      </c>
      <c r="B302" s="164" t="s">
        <v>420</v>
      </c>
      <c r="C302" s="164" t="s">
        <v>82</v>
      </c>
      <c r="D302" s="165">
        <v>18032</v>
      </c>
      <c r="E302" s="165">
        <v>89341.7</v>
      </c>
      <c r="F302" s="165">
        <v>80808.52</v>
      </c>
      <c r="G302" s="165">
        <v>72616</v>
      </c>
      <c r="H302" s="165">
        <v>321529.93</v>
      </c>
      <c r="I302" s="165">
        <v>289391.51</v>
      </c>
      <c r="J302" s="91">
        <f t="shared" si="51"/>
        <v>302.70629991126884</v>
      </c>
      <c r="K302" s="91">
        <f t="shared" si="52"/>
        <v>259.88785751782206</v>
      </c>
      <c r="L302" s="91">
        <f t="shared" si="53"/>
        <v>258.12004724254325</v>
      </c>
      <c r="M302" s="91">
        <f t="shared" si="54"/>
        <v>4.954619565217391</v>
      </c>
      <c r="N302" s="91">
        <f t="shared" si="49"/>
        <v>4.427811088465352</v>
      </c>
      <c r="O302" s="91">
        <f t="shared" si="55"/>
        <v>4.4813952972493345</v>
      </c>
      <c r="P302" s="91">
        <f t="shared" si="50"/>
        <v>3.98523066541809</v>
      </c>
    </row>
    <row r="303" spans="1:16" s="168" customFormat="1" ht="12.75">
      <c r="A303" s="164" t="s">
        <v>419</v>
      </c>
      <c r="B303" s="164" t="s">
        <v>420</v>
      </c>
      <c r="C303" s="164" t="s">
        <v>696</v>
      </c>
      <c r="D303" s="165">
        <v>32715</v>
      </c>
      <c r="E303" s="165">
        <v>159436.86</v>
      </c>
      <c r="F303" s="165">
        <v>144840.08</v>
      </c>
      <c r="G303" s="165">
        <v>118790</v>
      </c>
      <c r="H303" s="165">
        <v>576304.58</v>
      </c>
      <c r="I303" s="165">
        <v>517158.62</v>
      </c>
      <c r="J303" s="91">
        <f t="shared" si="51"/>
        <v>263.1056090478374</v>
      </c>
      <c r="K303" s="91">
        <f t="shared" si="52"/>
        <v>261.4625752162957</v>
      </c>
      <c r="L303" s="91">
        <f t="shared" si="53"/>
        <v>257.0549118724596</v>
      </c>
      <c r="M303" s="91">
        <f t="shared" si="54"/>
        <v>4.873509399358092</v>
      </c>
      <c r="N303" s="91">
        <f t="shared" si="49"/>
        <v>4.851457025002104</v>
      </c>
      <c r="O303" s="91">
        <f t="shared" si="55"/>
        <v>4.427329359620969</v>
      </c>
      <c r="P303" s="91">
        <f t="shared" si="50"/>
        <v>4.353553497769172</v>
      </c>
    </row>
    <row r="304" spans="1:16" s="168" customFormat="1" ht="12.75">
      <c r="A304" s="164" t="s">
        <v>419</v>
      </c>
      <c r="B304" s="164" t="s">
        <v>420</v>
      </c>
      <c r="C304" s="164" t="s">
        <v>56</v>
      </c>
      <c r="D304" s="165">
        <v>22816</v>
      </c>
      <c r="E304" s="165">
        <v>140649.56</v>
      </c>
      <c r="F304" s="165">
        <v>124702.7</v>
      </c>
      <c r="G304" s="165">
        <v>527355</v>
      </c>
      <c r="H304" s="165">
        <v>2194100.52</v>
      </c>
      <c r="I304" s="165">
        <v>1980259.72</v>
      </c>
      <c r="J304" s="91">
        <f t="shared" si="51"/>
        <v>2211.3385343618515</v>
      </c>
      <c r="K304" s="91">
        <f t="shared" si="52"/>
        <v>1459.9768104500292</v>
      </c>
      <c r="L304" s="91">
        <f t="shared" si="53"/>
        <v>1487.9846386646</v>
      </c>
      <c r="M304" s="91">
        <f t="shared" si="54"/>
        <v>6.1645143758765775</v>
      </c>
      <c r="N304" s="91">
        <f t="shared" si="49"/>
        <v>4.160575930824587</v>
      </c>
      <c r="O304" s="91">
        <f t="shared" si="55"/>
        <v>5.465581171107995</v>
      </c>
      <c r="P304" s="91">
        <f t="shared" si="50"/>
        <v>3.7550790643873673</v>
      </c>
    </row>
    <row r="305" spans="1:16" s="168" customFormat="1" ht="12.75">
      <c r="A305" s="164" t="s">
        <v>419</v>
      </c>
      <c r="B305" s="164" t="s">
        <v>420</v>
      </c>
      <c r="C305" s="164" t="s">
        <v>613</v>
      </c>
      <c r="D305" s="165"/>
      <c r="E305" s="165"/>
      <c r="F305" s="165"/>
      <c r="G305" s="165">
        <v>190</v>
      </c>
      <c r="H305" s="165">
        <v>950.8</v>
      </c>
      <c r="I305" s="165">
        <v>854.55</v>
      </c>
      <c r="J305" s="91"/>
      <c r="K305" s="91"/>
      <c r="L305" s="91"/>
      <c r="M305" s="91"/>
      <c r="N305" s="91">
        <f t="shared" si="49"/>
        <v>5.00421052631579</v>
      </c>
      <c r="O305" s="91"/>
      <c r="P305" s="91">
        <f t="shared" si="50"/>
        <v>4.497631578947368</v>
      </c>
    </row>
    <row r="306" spans="1:16" s="168" customFormat="1" ht="12.75">
      <c r="A306" s="164" t="s">
        <v>419</v>
      </c>
      <c r="B306" s="164" t="s">
        <v>420</v>
      </c>
      <c r="C306" s="164" t="s">
        <v>42</v>
      </c>
      <c r="D306" s="165">
        <v>4530125.53</v>
      </c>
      <c r="E306" s="165">
        <v>24650538.52</v>
      </c>
      <c r="F306" s="165">
        <v>22188554.63</v>
      </c>
      <c r="G306" s="165">
        <v>5384706</v>
      </c>
      <c r="H306" s="165">
        <v>24185177.05</v>
      </c>
      <c r="I306" s="165">
        <v>21830232.79</v>
      </c>
      <c r="J306" s="91">
        <f t="shared" si="51"/>
        <v>18.864388289920072</v>
      </c>
      <c r="K306" s="91">
        <f t="shared" si="52"/>
        <v>-1.8878349031702972</v>
      </c>
      <c r="L306" s="91">
        <f t="shared" si="53"/>
        <v>-1.6148949130536487</v>
      </c>
      <c r="M306" s="91">
        <f t="shared" si="54"/>
        <v>5.4414691947841005</v>
      </c>
      <c r="N306" s="91">
        <f t="shared" si="49"/>
        <v>4.491457295904364</v>
      </c>
      <c r="O306" s="91">
        <f t="shared" si="55"/>
        <v>4.897999952332446</v>
      </c>
      <c r="P306" s="91">
        <f t="shared" si="50"/>
        <v>4.054117864559365</v>
      </c>
    </row>
    <row r="307" spans="1:16" s="168" customFormat="1" ht="12.75">
      <c r="A307" s="164" t="s">
        <v>419</v>
      </c>
      <c r="B307" s="164" t="s">
        <v>420</v>
      </c>
      <c r="C307" s="164" t="s">
        <v>92</v>
      </c>
      <c r="D307" s="165">
        <v>98</v>
      </c>
      <c r="E307" s="165">
        <v>617.4</v>
      </c>
      <c r="F307" s="165">
        <v>573.99</v>
      </c>
      <c r="G307" s="165"/>
      <c r="H307" s="165"/>
      <c r="I307" s="165"/>
      <c r="J307" s="91"/>
      <c r="K307" s="91"/>
      <c r="L307" s="91"/>
      <c r="M307" s="91">
        <f t="shared" si="54"/>
        <v>6.3</v>
      </c>
      <c r="N307" s="91"/>
      <c r="O307" s="91">
        <f t="shared" si="55"/>
        <v>5.85704081632653</v>
      </c>
      <c r="P307" s="91"/>
    </row>
    <row r="308" spans="1:16" s="168" customFormat="1" ht="12.75">
      <c r="A308" s="164" t="s">
        <v>419</v>
      </c>
      <c r="B308" s="164" t="s">
        <v>420</v>
      </c>
      <c r="C308" s="164" t="s">
        <v>45</v>
      </c>
      <c r="D308" s="165">
        <v>3278673.2</v>
      </c>
      <c r="E308" s="165">
        <v>16465123.7</v>
      </c>
      <c r="F308" s="165">
        <v>14794278.68</v>
      </c>
      <c r="G308" s="165">
        <v>2913752</v>
      </c>
      <c r="H308" s="165">
        <v>12370392.6</v>
      </c>
      <c r="I308" s="165">
        <v>11166295</v>
      </c>
      <c r="J308" s="91">
        <f t="shared" si="51"/>
        <v>-11.130148622314664</v>
      </c>
      <c r="K308" s="91">
        <f t="shared" si="52"/>
        <v>-24.869118353480694</v>
      </c>
      <c r="L308" s="91">
        <f t="shared" si="53"/>
        <v>-24.52288319338324</v>
      </c>
      <c r="M308" s="91">
        <f t="shared" si="54"/>
        <v>5.021886200796102</v>
      </c>
      <c r="N308" s="91">
        <f t="shared" si="49"/>
        <v>4.245520071715094</v>
      </c>
      <c r="O308" s="91">
        <f t="shared" si="55"/>
        <v>4.512276087778434</v>
      </c>
      <c r="P308" s="91">
        <f t="shared" si="50"/>
        <v>3.832273645801015</v>
      </c>
    </row>
    <row r="309" spans="1:16" s="168" customFormat="1" ht="12.75">
      <c r="A309" s="164" t="s">
        <v>419</v>
      </c>
      <c r="B309" s="164" t="s">
        <v>420</v>
      </c>
      <c r="C309" s="164" t="s">
        <v>57</v>
      </c>
      <c r="D309" s="165">
        <v>735076</v>
      </c>
      <c r="E309" s="165">
        <v>3905526.33</v>
      </c>
      <c r="F309" s="165">
        <v>3529533.44</v>
      </c>
      <c r="G309" s="165">
        <v>1248271</v>
      </c>
      <c r="H309" s="165">
        <v>5711466.27</v>
      </c>
      <c r="I309" s="165">
        <v>5160374.31</v>
      </c>
      <c r="J309" s="91">
        <f t="shared" si="51"/>
        <v>69.81522998982418</v>
      </c>
      <c r="K309" s="91">
        <f t="shared" si="52"/>
        <v>46.240628980729454</v>
      </c>
      <c r="L309" s="91">
        <f t="shared" si="53"/>
        <v>46.205565061879675</v>
      </c>
      <c r="M309" s="91">
        <f t="shared" si="54"/>
        <v>5.313091884376582</v>
      </c>
      <c r="N309" s="91">
        <f t="shared" si="49"/>
        <v>4.57550185015914</v>
      </c>
      <c r="O309" s="91">
        <f t="shared" si="55"/>
        <v>4.801589822004799</v>
      </c>
      <c r="P309" s="91">
        <f t="shared" si="50"/>
        <v>4.134017621173607</v>
      </c>
    </row>
    <row r="310" spans="1:16" s="168" customFormat="1" ht="12.75">
      <c r="A310" s="164" t="s">
        <v>419</v>
      </c>
      <c r="B310" s="164" t="s">
        <v>420</v>
      </c>
      <c r="C310" s="164" t="s">
        <v>61</v>
      </c>
      <c r="D310" s="165">
        <v>91480</v>
      </c>
      <c r="E310" s="165">
        <v>651719.28</v>
      </c>
      <c r="F310" s="165">
        <v>582649</v>
      </c>
      <c r="G310" s="165">
        <v>8520</v>
      </c>
      <c r="H310" s="165">
        <v>53804.64</v>
      </c>
      <c r="I310" s="165">
        <v>49378.58</v>
      </c>
      <c r="J310" s="91">
        <f t="shared" si="51"/>
        <v>-90.68648885002186</v>
      </c>
      <c r="K310" s="91">
        <f t="shared" si="52"/>
        <v>-91.74420004883083</v>
      </c>
      <c r="L310" s="91">
        <f t="shared" si="53"/>
        <v>-91.5251583715067</v>
      </c>
      <c r="M310" s="91">
        <f t="shared" si="54"/>
        <v>7.124172278093573</v>
      </c>
      <c r="N310" s="91">
        <f t="shared" si="49"/>
        <v>6.315098591549296</v>
      </c>
      <c r="O310" s="91">
        <f t="shared" si="55"/>
        <v>6.369140795802362</v>
      </c>
      <c r="P310" s="91">
        <f t="shared" si="50"/>
        <v>5.795607981220657</v>
      </c>
    </row>
    <row r="311" spans="1:16" s="168" customFormat="1" ht="12.75">
      <c r="A311" s="164" t="s">
        <v>419</v>
      </c>
      <c r="B311" s="164" t="s">
        <v>420</v>
      </c>
      <c r="C311" s="164" t="s">
        <v>43</v>
      </c>
      <c r="D311" s="165">
        <v>5307716.4</v>
      </c>
      <c r="E311" s="165">
        <v>26470917.36</v>
      </c>
      <c r="F311" s="165">
        <v>23865029.63</v>
      </c>
      <c r="G311" s="165">
        <v>9598135.2</v>
      </c>
      <c r="H311" s="165">
        <v>38468883.14</v>
      </c>
      <c r="I311" s="165">
        <v>34750209.13</v>
      </c>
      <c r="J311" s="91">
        <f t="shared" si="51"/>
        <v>80.83361047700285</v>
      </c>
      <c r="K311" s="91">
        <f t="shared" si="52"/>
        <v>45.32508494824601</v>
      </c>
      <c r="L311" s="91">
        <f t="shared" si="53"/>
        <v>45.6114225239284</v>
      </c>
      <c r="M311" s="91">
        <f t="shared" si="54"/>
        <v>4.987251647431652</v>
      </c>
      <c r="N311" s="91">
        <f t="shared" si="49"/>
        <v>4.007953872122994</v>
      </c>
      <c r="O311" s="91">
        <f t="shared" si="55"/>
        <v>4.496289521045246</v>
      </c>
      <c r="P311" s="91">
        <f t="shared" si="50"/>
        <v>3.6205167364177164</v>
      </c>
    </row>
    <row r="312" spans="1:16" s="168" customFormat="1" ht="12.75">
      <c r="A312" s="164" t="s">
        <v>419</v>
      </c>
      <c r="B312" s="164" t="s">
        <v>420</v>
      </c>
      <c r="C312" s="164" t="s">
        <v>99</v>
      </c>
      <c r="D312" s="165">
        <v>26835</v>
      </c>
      <c r="E312" s="165">
        <v>181473.92</v>
      </c>
      <c r="F312" s="165">
        <v>163457.23</v>
      </c>
      <c r="G312" s="165">
        <v>21910</v>
      </c>
      <c r="H312" s="165">
        <v>112819.14</v>
      </c>
      <c r="I312" s="165">
        <v>101757.66</v>
      </c>
      <c r="J312" s="91">
        <f t="shared" si="51"/>
        <v>-18.35289733556922</v>
      </c>
      <c r="K312" s="91">
        <f t="shared" si="52"/>
        <v>-37.83176116986948</v>
      </c>
      <c r="L312" s="91">
        <f t="shared" si="53"/>
        <v>-37.746614206052556</v>
      </c>
      <c r="M312" s="91">
        <f t="shared" si="54"/>
        <v>6.76258319359046</v>
      </c>
      <c r="N312" s="91">
        <f t="shared" si="49"/>
        <v>5.14920766773163</v>
      </c>
      <c r="O312" s="91">
        <f t="shared" si="55"/>
        <v>6.091195453698528</v>
      </c>
      <c r="P312" s="91">
        <f t="shared" si="50"/>
        <v>4.644347786398905</v>
      </c>
    </row>
    <row r="313" spans="1:16" s="168" customFormat="1" ht="12.75">
      <c r="A313" s="164" t="s">
        <v>419</v>
      </c>
      <c r="B313" s="164" t="s">
        <v>420</v>
      </c>
      <c r="C313" s="164" t="s">
        <v>62</v>
      </c>
      <c r="D313" s="165">
        <v>40416</v>
      </c>
      <c r="E313" s="165">
        <v>238045.77</v>
      </c>
      <c r="F313" s="165">
        <v>214557.61</v>
      </c>
      <c r="G313" s="165">
        <v>53914</v>
      </c>
      <c r="H313" s="165">
        <v>281861.45</v>
      </c>
      <c r="I313" s="165">
        <v>255563.88</v>
      </c>
      <c r="J313" s="91">
        <f t="shared" si="51"/>
        <v>33.39766429136976</v>
      </c>
      <c r="K313" s="91">
        <f t="shared" si="52"/>
        <v>18.406409826143946</v>
      </c>
      <c r="L313" s="91">
        <f t="shared" si="53"/>
        <v>19.11200912426272</v>
      </c>
      <c r="M313" s="91">
        <f t="shared" si="54"/>
        <v>5.8898894002375295</v>
      </c>
      <c r="N313" s="91">
        <f t="shared" si="49"/>
        <v>5.227982527729347</v>
      </c>
      <c r="O313" s="91">
        <f t="shared" si="55"/>
        <v>5.30872946357878</v>
      </c>
      <c r="P313" s="91">
        <f t="shared" si="50"/>
        <v>4.7402136736283715</v>
      </c>
    </row>
    <row r="314" spans="1:16" s="168" customFormat="1" ht="12.75">
      <c r="A314" s="164" t="s">
        <v>419</v>
      </c>
      <c r="B314" s="164" t="s">
        <v>420</v>
      </c>
      <c r="C314" s="164" t="s">
        <v>103</v>
      </c>
      <c r="D314" s="165">
        <v>130</v>
      </c>
      <c r="E314" s="165">
        <v>1821.69</v>
      </c>
      <c r="F314" s="165">
        <v>1600</v>
      </c>
      <c r="G314" s="165">
        <v>4600</v>
      </c>
      <c r="H314" s="165">
        <v>23792.69</v>
      </c>
      <c r="I314" s="165">
        <v>21857.88</v>
      </c>
      <c r="J314" s="91">
        <f t="shared" si="51"/>
        <v>3438.4615384615386</v>
      </c>
      <c r="K314" s="91">
        <f t="shared" si="52"/>
        <v>1206.0778727445393</v>
      </c>
      <c r="L314" s="91">
        <f t="shared" si="53"/>
        <v>1266.1175</v>
      </c>
      <c r="M314" s="91">
        <f t="shared" si="54"/>
        <v>14.013</v>
      </c>
      <c r="N314" s="91">
        <f t="shared" si="49"/>
        <v>5.172323913043478</v>
      </c>
      <c r="O314" s="91">
        <f t="shared" si="55"/>
        <v>12.307692307692308</v>
      </c>
      <c r="P314" s="91">
        <f t="shared" si="50"/>
        <v>4.7517130434782615</v>
      </c>
    </row>
    <row r="315" spans="1:16" s="168" customFormat="1" ht="12.75">
      <c r="A315" s="164" t="s">
        <v>419</v>
      </c>
      <c r="B315" s="164" t="s">
        <v>420</v>
      </c>
      <c r="C315" s="164" t="s">
        <v>152</v>
      </c>
      <c r="D315" s="165"/>
      <c r="E315" s="165"/>
      <c r="F315" s="165"/>
      <c r="G315" s="165">
        <v>21800</v>
      </c>
      <c r="H315" s="165">
        <v>89486.17</v>
      </c>
      <c r="I315" s="165">
        <v>80427.12</v>
      </c>
      <c r="J315" s="91"/>
      <c r="K315" s="91"/>
      <c r="L315" s="91"/>
      <c r="M315" s="91"/>
      <c r="N315" s="91">
        <f t="shared" si="49"/>
        <v>4.104870183486239</v>
      </c>
      <c r="O315" s="91"/>
      <c r="P315" s="91">
        <f t="shared" si="50"/>
        <v>3.68931743119266</v>
      </c>
    </row>
    <row r="316" spans="1:16" s="168" customFormat="1" ht="12.75">
      <c r="A316" s="164" t="s">
        <v>419</v>
      </c>
      <c r="B316" s="164" t="s">
        <v>420</v>
      </c>
      <c r="C316" s="164" t="s">
        <v>50</v>
      </c>
      <c r="D316" s="165">
        <v>186650</v>
      </c>
      <c r="E316" s="165">
        <v>1135161.74</v>
      </c>
      <c r="F316" s="165">
        <v>1024514.7</v>
      </c>
      <c r="G316" s="165">
        <v>283320</v>
      </c>
      <c r="H316" s="165">
        <v>1514194.02</v>
      </c>
      <c r="I316" s="165">
        <v>1364053.2</v>
      </c>
      <c r="J316" s="91">
        <f t="shared" si="51"/>
        <v>51.79212429681222</v>
      </c>
      <c r="K316" s="91">
        <f t="shared" si="52"/>
        <v>33.39015636661609</v>
      </c>
      <c r="L316" s="91">
        <f t="shared" si="53"/>
        <v>33.14139855679963</v>
      </c>
      <c r="M316" s="91">
        <f t="shared" si="54"/>
        <v>6.081766622019823</v>
      </c>
      <c r="N316" s="91">
        <f t="shared" si="49"/>
        <v>5.344465692503177</v>
      </c>
      <c r="O316" s="91">
        <f t="shared" si="55"/>
        <v>5.488961693008304</v>
      </c>
      <c r="P316" s="91">
        <f t="shared" si="50"/>
        <v>4.814531977975434</v>
      </c>
    </row>
    <row r="317" spans="1:16" s="168" customFormat="1" ht="12.75">
      <c r="A317" s="164" t="s">
        <v>419</v>
      </c>
      <c r="B317" s="164" t="s">
        <v>420</v>
      </c>
      <c r="C317" s="164" t="s">
        <v>754</v>
      </c>
      <c r="D317" s="165"/>
      <c r="E317" s="165"/>
      <c r="F317" s="165"/>
      <c r="G317" s="165">
        <v>116759</v>
      </c>
      <c r="H317" s="165">
        <v>495465.03</v>
      </c>
      <c r="I317" s="165">
        <v>449209.52</v>
      </c>
      <c r="J317" s="91"/>
      <c r="K317" s="91"/>
      <c r="L317" s="91"/>
      <c r="M317" s="91"/>
      <c r="N317" s="91">
        <f t="shared" si="49"/>
        <v>4.243484699252306</v>
      </c>
      <c r="O317" s="91"/>
      <c r="P317" s="91">
        <f t="shared" si="50"/>
        <v>3.847322433388433</v>
      </c>
    </row>
    <row r="318" spans="1:16" s="168" customFormat="1" ht="12.75">
      <c r="A318" s="164" t="s">
        <v>419</v>
      </c>
      <c r="B318" s="164" t="s">
        <v>420</v>
      </c>
      <c r="C318" s="164" t="s">
        <v>100</v>
      </c>
      <c r="D318" s="165">
        <v>145010</v>
      </c>
      <c r="E318" s="165">
        <v>691830.93</v>
      </c>
      <c r="F318" s="165">
        <v>629868.32</v>
      </c>
      <c r="G318" s="165">
        <v>47850</v>
      </c>
      <c r="H318" s="165">
        <v>192492.05</v>
      </c>
      <c r="I318" s="165">
        <v>172578.55</v>
      </c>
      <c r="J318" s="91">
        <f t="shared" si="51"/>
        <v>-67.00227570512378</v>
      </c>
      <c r="K318" s="91">
        <f t="shared" si="52"/>
        <v>-72.17643189210983</v>
      </c>
      <c r="L318" s="91">
        <f t="shared" si="53"/>
        <v>-72.6008525083465</v>
      </c>
      <c r="M318" s="91">
        <f t="shared" si="54"/>
        <v>4.770918764223158</v>
      </c>
      <c r="N318" s="91">
        <f t="shared" si="49"/>
        <v>4.022822361546499</v>
      </c>
      <c r="O318" s="91">
        <f t="shared" si="55"/>
        <v>4.343619888283566</v>
      </c>
      <c r="P318" s="91">
        <f t="shared" si="50"/>
        <v>3.6066572622779516</v>
      </c>
    </row>
    <row r="319" spans="1:16" s="168" customFormat="1" ht="12.75">
      <c r="A319" s="164" t="s">
        <v>419</v>
      </c>
      <c r="B319" s="164" t="s">
        <v>420</v>
      </c>
      <c r="C319" s="164" t="s">
        <v>95</v>
      </c>
      <c r="D319" s="165">
        <v>135390</v>
      </c>
      <c r="E319" s="165">
        <v>692106.29</v>
      </c>
      <c r="F319" s="165">
        <v>619158.71</v>
      </c>
      <c r="G319" s="165">
        <v>62500</v>
      </c>
      <c r="H319" s="165">
        <v>306757.35</v>
      </c>
      <c r="I319" s="165">
        <v>271892</v>
      </c>
      <c r="J319" s="91">
        <f t="shared" si="51"/>
        <v>-53.83706329861881</v>
      </c>
      <c r="K319" s="91">
        <f t="shared" si="52"/>
        <v>-55.67771100592079</v>
      </c>
      <c r="L319" s="91">
        <f t="shared" si="53"/>
        <v>-56.08686503013097</v>
      </c>
      <c r="M319" s="91">
        <f t="shared" si="54"/>
        <v>5.1119454169436445</v>
      </c>
      <c r="N319" s="91">
        <f t="shared" si="49"/>
        <v>4.9081176</v>
      </c>
      <c r="O319" s="91">
        <f t="shared" si="55"/>
        <v>4.5731494940542134</v>
      </c>
      <c r="P319" s="91">
        <f t="shared" si="50"/>
        <v>4.350272</v>
      </c>
    </row>
    <row r="320" spans="1:16" s="168" customFormat="1" ht="12.75">
      <c r="A320" s="164" t="s">
        <v>419</v>
      </c>
      <c r="B320" s="164" t="s">
        <v>420</v>
      </c>
      <c r="C320" s="164" t="s">
        <v>70</v>
      </c>
      <c r="D320" s="165">
        <v>998548</v>
      </c>
      <c r="E320" s="165">
        <v>5412499.14</v>
      </c>
      <c r="F320" s="165">
        <v>4869391.99</v>
      </c>
      <c r="G320" s="165">
        <v>2626544</v>
      </c>
      <c r="H320" s="165">
        <v>12419767.41</v>
      </c>
      <c r="I320" s="165">
        <v>11186539.65</v>
      </c>
      <c r="J320" s="91">
        <f t="shared" si="51"/>
        <v>163.03632874934405</v>
      </c>
      <c r="K320" s="91">
        <f t="shared" si="52"/>
        <v>129.46456135603194</v>
      </c>
      <c r="L320" s="91">
        <f t="shared" si="53"/>
        <v>129.73175445667908</v>
      </c>
      <c r="M320" s="91">
        <f t="shared" si="54"/>
        <v>5.420369516538013</v>
      </c>
      <c r="N320" s="91">
        <f t="shared" si="49"/>
        <v>4.728558672536992</v>
      </c>
      <c r="O320" s="91">
        <f t="shared" si="55"/>
        <v>4.876472628256228</v>
      </c>
      <c r="P320" s="91">
        <f t="shared" si="50"/>
        <v>4.259033791171974</v>
      </c>
    </row>
    <row r="321" spans="1:16" s="168" customFormat="1" ht="12.75">
      <c r="A321" s="164" t="s">
        <v>419</v>
      </c>
      <c r="B321" s="164" t="s">
        <v>420</v>
      </c>
      <c r="C321" s="164" t="s">
        <v>71</v>
      </c>
      <c r="D321" s="165">
        <v>253284</v>
      </c>
      <c r="E321" s="165">
        <v>1433031.25</v>
      </c>
      <c r="F321" s="165">
        <v>1292010.9</v>
      </c>
      <c r="G321" s="165">
        <v>375040</v>
      </c>
      <c r="H321" s="165">
        <v>1820915.38</v>
      </c>
      <c r="I321" s="165">
        <v>1646665.85</v>
      </c>
      <c r="J321" s="91">
        <f t="shared" si="51"/>
        <v>48.07094013044645</v>
      </c>
      <c r="K321" s="91">
        <f t="shared" si="52"/>
        <v>27.067388097782224</v>
      </c>
      <c r="L321" s="91">
        <f t="shared" si="53"/>
        <v>27.44984194792785</v>
      </c>
      <c r="M321" s="91">
        <f t="shared" si="54"/>
        <v>5.657804085532446</v>
      </c>
      <c r="N321" s="91">
        <f t="shared" si="49"/>
        <v>4.855256452645051</v>
      </c>
      <c r="O321" s="91">
        <f t="shared" si="55"/>
        <v>5.101036386033069</v>
      </c>
      <c r="P321" s="91">
        <f t="shared" si="50"/>
        <v>4.390640598336177</v>
      </c>
    </row>
    <row r="322" spans="1:16" s="168" customFormat="1" ht="12.75">
      <c r="A322" s="164" t="s">
        <v>419</v>
      </c>
      <c r="B322" s="164" t="s">
        <v>420</v>
      </c>
      <c r="C322" s="164" t="s">
        <v>67</v>
      </c>
      <c r="D322" s="165">
        <v>2502858</v>
      </c>
      <c r="E322" s="165">
        <v>12775985.99</v>
      </c>
      <c r="F322" s="165">
        <v>11494272.97</v>
      </c>
      <c r="G322" s="165">
        <v>2975203</v>
      </c>
      <c r="H322" s="165">
        <v>12593894.59</v>
      </c>
      <c r="I322" s="165">
        <v>11382105</v>
      </c>
      <c r="J322" s="91">
        <f t="shared" si="51"/>
        <v>18.87222527206897</v>
      </c>
      <c r="K322" s="91">
        <f t="shared" si="52"/>
        <v>-1.425262990602265</v>
      </c>
      <c r="L322" s="91">
        <f t="shared" si="53"/>
        <v>-0.9758596328167823</v>
      </c>
      <c r="M322" s="91">
        <f t="shared" si="54"/>
        <v>5.104558864306325</v>
      </c>
      <c r="N322" s="91">
        <f t="shared" si="49"/>
        <v>4.232953042195776</v>
      </c>
      <c r="O322" s="91">
        <f t="shared" si="55"/>
        <v>4.5924590887697185</v>
      </c>
      <c r="P322" s="91">
        <f t="shared" si="50"/>
        <v>3.8256566022553753</v>
      </c>
    </row>
    <row r="323" spans="1:16" s="168" customFormat="1" ht="12.75">
      <c r="A323" s="164" t="s">
        <v>419</v>
      </c>
      <c r="B323" s="164" t="s">
        <v>420</v>
      </c>
      <c r="C323" s="164" t="s">
        <v>49</v>
      </c>
      <c r="D323" s="165">
        <v>22230</v>
      </c>
      <c r="E323" s="165">
        <v>117562.35</v>
      </c>
      <c r="F323" s="165">
        <v>108407.83</v>
      </c>
      <c r="G323" s="165">
        <v>76888.5</v>
      </c>
      <c r="H323" s="165">
        <v>359367.03</v>
      </c>
      <c r="I323" s="165">
        <v>325607.91</v>
      </c>
      <c r="J323" s="91">
        <f t="shared" si="51"/>
        <v>245.87719298245614</v>
      </c>
      <c r="K323" s="91">
        <f t="shared" si="52"/>
        <v>205.68207423550143</v>
      </c>
      <c r="L323" s="91">
        <f t="shared" si="53"/>
        <v>200.35460538228645</v>
      </c>
      <c r="M323" s="91">
        <f t="shared" si="54"/>
        <v>5.288454790823212</v>
      </c>
      <c r="N323" s="91">
        <f t="shared" si="49"/>
        <v>4.673872295596871</v>
      </c>
      <c r="O323" s="91">
        <f t="shared" si="55"/>
        <v>4.876645524066577</v>
      </c>
      <c r="P323" s="91">
        <f t="shared" si="50"/>
        <v>4.234806375465771</v>
      </c>
    </row>
    <row r="324" spans="1:16" s="168" customFormat="1" ht="12.75">
      <c r="A324" s="164" t="s">
        <v>419</v>
      </c>
      <c r="B324" s="164" t="s">
        <v>420</v>
      </c>
      <c r="C324" s="164" t="s">
        <v>346</v>
      </c>
      <c r="D324" s="165">
        <v>298822</v>
      </c>
      <c r="E324" s="165">
        <v>1505692.6</v>
      </c>
      <c r="F324" s="165">
        <v>1355443.55</v>
      </c>
      <c r="G324" s="165">
        <v>423362</v>
      </c>
      <c r="H324" s="165">
        <v>1865290.09</v>
      </c>
      <c r="I324" s="165">
        <v>1684198.65</v>
      </c>
      <c r="J324" s="91">
        <f t="shared" si="51"/>
        <v>41.67698496094665</v>
      </c>
      <c r="K324" s="91">
        <f t="shared" si="52"/>
        <v>23.882530205700682</v>
      </c>
      <c r="L324" s="91">
        <f t="shared" si="53"/>
        <v>24.254429481773684</v>
      </c>
      <c r="M324" s="91">
        <f t="shared" si="54"/>
        <v>5.038760867673733</v>
      </c>
      <c r="N324" s="91">
        <f t="shared" si="49"/>
        <v>4.405898710795962</v>
      </c>
      <c r="O324" s="91">
        <f t="shared" si="55"/>
        <v>4.535956355288433</v>
      </c>
      <c r="P324" s="91">
        <f t="shared" si="50"/>
        <v>3.9781526211610867</v>
      </c>
    </row>
    <row r="325" spans="1:16" s="168" customFormat="1" ht="12.75">
      <c r="A325" s="164" t="s">
        <v>419</v>
      </c>
      <c r="B325" s="164" t="s">
        <v>420</v>
      </c>
      <c r="C325" s="164" t="s">
        <v>66</v>
      </c>
      <c r="D325" s="165">
        <v>429670</v>
      </c>
      <c r="E325" s="165">
        <v>2330593.52</v>
      </c>
      <c r="F325" s="165">
        <v>2100611.7</v>
      </c>
      <c r="G325" s="165">
        <v>599510</v>
      </c>
      <c r="H325" s="165">
        <v>2638193.48</v>
      </c>
      <c r="I325" s="165">
        <v>2373677.78</v>
      </c>
      <c r="J325" s="91">
        <f t="shared" si="51"/>
        <v>39.52800986803826</v>
      </c>
      <c r="K325" s="91">
        <f t="shared" si="52"/>
        <v>13.19835301009504</v>
      </c>
      <c r="L325" s="91">
        <f t="shared" si="53"/>
        <v>12.999360138763372</v>
      </c>
      <c r="M325" s="91">
        <f t="shared" si="54"/>
        <v>5.4241476481951265</v>
      </c>
      <c r="N325" s="91">
        <f t="shared" si="49"/>
        <v>4.400582942736568</v>
      </c>
      <c r="O325" s="91">
        <f t="shared" si="55"/>
        <v>4.888895431377569</v>
      </c>
      <c r="P325" s="91">
        <f t="shared" si="50"/>
        <v>3.9593631132091205</v>
      </c>
    </row>
    <row r="326" spans="1:16" s="168" customFormat="1" ht="12.75">
      <c r="A326" s="164" t="s">
        <v>419</v>
      </c>
      <c r="B326" s="164" t="s">
        <v>420</v>
      </c>
      <c r="C326" s="164" t="s">
        <v>44</v>
      </c>
      <c r="D326" s="165">
        <v>407940</v>
      </c>
      <c r="E326" s="165">
        <v>1968997.52</v>
      </c>
      <c r="F326" s="165">
        <v>1791640.49</v>
      </c>
      <c r="G326" s="165">
        <v>1309829</v>
      </c>
      <c r="H326" s="165">
        <v>5196086.35</v>
      </c>
      <c r="I326" s="165">
        <v>4697366.76</v>
      </c>
      <c r="J326" s="91">
        <f t="shared" si="51"/>
        <v>221.0837378045791</v>
      </c>
      <c r="K326" s="91">
        <f t="shared" si="52"/>
        <v>163.89501750108855</v>
      </c>
      <c r="L326" s="91">
        <f t="shared" si="53"/>
        <v>162.18244040689208</v>
      </c>
      <c r="M326" s="91">
        <f t="shared" si="54"/>
        <v>4.826684120213757</v>
      </c>
      <c r="N326" s="91">
        <f t="shared" si="49"/>
        <v>3.966995959014497</v>
      </c>
      <c r="O326" s="91">
        <f t="shared" si="55"/>
        <v>4.391921581605138</v>
      </c>
      <c r="P326" s="91">
        <f t="shared" si="50"/>
        <v>3.58624428074199</v>
      </c>
    </row>
    <row r="327" spans="1:16" s="168" customFormat="1" ht="11.25" customHeight="1">
      <c r="A327" s="164"/>
      <c r="B327" s="164"/>
      <c r="C327" s="164"/>
      <c r="D327" s="165">
        <f>SUM(D294:D326)</f>
        <v>23902823.729999997</v>
      </c>
      <c r="E327" s="165">
        <f>SUM(E294:E326)</f>
        <v>124235729.26999997</v>
      </c>
      <c r="F327" s="165">
        <f>SUM(F294:F326)</f>
        <v>111917539.10999997</v>
      </c>
      <c r="G327" s="165">
        <f>SUM(G294:G326)</f>
        <v>34865313.45</v>
      </c>
      <c r="H327" s="165">
        <f>SUM(H294:H326)</f>
        <v>151094538.70999998</v>
      </c>
      <c r="I327" s="165">
        <f>SUM(I294:I326)</f>
        <v>136413603.31</v>
      </c>
      <c r="J327" s="91">
        <f t="shared" si="51"/>
        <v>45.86273924716763</v>
      </c>
      <c r="K327" s="91">
        <f t="shared" si="52"/>
        <v>21.619231116378845</v>
      </c>
      <c r="L327" s="91">
        <f t="shared" si="53"/>
        <v>21.88760081288392</v>
      </c>
      <c r="M327" s="91">
        <f t="shared" si="54"/>
        <v>5.197533591567844</v>
      </c>
      <c r="N327" s="91">
        <f t="shared" si="49"/>
        <v>4.3336635687123</v>
      </c>
      <c r="O327" s="91">
        <f t="shared" si="55"/>
        <v>4.682189032316475</v>
      </c>
      <c r="P327" s="91">
        <f t="shared" si="50"/>
        <v>3.9125878935701923</v>
      </c>
    </row>
    <row r="328" spans="1:16" s="168" customFormat="1" ht="11.25" customHeight="1">
      <c r="A328" s="164" t="s">
        <v>437</v>
      </c>
      <c r="B328" s="164" t="s">
        <v>420</v>
      </c>
      <c r="C328" s="164" t="s">
        <v>48</v>
      </c>
      <c r="D328" s="165">
        <v>235400</v>
      </c>
      <c r="E328" s="165">
        <v>1442546.23</v>
      </c>
      <c r="F328" s="165">
        <v>1310848.81</v>
      </c>
      <c r="G328" s="165">
        <v>106012</v>
      </c>
      <c r="H328" s="165">
        <v>696198.2</v>
      </c>
      <c r="I328" s="165">
        <v>623505.46</v>
      </c>
      <c r="J328" s="91">
        <f t="shared" si="51"/>
        <v>-54.96516567544605</v>
      </c>
      <c r="K328" s="91">
        <f t="shared" si="52"/>
        <v>-51.73823995921434</v>
      </c>
      <c r="L328" s="91">
        <f t="shared" si="53"/>
        <v>-52.434982948186075</v>
      </c>
      <c r="M328" s="91">
        <f t="shared" si="54"/>
        <v>6.128063848768054</v>
      </c>
      <c r="N328" s="91">
        <f t="shared" si="49"/>
        <v>6.567164094630796</v>
      </c>
      <c r="O328" s="91">
        <f t="shared" si="55"/>
        <v>5.568601571792693</v>
      </c>
      <c r="P328" s="91">
        <f t="shared" si="50"/>
        <v>5.881461155340904</v>
      </c>
    </row>
    <row r="329" spans="1:16" s="168" customFormat="1" ht="11.25" customHeight="1">
      <c r="A329" s="164" t="s">
        <v>437</v>
      </c>
      <c r="B329" s="164" t="s">
        <v>420</v>
      </c>
      <c r="C329" s="164" t="s">
        <v>94</v>
      </c>
      <c r="D329" s="165"/>
      <c r="E329" s="165"/>
      <c r="F329" s="165"/>
      <c r="G329" s="165">
        <v>504</v>
      </c>
      <c r="H329" s="165">
        <v>3673.6</v>
      </c>
      <c r="I329" s="165">
        <v>3452.4</v>
      </c>
      <c r="J329" s="91"/>
      <c r="K329" s="91"/>
      <c r="L329" s="91"/>
      <c r="M329" s="91"/>
      <c r="N329" s="91">
        <f t="shared" si="49"/>
        <v>7.288888888888889</v>
      </c>
      <c r="O329" s="91"/>
      <c r="P329" s="91">
        <f t="shared" si="50"/>
        <v>6.8500000000000005</v>
      </c>
    </row>
    <row r="330" spans="1:16" s="168" customFormat="1" ht="11.25" customHeight="1">
      <c r="A330" s="164" t="s">
        <v>437</v>
      </c>
      <c r="B330" s="164" t="s">
        <v>420</v>
      </c>
      <c r="C330" s="164" t="s">
        <v>134</v>
      </c>
      <c r="D330" s="165">
        <v>45056</v>
      </c>
      <c r="E330" s="165">
        <v>237647.66</v>
      </c>
      <c r="F330" s="165">
        <v>211417.87</v>
      </c>
      <c r="G330" s="165">
        <v>5687</v>
      </c>
      <c r="H330" s="165">
        <v>32705.24</v>
      </c>
      <c r="I330" s="165">
        <v>29590.96</v>
      </c>
      <c r="J330" s="91">
        <f t="shared" si="51"/>
        <v>-87.3779296875</v>
      </c>
      <c r="K330" s="91">
        <f t="shared" si="52"/>
        <v>-86.23792887335814</v>
      </c>
      <c r="L330" s="91">
        <f t="shared" si="53"/>
        <v>-86.00356724812335</v>
      </c>
      <c r="M330" s="91">
        <f t="shared" si="54"/>
        <v>5.274495294744319</v>
      </c>
      <c r="N330" s="91">
        <f t="shared" si="49"/>
        <v>5.750877439774926</v>
      </c>
      <c r="O330" s="91">
        <f t="shared" si="55"/>
        <v>4.692335537997159</v>
      </c>
      <c r="P330" s="91">
        <f t="shared" si="50"/>
        <v>5.203263583611746</v>
      </c>
    </row>
    <row r="331" spans="1:16" s="168" customFormat="1" ht="11.25" customHeight="1">
      <c r="A331" s="164" t="s">
        <v>437</v>
      </c>
      <c r="B331" s="164" t="s">
        <v>420</v>
      </c>
      <c r="C331" s="164" t="s">
        <v>64</v>
      </c>
      <c r="D331" s="165"/>
      <c r="E331" s="165"/>
      <c r="F331" s="165"/>
      <c r="G331" s="165">
        <v>5400</v>
      </c>
      <c r="H331" s="165">
        <v>29196.78</v>
      </c>
      <c r="I331" s="165">
        <v>26000</v>
      </c>
      <c r="J331" s="91"/>
      <c r="K331" s="91"/>
      <c r="L331" s="91"/>
      <c r="M331" s="91"/>
      <c r="N331" s="91">
        <f t="shared" si="49"/>
        <v>5.406811111111111</v>
      </c>
      <c r="O331" s="91"/>
      <c r="P331" s="91">
        <f t="shared" si="50"/>
        <v>4.814814814814815</v>
      </c>
    </row>
    <row r="332" spans="1:16" s="168" customFormat="1" ht="11.25" customHeight="1">
      <c r="A332" s="164" t="s">
        <v>437</v>
      </c>
      <c r="B332" s="164" t="s">
        <v>420</v>
      </c>
      <c r="C332" s="164" t="s">
        <v>135</v>
      </c>
      <c r="D332" s="165">
        <v>19000</v>
      </c>
      <c r="E332" s="165">
        <v>77350</v>
      </c>
      <c r="F332" s="165">
        <v>70607.57</v>
      </c>
      <c r="G332" s="165">
        <v>12000</v>
      </c>
      <c r="H332" s="165">
        <v>54993.47</v>
      </c>
      <c r="I332" s="165">
        <v>50578.12</v>
      </c>
      <c r="J332" s="91">
        <f t="shared" si="51"/>
        <v>-36.8421052631579</v>
      </c>
      <c r="K332" s="91">
        <f t="shared" si="52"/>
        <v>-28.903076923076924</v>
      </c>
      <c r="L332" s="91">
        <f t="shared" si="53"/>
        <v>-28.367284131149113</v>
      </c>
      <c r="M332" s="91">
        <f t="shared" si="54"/>
        <v>4.071052631578947</v>
      </c>
      <c r="N332" s="91">
        <f t="shared" si="49"/>
        <v>4.582789166666667</v>
      </c>
      <c r="O332" s="91">
        <f t="shared" si="55"/>
        <v>3.7161878947368425</v>
      </c>
      <c r="P332" s="91">
        <f t="shared" si="50"/>
        <v>4.2148433333333335</v>
      </c>
    </row>
    <row r="333" spans="1:16" s="168" customFormat="1" ht="11.25" customHeight="1">
      <c r="A333" s="164" t="s">
        <v>437</v>
      </c>
      <c r="B333" s="164" t="s">
        <v>420</v>
      </c>
      <c r="C333" s="164" t="s">
        <v>63</v>
      </c>
      <c r="D333" s="165">
        <v>16825.5</v>
      </c>
      <c r="E333" s="165">
        <v>92927.86</v>
      </c>
      <c r="F333" s="165">
        <v>83055.3</v>
      </c>
      <c r="G333" s="165">
        <v>5012</v>
      </c>
      <c r="H333" s="165">
        <v>24466.67</v>
      </c>
      <c r="I333" s="165">
        <v>22486.29</v>
      </c>
      <c r="J333" s="91">
        <f t="shared" si="51"/>
        <v>-70.21188077620279</v>
      </c>
      <c r="K333" s="91">
        <f t="shared" si="52"/>
        <v>-73.67132956682742</v>
      </c>
      <c r="L333" s="91">
        <f t="shared" si="53"/>
        <v>-72.9261227158291</v>
      </c>
      <c r="M333" s="91">
        <f t="shared" si="54"/>
        <v>5.523037056848237</v>
      </c>
      <c r="N333" s="91">
        <f t="shared" si="49"/>
        <v>4.881618116520351</v>
      </c>
      <c r="O333" s="91">
        <f t="shared" si="55"/>
        <v>4.93627529642507</v>
      </c>
      <c r="P333" s="91">
        <f t="shared" si="50"/>
        <v>4.486490422984836</v>
      </c>
    </row>
    <row r="334" spans="1:16" s="168" customFormat="1" ht="11.25" customHeight="1">
      <c r="A334" s="164" t="s">
        <v>437</v>
      </c>
      <c r="B334" s="164" t="s">
        <v>420</v>
      </c>
      <c r="C334" s="164" t="s">
        <v>54</v>
      </c>
      <c r="D334" s="165">
        <v>28152.9</v>
      </c>
      <c r="E334" s="165">
        <v>170471.14</v>
      </c>
      <c r="F334" s="165">
        <v>154299.49</v>
      </c>
      <c r="G334" s="165">
        <v>2563</v>
      </c>
      <c r="H334" s="165">
        <v>15777.12</v>
      </c>
      <c r="I334" s="165">
        <v>14208.8</v>
      </c>
      <c r="J334" s="91">
        <f t="shared" si="51"/>
        <v>-90.89614213811011</v>
      </c>
      <c r="K334" s="91">
        <f t="shared" si="52"/>
        <v>-90.74499061835336</v>
      </c>
      <c r="L334" s="91">
        <f t="shared" si="53"/>
        <v>-90.79141479988041</v>
      </c>
      <c r="M334" s="91">
        <f t="shared" si="54"/>
        <v>6.055189341062555</v>
      </c>
      <c r="N334" s="91">
        <f t="shared" si="49"/>
        <v>6.155723761217324</v>
      </c>
      <c r="O334" s="91">
        <f t="shared" si="55"/>
        <v>5.480767167858373</v>
      </c>
      <c r="P334" s="91">
        <f t="shared" si="50"/>
        <v>5.543815840811549</v>
      </c>
    </row>
    <row r="335" spans="1:16" s="168" customFormat="1" ht="11.25" customHeight="1">
      <c r="A335" s="164" t="s">
        <v>437</v>
      </c>
      <c r="B335" s="164" t="s">
        <v>420</v>
      </c>
      <c r="C335" s="164" t="s">
        <v>101</v>
      </c>
      <c r="D335" s="165">
        <v>70</v>
      </c>
      <c r="E335" s="165">
        <v>466.27</v>
      </c>
      <c r="F335" s="165">
        <v>436.79</v>
      </c>
      <c r="G335" s="165">
        <v>120</v>
      </c>
      <c r="H335" s="165">
        <v>633.33</v>
      </c>
      <c r="I335" s="165">
        <v>580.65</v>
      </c>
      <c r="J335" s="91">
        <f t="shared" si="51"/>
        <v>71.42857142857143</v>
      </c>
      <c r="K335" s="91">
        <f t="shared" si="52"/>
        <v>35.82902610075709</v>
      </c>
      <c r="L335" s="91">
        <f t="shared" si="53"/>
        <v>32.93573570823507</v>
      </c>
      <c r="M335" s="91">
        <f t="shared" si="54"/>
        <v>6.661</v>
      </c>
      <c r="N335" s="91">
        <f t="shared" si="49"/>
        <v>5.27775</v>
      </c>
      <c r="O335" s="91">
        <f t="shared" si="55"/>
        <v>6.239857142857143</v>
      </c>
      <c r="P335" s="91">
        <f t="shared" si="50"/>
        <v>4.83875</v>
      </c>
    </row>
    <row r="336" spans="1:16" s="168" customFormat="1" ht="11.25" customHeight="1">
      <c r="A336" s="164" t="s">
        <v>437</v>
      </c>
      <c r="B336" s="164" t="s">
        <v>420</v>
      </c>
      <c r="C336" s="164" t="s">
        <v>52</v>
      </c>
      <c r="D336" s="165">
        <v>1200</v>
      </c>
      <c r="E336" s="165">
        <v>7049.92</v>
      </c>
      <c r="F336" s="165">
        <v>6484.83</v>
      </c>
      <c r="G336" s="165">
        <v>3500</v>
      </c>
      <c r="H336" s="165">
        <v>18591.7</v>
      </c>
      <c r="I336" s="165">
        <v>16910</v>
      </c>
      <c r="J336" s="91">
        <f t="shared" si="51"/>
        <v>191.66666666666666</v>
      </c>
      <c r="K336" s="91">
        <f t="shared" si="52"/>
        <v>163.7150492487858</v>
      </c>
      <c r="L336" s="91">
        <f t="shared" si="53"/>
        <v>160.76242553775504</v>
      </c>
      <c r="M336" s="91">
        <f t="shared" si="54"/>
        <v>5.874933333333334</v>
      </c>
      <c r="N336" s="91">
        <f t="shared" si="49"/>
        <v>5.311914285714286</v>
      </c>
      <c r="O336" s="91">
        <f t="shared" si="55"/>
        <v>5.404025</v>
      </c>
      <c r="P336" s="91">
        <f t="shared" si="50"/>
        <v>4.831428571428572</v>
      </c>
    </row>
    <row r="337" spans="1:16" s="168" customFormat="1" ht="11.25" customHeight="1">
      <c r="A337" s="164" t="s">
        <v>437</v>
      </c>
      <c r="B337" s="164" t="s">
        <v>420</v>
      </c>
      <c r="C337" s="164" t="s">
        <v>56</v>
      </c>
      <c r="D337" s="165">
        <v>18390</v>
      </c>
      <c r="E337" s="165">
        <v>115666.82</v>
      </c>
      <c r="F337" s="165">
        <v>102345.1</v>
      </c>
      <c r="G337" s="165">
        <v>12440</v>
      </c>
      <c r="H337" s="165">
        <v>72855.05</v>
      </c>
      <c r="I337" s="165">
        <v>65939.74</v>
      </c>
      <c r="J337" s="91">
        <f t="shared" si="51"/>
        <v>-32.35454051114736</v>
      </c>
      <c r="K337" s="91">
        <f t="shared" si="52"/>
        <v>-37.01300857065146</v>
      </c>
      <c r="L337" s="91">
        <f t="shared" si="53"/>
        <v>-35.5711802519124</v>
      </c>
      <c r="M337" s="91">
        <f t="shared" si="54"/>
        <v>6.289658510059816</v>
      </c>
      <c r="N337" s="91">
        <f t="shared" si="49"/>
        <v>5.8565152733118975</v>
      </c>
      <c r="O337" s="91">
        <f t="shared" si="55"/>
        <v>5.5652582925503</v>
      </c>
      <c r="P337" s="91">
        <f t="shared" si="50"/>
        <v>5.300622186495177</v>
      </c>
    </row>
    <row r="338" spans="1:16" s="168" customFormat="1" ht="11.25" customHeight="1">
      <c r="A338" s="164" t="s">
        <v>437</v>
      </c>
      <c r="B338" s="164" t="s">
        <v>420</v>
      </c>
      <c r="C338" s="164" t="s">
        <v>122</v>
      </c>
      <c r="D338" s="165"/>
      <c r="E338" s="165"/>
      <c r="F338" s="165"/>
      <c r="G338" s="165">
        <v>2000</v>
      </c>
      <c r="H338" s="165">
        <v>10407.49</v>
      </c>
      <c r="I338" s="165">
        <v>9348</v>
      </c>
      <c r="J338" s="91"/>
      <c r="K338" s="91"/>
      <c r="L338" s="91"/>
      <c r="M338" s="91"/>
      <c r="N338" s="91">
        <f t="shared" si="49"/>
        <v>5.203745</v>
      </c>
      <c r="O338" s="91"/>
      <c r="P338" s="91">
        <f t="shared" si="50"/>
        <v>4.674</v>
      </c>
    </row>
    <row r="339" spans="1:16" s="168" customFormat="1" ht="11.25" customHeight="1">
      <c r="A339" s="164" t="s">
        <v>437</v>
      </c>
      <c r="B339" s="164" t="s">
        <v>420</v>
      </c>
      <c r="C339" s="164" t="s">
        <v>608</v>
      </c>
      <c r="D339" s="165">
        <v>6100</v>
      </c>
      <c r="E339" s="165">
        <v>37359.13</v>
      </c>
      <c r="F339" s="165">
        <v>34278.61</v>
      </c>
      <c r="G339" s="165">
        <v>1800</v>
      </c>
      <c r="H339" s="165">
        <v>9514.71</v>
      </c>
      <c r="I339" s="165">
        <v>8400</v>
      </c>
      <c r="J339" s="91">
        <f t="shared" si="51"/>
        <v>-70.49180327868852</v>
      </c>
      <c r="K339" s="91">
        <f t="shared" si="52"/>
        <v>-74.53176773656132</v>
      </c>
      <c r="L339" s="91">
        <f t="shared" si="53"/>
        <v>-75.49492234370064</v>
      </c>
      <c r="M339" s="91">
        <f t="shared" si="54"/>
        <v>6.124447540983606</v>
      </c>
      <c r="N339" s="91">
        <f t="shared" si="49"/>
        <v>5.28595</v>
      </c>
      <c r="O339" s="91">
        <f t="shared" si="55"/>
        <v>5.619444262295082</v>
      </c>
      <c r="P339" s="91">
        <f t="shared" si="50"/>
        <v>4.666666666666667</v>
      </c>
    </row>
    <row r="340" spans="1:16" s="168" customFormat="1" ht="11.25" customHeight="1">
      <c r="A340" s="164" t="s">
        <v>437</v>
      </c>
      <c r="B340" s="164" t="s">
        <v>420</v>
      </c>
      <c r="C340" s="164" t="s">
        <v>42</v>
      </c>
      <c r="D340" s="165">
        <v>41825</v>
      </c>
      <c r="E340" s="165">
        <v>233061.87</v>
      </c>
      <c r="F340" s="165">
        <v>206783.33</v>
      </c>
      <c r="G340" s="165">
        <v>87554</v>
      </c>
      <c r="H340" s="165">
        <v>461682.52</v>
      </c>
      <c r="I340" s="165">
        <v>415851.32</v>
      </c>
      <c r="J340" s="91">
        <f t="shared" si="51"/>
        <v>109.33413030484161</v>
      </c>
      <c r="K340" s="91">
        <f t="shared" si="52"/>
        <v>98.09440300122883</v>
      </c>
      <c r="L340" s="91">
        <f t="shared" si="53"/>
        <v>101.10485695341112</v>
      </c>
      <c r="M340" s="91">
        <f t="shared" si="54"/>
        <v>5.572310101613867</v>
      </c>
      <c r="N340" s="91">
        <f t="shared" si="49"/>
        <v>5.27311739041049</v>
      </c>
      <c r="O340" s="91">
        <f t="shared" si="55"/>
        <v>4.9440126718469815</v>
      </c>
      <c r="P340" s="91">
        <f t="shared" si="50"/>
        <v>4.749655298444389</v>
      </c>
    </row>
    <row r="341" spans="1:16" s="168" customFormat="1" ht="11.25" customHeight="1">
      <c r="A341" s="164" t="s">
        <v>437</v>
      </c>
      <c r="B341" s="164" t="s">
        <v>420</v>
      </c>
      <c r="C341" s="164" t="s">
        <v>92</v>
      </c>
      <c r="D341" s="165">
        <v>80</v>
      </c>
      <c r="E341" s="165">
        <v>570</v>
      </c>
      <c r="F341" s="165">
        <v>536.35</v>
      </c>
      <c r="G341" s="165">
        <v>15</v>
      </c>
      <c r="H341" s="165">
        <v>120</v>
      </c>
      <c r="I341" s="165">
        <v>106.33</v>
      </c>
      <c r="J341" s="91">
        <f t="shared" si="51"/>
        <v>-81.25</v>
      </c>
      <c r="K341" s="91">
        <f t="shared" si="52"/>
        <v>-78.94736842105263</v>
      </c>
      <c r="L341" s="91">
        <f t="shared" si="53"/>
        <v>-80.17525869301762</v>
      </c>
      <c r="M341" s="91">
        <f t="shared" si="54"/>
        <v>7.125</v>
      </c>
      <c r="N341" s="91">
        <f t="shared" si="49"/>
        <v>8</v>
      </c>
      <c r="O341" s="91">
        <f t="shared" si="55"/>
        <v>6.704375000000001</v>
      </c>
      <c r="P341" s="91">
        <f t="shared" si="50"/>
        <v>7.088666666666667</v>
      </c>
    </row>
    <row r="342" spans="1:16" s="168" customFormat="1" ht="11.25" customHeight="1">
      <c r="A342" s="164" t="s">
        <v>437</v>
      </c>
      <c r="B342" s="164" t="s">
        <v>420</v>
      </c>
      <c r="C342" s="164" t="s">
        <v>46</v>
      </c>
      <c r="D342" s="165">
        <v>6000</v>
      </c>
      <c r="E342" s="165">
        <v>41450</v>
      </c>
      <c r="F342" s="165">
        <v>37041.58</v>
      </c>
      <c r="G342" s="165">
        <v>2600</v>
      </c>
      <c r="H342" s="165">
        <v>18945</v>
      </c>
      <c r="I342" s="165">
        <v>16820.57</v>
      </c>
      <c r="J342" s="91">
        <f t="shared" si="51"/>
        <v>-56.666666666666664</v>
      </c>
      <c r="K342" s="91">
        <f t="shared" si="52"/>
        <v>-54.29433051869722</v>
      </c>
      <c r="L342" s="91">
        <f t="shared" si="53"/>
        <v>-54.590030986799164</v>
      </c>
      <c r="M342" s="91">
        <f t="shared" si="54"/>
        <v>6.908333333333333</v>
      </c>
      <c r="N342" s="91">
        <f t="shared" si="49"/>
        <v>7.286538461538462</v>
      </c>
      <c r="O342" s="91">
        <f t="shared" si="55"/>
        <v>6.173596666666667</v>
      </c>
      <c r="P342" s="91">
        <f t="shared" si="50"/>
        <v>6.46945</v>
      </c>
    </row>
    <row r="343" spans="1:16" s="168" customFormat="1" ht="11.25" customHeight="1">
      <c r="A343" s="164" t="s">
        <v>437</v>
      </c>
      <c r="B343" s="164" t="s">
        <v>420</v>
      </c>
      <c r="C343" s="164" t="s">
        <v>45</v>
      </c>
      <c r="D343" s="165">
        <v>12776</v>
      </c>
      <c r="E343" s="165">
        <v>74052.41</v>
      </c>
      <c r="F343" s="165">
        <v>65418.12</v>
      </c>
      <c r="G343" s="165">
        <v>4880</v>
      </c>
      <c r="H343" s="165">
        <v>26996.34</v>
      </c>
      <c r="I343" s="165">
        <v>23913.2</v>
      </c>
      <c r="J343" s="91">
        <f t="shared" si="51"/>
        <v>-61.80338134001252</v>
      </c>
      <c r="K343" s="91">
        <f t="shared" si="52"/>
        <v>-63.54427897755118</v>
      </c>
      <c r="L343" s="91">
        <f t="shared" si="53"/>
        <v>-63.44560192191399</v>
      </c>
      <c r="M343" s="91">
        <f t="shared" si="54"/>
        <v>5.796212429555417</v>
      </c>
      <c r="N343" s="91">
        <f t="shared" si="49"/>
        <v>5.532036885245902</v>
      </c>
      <c r="O343" s="91">
        <f t="shared" si="55"/>
        <v>5.120391358797746</v>
      </c>
      <c r="P343" s="91">
        <f t="shared" si="50"/>
        <v>4.9002459016393445</v>
      </c>
    </row>
    <row r="344" spans="1:16" s="168" customFormat="1" ht="11.25" customHeight="1">
      <c r="A344" s="164" t="s">
        <v>437</v>
      </c>
      <c r="B344" s="164" t="s">
        <v>420</v>
      </c>
      <c r="C344" s="164" t="s">
        <v>57</v>
      </c>
      <c r="D344" s="165"/>
      <c r="E344" s="165"/>
      <c r="F344" s="165"/>
      <c r="G344" s="165">
        <v>2500</v>
      </c>
      <c r="H344" s="165">
        <v>13504.79</v>
      </c>
      <c r="I344" s="165">
        <v>12670.5</v>
      </c>
      <c r="J344" s="91"/>
      <c r="K344" s="91"/>
      <c r="L344" s="91"/>
      <c r="M344" s="91"/>
      <c r="N344" s="91">
        <f t="shared" si="49"/>
        <v>5.401916</v>
      </c>
      <c r="O344" s="91"/>
      <c r="P344" s="91">
        <f t="shared" si="50"/>
        <v>5.0682</v>
      </c>
    </row>
    <row r="345" spans="1:16" s="168" customFormat="1" ht="11.25" customHeight="1">
      <c r="A345" s="164" t="s">
        <v>437</v>
      </c>
      <c r="B345" s="164" t="s">
        <v>420</v>
      </c>
      <c r="C345" s="164" t="s">
        <v>794</v>
      </c>
      <c r="D345" s="165"/>
      <c r="E345" s="165"/>
      <c r="F345" s="165"/>
      <c r="G345" s="165">
        <v>3500</v>
      </c>
      <c r="H345" s="165">
        <v>18084.71</v>
      </c>
      <c r="I345" s="165">
        <v>16205.5</v>
      </c>
      <c r="J345" s="91"/>
      <c r="K345" s="91"/>
      <c r="L345" s="91"/>
      <c r="M345" s="91"/>
      <c r="N345" s="91">
        <f t="shared" si="49"/>
        <v>5.167059999999999</v>
      </c>
      <c r="O345" s="91"/>
      <c r="P345" s="91">
        <f t="shared" si="50"/>
        <v>4.630142857142857</v>
      </c>
    </row>
    <row r="346" spans="1:16" s="168" customFormat="1" ht="11.25" customHeight="1">
      <c r="A346" s="164" t="s">
        <v>437</v>
      </c>
      <c r="B346" s="164" t="s">
        <v>420</v>
      </c>
      <c r="C346" s="164" t="s">
        <v>61</v>
      </c>
      <c r="D346" s="165">
        <v>34750</v>
      </c>
      <c r="E346" s="165">
        <v>202099.72</v>
      </c>
      <c r="F346" s="165">
        <v>183176.25</v>
      </c>
      <c r="G346" s="165">
        <v>22050</v>
      </c>
      <c r="H346" s="165">
        <v>123678.87</v>
      </c>
      <c r="I346" s="165">
        <v>112006.46</v>
      </c>
      <c r="J346" s="91">
        <f t="shared" si="51"/>
        <v>-36.54676258992806</v>
      </c>
      <c r="K346" s="91">
        <f t="shared" si="52"/>
        <v>-38.8030473273293</v>
      </c>
      <c r="L346" s="91">
        <f t="shared" si="53"/>
        <v>-38.85317556178816</v>
      </c>
      <c r="M346" s="91">
        <f t="shared" si="54"/>
        <v>5.81581928057554</v>
      </c>
      <c r="N346" s="91">
        <f t="shared" si="49"/>
        <v>5.609019047619047</v>
      </c>
      <c r="O346" s="91">
        <f t="shared" si="55"/>
        <v>5.271258992805755</v>
      </c>
      <c r="P346" s="91">
        <f t="shared" si="50"/>
        <v>5.079658049886621</v>
      </c>
    </row>
    <row r="347" spans="1:16" s="168" customFormat="1" ht="11.25" customHeight="1">
      <c r="A347" s="164" t="s">
        <v>437</v>
      </c>
      <c r="B347" s="164" t="s">
        <v>420</v>
      </c>
      <c r="C347" s="164" t="s">
        <v>43</v>
      </c>
      <c r="D347" s="165">
        <v>26908</v>
      </c>
      <c r="E347" s="165">
        <v>158523.76</v>
      </c>
      <c r="F347" s="165">
        <v>143795.47</v>
      </c>
      <c r="G347" s="165">
        <v>41554</v>
      </c>
      <c r="H347" s="165">
        <v>236161.93</v>
      </c>
      <c r="I347" s="165">
        <v>215472.67</v>
      </c>
      <c r="J347" s="91">
        <f t="shared" si="51"/>
        <v>54.429909320648136</v>
      </c>
      <c r="K347" s="91">
        <f t="shared" si="52"/>
        <v>48.975730830507665</v>
      </c>
      <c r="L347" s="91">
        <f t="shared" si="53"/>
        <v>49.84663285985296</v>
      </c>
      <c r="M347" s="91">
        <f t="shared" si="54"/>
        <v>5.891324513155939</v>
      </c>
      <c r="N347" s="91">
        <f t="shared" si="49"/>
        <v>5.683253838378977</v>
      </c>
      <c r="O347" s="91">
        <f t="shared" si="55"/>
        <v>5.343967221644121</v>
      </c>
      <c r="P347" s="91">
        <f t="shared" si="50"/>
        <v>5.185365307792271</v>
      </c>
    </row>
    <row r="348" spans="1:16" s="168" customFormat="1" ht="11.25" customHeight="1">
      <c r="A348" s="164" t="s">
        <v>437</v>
      </c>
      <c r="B348" s="164" t="s">
        <v>420</v>
      </c>
      <c r="C348" s="164" t="s">
        <v>103</v>
      </c>
      <c r="D348" s="165">
        <v>31500</v>
      </c>
      <c r="E348" s="165">
        <v>196066.19</v>
      </c>
      <c r="F348" s="165">
        <v>179846.14</v>
      </c>
      <c r="G348" s="165">
        <v>7000</v>
      </c>
      <c r="H348" s="165">
        <v>41035</v>
      </c>
      <c r="I348" s="165">
        <v>37079.45</v>
      </c>
      <c r="J348" s="91">
        <f t="shared" si="51"/>
        <v>-77.77777777777777</v>
      </c>
      <c r="K348" s="91">
        <f t="shared" si="52"/>
        <v>-79.07084337182255</v>
      </c>
      <c r="L348" s="91">
        <f t="shared" si="53"/>
        <v>-79.38268233057434</v>
      </c>
      <c r="M348" s="91">
        <f t="shared" si="54"/>
        <v>6.224323492063492</v>
      </c>
      <c r="N348" s="91">
        <f t="shared" si="49"/>
        <v>5.8621428571428575</v>
      </c>
      <c r="O348" s="91">
        <f t="shared" si="55"/>
        <v>5.70940126984127</v>
      </c>
      <c r="P348" s="91">
        <f t="shared" si="50"/>
        <v>5.297064285714285</v>
      </c>
    </row>
    <row r="349" spans="1:16" s="168" customFormat="1" ht="11.25" customHeight="1">
      <c r="A349" s="164" t="s">
        <v>437</v>
      </c>
      <c r="B349" s="164" t="s">
        <v>420</v>
      </c>
      <c r="C349" s="164" t="s">
        <v>498</v>
      </c>
      <c r="D349" s="165"/>
      <c r="E349" s="165"/>
      <c r="F349" s="165"/>
      <c r="G349" s="165">
        <v>90</v>
      </c>
      <c r="H349" s="165">
        <v>918</v>
      </c>
      <c r="I349" s="165">
        <v>818.82</v>
      </c>
      <c r="J349" s="91"/>
      <c r="K349" s="91"/>
      <c r="L349" s="91"/>
      <c r="M349" s="91"/>
      <c r="N349" s="91">
        <f t="shared" si="49"/>
        <v>10.2</v>
      </c>
      <c r="O349" s="91"/>
      <c r="P349" s="91">
        <f t="shared" si="50"/>
        <v>9.098</v>
      </c>
    </row>
    <row r="350" spans="1:16" s="168" customFormat="1" ht="11.25" customHeight="1">
      <c r="A350" s="164" t="s">
        <v>437</v>
      </c>
      <c r="B350" s="164" t="s">
        <v>420</v>
      </c>
      <c r="C350" s="164" t="s">
        <v>152</v>
      </c>
      <c r="D350" s="165"/>
      <c r="E350" s="165"/>
      <c r="F350" s="165"/>
      <c r="G350" s="165">
        <v>4055</v>
      </c>
      <c r="H350" s="165">
        <v>20520.5</v>
      </c>
      <c r="I350" s="165">
        <v>19555.43</v>
      </c>
      <c r="J350" s="91"/>
      <c r="K350" s="91"/>
      <c r="L350" s="91"/>
      <c r="M350" s="91"/>
      <c r="N350" s="91">
        <f t="shared" si="49"/>
        <v>5.060542540073983</v>
      </c>
      <c r="O350" s="91"/>
      <c r="P350" s="91">
        <f t="shared" si="50"/>
        <v>4.822547472256473</v>
      </c>
    </row>
    <row r="351" spans="1:16" s="168" customFormat="1" ht="11.25" customHeight="1">
      <c r="A351" s="164" t="s">
        <v>437</v>
      </c>
      <c r="B351" s="164" t="s">
        <v>420</v>
      </c>
      <c r="C351" s="164" t="s">
        <v>85</v>
      </c>
      <c r="D351" s="165">
        <v>416320</v>
      </c>
      <c r="E351" s="165">
        <v>2124563.92</v>
      </c>
      <c r="F351" s="165">
        <v>1916593.58</v>
      </c>
      <c r="G351" s="165">
        <v>106400</v>
      </c>
      <c r="H351" s="165">
        <v>494561.97</v>
      </c>
      <c r="I351" s="165">
        <v>445642.9</v>
      </c>
      <c r="J351" s="91">
        <f t="shared" si="51"/>
        <v>-74.44273635664874</v>
      </c>
      <c r="K351" s="91">
        <f t="shared" si="52"/>
        <v>-76.72171849741288</v>
      </c>
      <c r="L351" s="91">
        <f t="shared" si="53"/>
        <v>-76.74817944449131</v>
      </c>
      <c r="M351" s="91">
        <f t="shared" si="54"/>
        <v>5.1031992697924675</v>
      </c>
      <c r="N351" s="91">
        <f t="shared" si="49"/>
        <v>4.648138815789474</v>
      </c>
      <c r="O351" s="91">
        <f t="shared" si="55"/>
        <v>4.603654832820907</v>
      </c>
      <c r="P351" s="91">
        <f t="shared" si="50"/>
        <v>4.188373120300752</v>
      </c>
    </row>
    <row r="352" spans="1:16" s="168" customFormat="1" ht="11.25" customHeight="1">
      <c r="A352" s="164" t="s">
        <v>437</v>
      </c>
      <c r="B352" s="164" t="s">
        <v>420</v>
      </c>
      <c r="C352" s="164" t="s">
        <v>95</v>
      </c>
      <c r="D352" s="165">
        <v>200</v>
      </c>
      <c r="E352" s="165">
        <v>1450.72</v>
      </c>
      <c r="F352" s="165">
        <v>1291.2</v>
      </c>
      <c r="G352" s="165"/>
      <c r="H352" s="165"/>
      <c r="I352" s="165"/>
      <c r="J352" s="91"/>
      <c r="K352" s="91"/>
      <c r="L352" s="91"/>
      <c r="M352" s="91">
        <f t="shared" si="54"/>
        <v>7.2536000000000005</v>
      </c>
      <c r="N352" s="91"/>
      <c r="O352" s="91">
        <f t="shared" si="55"/>
        <v>6.456</v>
      </c>
      <c r="P352" s="91"/>
    </row>
    <row r="353" spans="1:16" s="168" customFormat="1" ht="11.25" customHeight="1">
      <c r="A353" s="164" t="s">
        <v>437</v>
      </c>
      <c r="B353" s="164" t="s">
        <v>420</v>
      </c>
      <c r="C353" s="164" t="s">
        <v>71</v>
      </c>
      <c r="D353" s="165">
        <v>3000</v>
      </c>
      <c r="E353" s="165">
        <v>17066.64</v>
      </c>
      <c r="F353" s="165">
        <v>15857.17</v>
      </c>
      <c r="G353" s="165">
        <v>11660</v>
      </c>
      <c r="H353" s="165">
        <v>58395.09</v>
      </c>
      <c r="I353" s="165">
        <v>52374.47</v>
      </c>
      <c r="J353" s="91">
        <f t="shared" si="51"/>
        <v>288.6666666666667</v>
      </c>
      <c r="K353" s="91">
        <f t="shared" si="52"/>
        <v>242.1592650926017</v>
      </c>
      <c r="L353" s="91">
        <f t="shared" si="53"/>
        <v>230.28888509109763</v>
      </c>
      <c r="M353" s="91">
        <f t="shared" si="54"/>
        <v>5.68888</v>
      </c>
      <c r="N353" s="91">
        <f t="shared" si="49"/>
        <v>5.008155231560892</v>
      </c>
      <c r="O353" s="91">
        <f t="shared" si="55"/>
        <v>5.285723333333333</v>
      </c>
      <c r="P353" s="91">
        <f t="shared" si="50"/>
        <v>4.491807032590051</v>
      </c>
    </row>
    <row r="354" spans="1:16" s="168" customFormat="1" ht="11.25" customHeight="1">
      <c r="A354" s="164" t="s">
        <v>437</v>
      </c>
      <c r="B354" s="164" t="s">
        <v>420</v>
      </c>
      <c r="C354" s="164" t="s">
        <v>67</v>
      </c>
      <c r="D354" s="165">
        <v>160645</v>
      </c>
      <c r="E354" s="165">
        <v>851772.66</v>
      </c>
      <c r="F354" s="165">
        <v>773582.4</v>
      </c>
      <c r="G354" s="165">
        <v>78670</v>
      </c>
      <c r="H354" s="165">
        <v>369096.3</v>
      </c>
      <c r="I354" s="165">
        <v>334757.27</v>
      </c>
      <c r="J354" s="91">
        <f t="shared" si="51"/>
        <v>-51.028665691431414</v>
      </c>
      <c r="K354" s="91">
        <f t="shared" si="52"/>
        <v>-56.66727551457217</v>
      </c>
      <c r="L354" s="91">
        <f t="shared" si="53"/>
        <v>-56.726359079524045</v>
      </c>
      <c r="M354" s="91">
        <f t="shared" si="54"/>
        <v>5.302204612655234</v>
      </c>
      <c r="N354" s="91">
        <f t="shared" si="49"/>
        <v>4.691703317656032</v>
      </c>
      <c r="O354" s="91">
        <f t="shared" si="55"/>
        <v>4.8154776059012105</v>
      </c>
      <c r="P354" s="91">
        <f t="shared" si="50"/>
        <v>4.2552087199694935</v>
      </c>
    </row>
    <row r="355" spans="1:16" s="168" customFormat="1" ht="11.25" customHeight="1">
      <c r="A355" s="164" t="s">
        <v>437</v>
      </c>
      <c r="B355" s="164" t="s">
        <v>420</v>
      </c>
      <c r="C355" s="164" t="s">
        <v>353</v>
      </c>
      <c r="D355" s="165">
        <v>2600</v>
      </c>
      <c r="E355" s="165">
        <v>15846.28</v>
      </c>
      <c r="F355" s="165">
        <v>14438.13</v>
      </c>
      <c r="G355" s="165">
        <v>3800</v>
      </c>
      <c r="H355" s="165">
        <v>21422.24</v>
      </c>
      <c r="I355" s="165">
        <v>19133.5</v>
      </c>
      <c r="J355" s="91">
        <f aca="true" t="shared" si="56" ref="J355:J394">(G355-D355)*100/D355</f>
        <v>46.15384615384615</v>
      </c>
      <c r="K355" s="91">
        <f aca="true" t="shared" si="57" ref="K355:K394">(H355-E355)*100/E355</f>
        <v>35.1878169513602</v>
      </c>
      <c r="L355" s="91">
        <f aca="true" t="shared" si="58" ref="L355:L394">(I355-F355)*100/F355</f>
        <v>32.52062420825966</v>
      </c>
      <c r="M355" s="91">
        <f aca="true" t="shared" si="59" ref="M355:M394">E355/D355</f>
        <v>6.094723076923077</v>
      </c>
      <c r="N355" s="91">
        <f aca="true" t="shared" si="60" ref="N355:N394">H355/G355</f>
        <v>5.637431578947369</v>
      </c>
      <c r="O355" s="91">
        <f aca="true" t="shared" si="61" ref="O355:O394">F355/D355</f>
        <v>5.553126923076923</v>
      </c>
      <c r="P355" s="91">
        <f aca="true" t="shared" si="62" ref="P355:P394">I355/G355</f>
        <v>5.035131578947368</v>
      </c>
    </row>
    <row r="356" spans="1:16" s="168" customFormat="1" ht="11.25" customHeight="1">
      <c r="A356" s="164" t="s">
        <v>437</v>
      </c>
      <c r="B356" s="164" t="s">
        <v>420</v>
      </c>
      <c r="C356" s="164" t="s">
        <v>526</v>
      </c>
      <c r="D356" s="165">
        <v>1400</v>
      </c>
      <c r="E356" s="165">
        <v>7311.55</v>
      </c>
      <c r="F356" s="165">
        <v>6294.83</v>
      </c>
      <c r="G356" s="165">
        <v>13780</v>
      </c>
      <c r="H356" s="165">
        <v>78678.45</v>
      </c>
      <c r="I356" s="165">
        <v>69961.34</v>
      </c>
      <c r="J356" s="91">
        <f t="shared" si="56"/>
        <v>884.2857142857143</v>
      </c>
      <c r="K356" s="91">
        <f t="shared" si="57"/>
        <v>976.0844143854584</v>
      </c>
      <c r="L356" s="91">
        <f t="shared" si="58"/>
        <v>1011.4095217821608</v>
      </c>
      <c r="M356" s="91">
        <f t="shared" si="59"/>
        <v>5.222535714285715</v>
      </c>
      <c r="N356" s="91">
        <f t="shared" si="60"/>
        <v>5.70961175616836</v>
      </c>
      <c r="O356" s="91">
        <f t="shared" si="61"/>
        <v>4.496307142857143</v>
      </c>
      <c r="P356" s="91">
        <f t="shared" si="62"/>
        <v>5.077020319303338</v>
      </c>
    </row>
    <row r="357" spans="1:16" s="168" customFormat="1" ht="11.25" customHeight="1">
      <c r="A357" s="164" t="s">
        <v>437</v>
      </c>
      <c r="B357" s="164" t="s">
        <v>420</v>
      </c>
      <c r="C357" s="164" t="s">
        <v>49</v>
      </c>
      <c r="D357" s="165">
        <v>4000</v>
      </c>
      <c r="E357" s="165">
        <v>22742.5</v>
      </c>
      <c r="F357" s="165">
        <v>21461.22</v>
      </c>
      <c r="G357" s="165"/>
      <c r="H357" s="165"/>
      <c r="I357" s="165"/>
      <c r="J357" s="91"/>
      <c r="K357" s="91"/>
      <c r="L357" s="91"/>
      <c r="M357" s="91">
        <f t="shared" si="59"/>
        <v>5.685625</v>
      </c>
      <c r="N357" s="91"/>
      <c r="O357" s="91">
        <f t="shared" si="61"/>
        <v>5.365305</v>
      </c>
      <c r="P357" s="91"/>
    </row>
    <row r="358" spans="1:16" s="168" customFormat="1" ht="11.25" customHeight="1">
      <c r="A358" s="164" t="s">
        <v>437</v>
      </c>
      <c r="B358" s="164" t="s">
        <v>420</v>
      </c>
      <c r="C358" s="164" t="s">
        <v>622</v>
      </c>
      <c r="D358" s="165">
        <v>6070</v>
      </c>
      <c r="E358" s="165">
        <v>32762.61</v>
      </c>
      <c r="F358" s="165">
        <v>28722.21</v>
      </c>
      <c r="G358" s="165">
        <v>32540</v>
      </c>
      <c r="H358" s="165">
        <v>166121.47</v>
      </c>
      <c r="I358" s="165">
        <v>150780.45</v>
      </c>
      <c r="J358" s="91">
        <f t="shared" si="56"/>
        <v>436.0790774299835</v>
      </c>
      <c r="K358" s="91">
        <f t="shared" si="57"/>
        <v>407.0458977474627</v>
      </c>
      <c r="L358" s="91">
        <f t="shared" si="58"/>
        <v>424.9611711633611</v>
      </c>
      <c r="M358" s="91">
        <f t="shared" si="59"/>
        <v>5.397464579901153</v>
      </c>
      <c r="N358" s="91">
        <f t="shared" si="60"/>
        <v>5.105146588813768</v>
      </c>
      <c r="O358" s="91">
        <f t="shared" si="61"/>
        <v>4.731830313014827</v>
      </c>
      <c r="P358" s="91">
        <f t="shared" si="62"/>
        <v>4.633695451751691</v>
      </c>
    </row>
    <row r="359" spans="1:16" s="168" customFormat="1" ht="11.25" customHeight="1">
      <c r="A359" s="164" t="s">
        <v>437</v>
      </c>
      <c r="B359" s="164" t="s">
        <v>420</v>
      </c>
      <c r="C359" s="164" t="s">
        <v>83</v>
      </c>
      <c r="D359" s="165">
        <v>2029</v>
      </c>
      <c r="E359" s="165">
        <v>19426.1</v>
      </c>
      <c r="F359" s="165">
        <v>17400.04</v>
      </c>
      <c r="G359" s="165">
        <v>5970</v>
      </c>
      <c r="H359" s="165">
        <v>41713.81</v>
      </c>
      <c r="I359" s="165">
        <v>36843.21</v>
      </c>
      <c r="J359" s="91">
        <f t="shared" si="56"/>
        <v>194.23361261705273</v>
      </c>
      <c r="K359" s="91">
        <f t="shared" si="57"/>
        <v>114.73074883790365</v>
      </c>
      <c r="L359" s="91">
        <f t="shared" si="58"/>
        <v>111.74209944344953</v>
      </c>
      <c r="M359" s="91">
        <f t="shared" si="59"/>
        <v>9.574223755544603</v>
      </c>
      <c r="N359" s="91">
        <f t="shared" si="60"/>
        <v>6.987237855946399</v>
      </c>
      <c r="O359" s="91">
        <f t="shared" si="61"/>
        <v>8.575672745194678</v>
      </c>
      <c r="P359" s="91">
        <f t="shared" si="62"/>
        <v>6.171391959798995</v>
      </c>
    </row>
    <row r="360" spans="1:16" s="168" customFormat="1" ht="11.25" customHeight="1">
      <c r="A360" s="164" t="s">
        <v>437</v>
      </c>
      <c r="B360" s="164" t="s">
        <v>420</v>
      </c>
      <c r="C360" s="164" t="s">
        <v>66</v>
      </c>
      <c r="D360" s="165">
        <v>5</v>
      </c>
      <c r="E360" s="165">
        <v>3.6</v>
      </c>
      <c r="F360" s="165">
        <v>3.32</v>
      </c>
      <c r="G360" s="165">
        <v>86410</v>
      </c>
      <c r="H360" s="165">
        <v>349088.98</v>
      </c>
      <c r="I360" s="165">
        <v>317642.18</v>
      </c>
      <c r="J360" s="91">
        <f t="shared" si="56"/>
        <v>1728100</v>
      </c>
      <c r="K360" s="91">
        <f t="shared" si="57"/>
        <v>9696816.11111111</v>
      </c>
      <c r="L360" s="91">
        <f t="shared" si="58"/>
        <v>9567435.542168675</v>
      </c>
      <c r="M360" s="91">
        <f t="shared" si="59"/>
        <v>0.72</v>
      </c>
      <c r="N360" s="91">
        <f t="shared" si="60"/>
        <v>4.039914130308992</v>
      </c>
      <c r="O360" s="91">
        <f t="shared" si="61"/>
        <v>0.6639999999999999</v>
      </c>
      <c r="P360" s="91">
        <f t="shared" si="62"/>
        <v>3.6759886587200556</v>
      </c>
    </row>
    <row r="361" spans="1:16" s="168" customFormat="1" ht="11.25" customHeight="1">
      <c r="A361" s="164"/>
      <c r="B361" s="164"/>
      <c r="C361" s="164"/>
      <c r="D361" s="165">
        <f>SUM(D328:D360)</f>
        <v>1120302.4</v>
      </c>
      <c r="E361" s="165">
        <f>SUM(E328:E360)</f>
        <v>6180255.56</v>
      </c>
      <c r="F361" s="165">
        <f>SUM(F328:F360)</f>
        <v>5586015.710000002</v>
      </c>
      <c r="G361" s="165">
        <f>SUM(G328:G360)</f>
        <v>672066</v>
      </c>
      <c r="H361" s="165">
        <f>SUM(H328:H360)</f>
        <v>3509739.33</v>
      </c>
      <c r="I361" s="165">
        <f>SUM(I328:I360)</f>
        <v>3168635.99</v>
      </c>
      <c r="J361" s="91">
        <f t="shared" si="56"/>
        <v>-40.010304360679754</v>
      </c>
      <c r="K361" s="91">
        <f t="shared" si="57"/>
        <v>-43.21044986042615</v>
      </c>
      <c r="L361" s="91">
        <f t="shared" si="58"/>
        <v>-43.27556250284876</v>
      </c>
      <c r="M361" s="91">
        <f t="shared" si="59"/>
        <v>5.516595840551623</v>
      </c>
      <c r="N361" s="91">
        <f t="shared" si="60"/>
        <v>5.22231347814054</v>
      </c>
      <c r="O361" s="91">
        <f t="shared" si="61"/>
        <v>4.986167761490114</v>
      </c>
      <c r="P361" s="91">
        <f t="shared" si="62"/>
        <v>4.714769070299644</v>
      </c>
    </row>
    <row r="362" spans="1:16" s="168" customFormat="1" ht="11.25" customHeight="1">
      <c r="A362" s="164" t="s">
        <v>443</v>
      </c>
      <c r="B362" s="164" t="s">
        <v>309</v>
      </c>
      <c r="C362" s="164" t="s">
        <v>48</v>
      </c>
      <c r="D362" s="165">
        <v>1981</v>
      </c>
      <c r="E362" s="165">
        <v>24612.15</v>
      </c>
      <c r="F362" s="165">
        <v>22217.66</v>
      </c>
      <c r="G362" s="165">
        <v>2359</v>
      </c>
      <c r="H362" s="165">
        <v>25079.21</v>
      </c>
      <c r="I362" s="165">
        <v>22797.96</v>
      </c>
      <c r="J362" s="91">
        <f t="shared" si="56"/>
        <v>19.081272084805654</v>
      </c>
      <c r="K362" s="91">
        <f t="shared" si="57"/>
        <v>1.8976806170935805</v>
      </c>
      <c r="L362" s="91">
        <f t="shared" si="58"/>
        <v>2.6118862202410122</v>
      </c>
      <c r="M362" s="91">
        <f t="shared" si="59"/>
        <v>12.424103987884907</v>
      </c>
      <c r="N362" s="91">
        <f t="shared" si="60"/>
        <v>10.631288681644765</v>
      </c>
      <c r="O362" s="91">
        <f t="shared" si="61"/>
        <v>11.21537607269056</v>
      </c>
      <c r="P362" s="91">
        <f t="shared" si="62"/>
        <v>9.664247562526494</v>
      </c>
    </row>
    <row r="363" spans="1:16" s="168" customFormat="1" ht="11.25" customHeight="1">
      <c r="A363" s="164" t="s">
        <v>443</v>
      </c>
      <c r="B363" s="164" t="s">
        <v>309</v>
      </c>
      <c r="C363" s="164" t="s">
        <v>135</v>
      </c>
      <c r="D363" s="165">
        <v>60</v>
      </c>
      <c r="E363" s="165">
        <v>764</v>
      </c>
      <c r="F363" s="165">
        <v>674.94</v>
      </c>
      <c r="G363" s="165">
        <v>70</v>
      </c>
      <c r="H363" s="165">
        <v>702.27</v>
      </c>
      <c r="I363" s="165">
        <v>634.95</v>
      </c>
      <c r="J363" s="91">
        <f t="shared" si="56"/>
        <v>16.666666666666668</v>
      </c>
      <c r="K363" s="91">
        <f t="shared" si="57"/>
        <v>-8.079842931937176</v>
      </c>
      <c r="L363" s="91">
        <f t="shared" si="58"/>
        <v>-5.924971108542983</v>
      </c>
      <c r="M363" s="91">
        <f t="shared" si="59"/>
        <v>12.733333333333333</v>
      </c>
      <c r="N363" s="91">
        <f t="shared" si="60"/>
        <v>10.032428571428571</v>
      </c>
      <c r="O363" s="91">
        <f t="shared" si="61"/>
        <v>11.249</v>
      </c>
      <c r="P363" s="91">
        <f t="shared" si="62"/>
        <v>9.070714285714287</v>
      </c>
    </row>
    <row r="364" spans="1:16" s="168" customFormat="1" ht="11.25" customHeight="1">
      <c r="A364" s="164" t="s">
        <v>443</v>
      </c>
      <c r="B364" s="164" t="s">
        <v>309</v>
      </c>
      <c r="C364" s="164" t="s">
        <v>63</v>
      </c>
      <c r="D364" s="165">
        <v>790</v>
      </c>
      <c r="E364" s="165">
        <v>9498.08</v>
      </c>
      <c r="F364" s="165">
        <v>8489.62</v>
      </c>
      <c r="G364" s="165">
        <v>1095.44</v>
      </c>
      <c r="H364" s="165">
        <v>11774.28</v>
      </c>
      <c r="I364" s="165">
        <v>10586.1</v>
      </c>
      <c r="J364" s="91">
        <f t="shared" si="56"/>
        <v>38.66329113924051</v>
      </c>
      <c r="K364" s="91">
        <f t="shared" si="57"/>
        <v>23.964843420986142</v>
      </c>
      <c r="L364" s="91">
        <f t="shared" si="58"/>
        <v>24.694627085782393</v>
      </c>
      <c r="M364" s="91">
        <f t="shared" si="59"/>
        <v>12.022886075949367</v>
      </c>
      <c r="N364" s="91">
        <f t="shared" si="60"/>
        <v>10.748448112174104</v>
      </c>
      <c r="O364" s="91">
        <f t="shared" si="61"/>
        <v>10.746354430379748</v>
      </c>
      <c r="P364" s="91">
        <f t="shared" si="62"/>
        <v>9.663788066895494</v>
      </c>
    </row>
    <row r="365" spans="1:16" s="168" customFormat="1" ht="11.25" customHeight="1">
      <c r="A365" s="164" t="s">
        <v>443</v>
      </c>
      <c r="B365" s="164" t="s">
        <v>309</v>
      </c>
      <c r="C365" s="164" t="s">
        <v>54</v>
      </c>
      <c r="D365" s="165">
        <v>17116</v>
      </c>
      <c r="E365" s="165">
        <v>211115.1</v>
      </c>
      <c r="F365" s="165">
        <v>190358.3</v>
      </c>
      <c r="G365" s="165">
        <v>25518</v>
      </c>
      <c r="H365" s="165">
        <v>287935.55</v>
      </c>
      <c r="I365" s="165">
        <v>258828.06</v>
      </c>
      <c r="J365" s="91">
        <f t="shared" si="56"/>
        <v>49.08857209628418</v>
      </c>
      <c r="K365" s="91">
        <f t="shared" si="57"/>
        <v>36.387946669849754</v>
      </c>
      <c r="L365" s="91">
        <f t="shared" si="58"/>
        <v>35.96888604279405</v>
      </c>
      <c r="M365" s="91">
        <f t="shared" si="59"/>
        <v>12.334371348445899</v>
      </c>
      <c r="N365" s="91">
        <f t="shared" si="60"/>
        <v>11.283625284113175</v>
      </c>
      <c r="O365" s="91">
        <f t="shared" si="61"/>
        <v>11.121658097686375</v>
      </c>
      <c r="P365" s="91">
        <f t="shared" si="62"/>
        <v>10.142960263343522</v>
      </c>
    </row>
    <row r="366" spans="1:16" s="168" customFormat="1" ht="11.25" customHeight="1">
      <c r="A366" s="164" t="s">
        <v>443</v>
      </c>
      <c r="B366" s="164" t="s">
        <v>309</v>
      </c>
      <c r="C366" s="164" t="s">
        <v>82</v>
      </c>
      <c r="D366" s="165"/>
      <c r="E366" s="165"/>
      <c r="F366" s="165"/>
      <c r="G366" s="165">
        <v>308</v>
      </c>
      <c r="H366" s="165">
        <v>3502.73</v>
      </c>
      <c r="I366" s="165">
        <v>3219.2</v>
      </c>
      <c r="J366" s="91"/>
      <c r="K366" s="91"/>
      <c r="L366" s="91"/>
      <c r="M366" s="91"/>
      <c r="N366" s="91">
        <f t="shared" si="60"/>
        <v>11.3725</v>
      </c>
      <c r="O366" s="91"/>
      <c r="P366" s="91">
        <f t="shared" si="62"/>
        <v>10.451948051948051</v>
      </c>
    </row>
    <row r="367" spans="1:16" s="168" customFormat="1" ht="11.25" customHeight="1">
      <c r="A367" s="164" t="s">
        <v>443</v>
      </c>
      <c r="B367" s="164" t="s">
        <v>309</v>
      </c>
      <c r="C367" s="164" t="s">
        <v>52</v>
      </c>
      <c r="D367" s="165">
        <v>636</v>
      </c>
      <c r="E367" s="165">
        <v>8344.24</v>
      </c>
      <c r="F367" s="165">
        <v>7539.87</v>
      </c>
      <c r="G367" s="165"/>
      <c r="H367" s="165"/>
      <c r="I367" s="165"/>
      <c r="J367" s="91"/>
      <c r="K367" s="91"/>
      <c r="L367" s="91"/>
      <c r="M367" s="91">
        <f t="shared" si="59"/>
        <v>13.119874213836477</v>
      </c>
      <c r="N367" s="91"/>
      <c r="O367" s="91">
        <f t="shared" si="61"/>
        <v>11.855141509433961</v>
      </c>
      <c r="P367" s="91"/>
    </row>
    <row r="368" spans="1:16" s="168" customFormat="1" ht="11.25" customHeight="1">
      <c r="A368" s="164" t="s">
        <v>443</v>
      </c>
      <c r="B368" s="164" t="s">
        <v>309</v>
      </c>
      <c r="C368" s="164" t="s">
        <v>56</v>
      </c>
      <c r="D368" s="165">
        <v>524</v>
      </c>
      <c r="E368" s="165">
        <v>7077.73</v>
      </c>
      <c r="F368" s="165">
        <v>6260.39</v>
      </c>
      <c r="G368" s="165">
        <v>150</v>
      </c>
      <c r="H368" s="165">
        <v>1646.09</v>
      </c>
      <c r="I368" s="165">
        <v>1460.8</v>
      </c>
      <c r="J368" s="91">
        <f t="shared" si="56"/>
        <v>-71.37404580152672</v>
      </c>
      <c r="K368" s="91">
        <f t="shared" si="57"/>
        <v>-76.74268444826237</v>
      </c>
      <c r="L368" s="91">
        <f t="shared" si="58"/>
        <v>-76.66599045746351</v>
      </c>
      <c r="M368" s="91">
        <f t="shared" si="59"/>
        <v>13.507118320610687</v>
      </c>
      <c r="N368" s="91">
        <f t="shared" si="60"/>
        <v>10.973933333333333</v>
      </c>
      <c r="O368" s="91">
        <f t="shared" si="61"/>
        <v>11.947309160305345</v>
      </c>
      <c r="P368" s="91">
        <f t="shared" si="62"/>
        <v>9.738666666666667</v>
      </c>
    </row>
    <row r="369" spans="1:16" s="168" customFormat="1" ht="11.25" customHeight="1">
      <c r="A369" s="164" t="s">
        <v>443</v>
      </c>
      <c r="B369" s="164" t="s">
        <v>309</v>
      </c>
      <c r="C369" s="164" t="s">
        <v>42</v>
      </c>
      <c r="D369" s="165">
        <v>1082577</v>
      </c>
      <c r="E369" s="165">
        <v>11945348.52</v>
      </c>
      <c r="F369" s="165">
        <v>10760853.99</v>
      </c>
      <c r="G369" s="165">
        <v>1340651</v>
      </c>
      <c r="H369" s="165">
        <v>13505334.28</v>
      </c>
      <c r="I369" s="165">
        <v>12244963.35</v>
      </c>
      <c r="J369" s="91">
        <f t="shared" si="56"/>
        <v>23.83885857541773</v>
      </c>
      <c r="K369" s="91">
        <f t="shared" si="57"/>
        <v>13.059357434302802</v>
      </c>
      <c r="L369" s="91">
        <f t="shared" si="58"/>
        <v>13.791743307540216</v>
      </c>
      <c r="M369" s="91">
        <f t="shared" si="59"/>
        <v>11.034179111508926</v>
      </c>
      <c r="N369" s="91">
        <f t="shared" si="60"/>
        <v>10.073713651054598</v>
      </c>
      <c r="O369" s="91">
        <f t="shared" si="61"/>
        <v>9.940035664899588</v>
      </c>
      <c r="P369" s="91">
        <f t="shared" si="62"/>
        <v>9.133595059415164</v>
      </c>
    </row>
    <row r="370" spans="1:16" s="168" customFormat="1" ht="11.25" customHeight="1">
      <c r="A370" s="164" t="s">
        <v>443</v>
      </c>
      <c r="B370" s="164" t="s">
        <v>309</v>
      </c>
      <c r="C370" s="164" t="s">
        <v>45</v>
      </c>
      <c r="D370" s="165">
        <v>5926</v>
      </c>
      <c r="E370" s="165">
        <v>74830.37</v>
      </c>
      <c r="F370" s="165">
        <v>67425.58</v>
      </c>
      <c r="G370" s="165">
        <v>3290</v>
      </c>
      <c r="H370" s="165">
        <v>38440.99</v>
      </c>
      <c r="I370" s="165">
        <v>34817.87</v>
      </c>
      <c r="J370" s="91">
        <f t="shared" si="56"/>
        <v>-44.481943975700304</v>
      </c>
      <c r="K370" s="91">
        <f t="shared" si="57"/>
        <v>-48.62915952440165</v>
      </c>
      <c r="L370" s="91">
        <f t="shared" si="58"/>
        <v>-48.36103745789061</v>
      </c>
      <c r="M370" s="91">
        <f t="shared" si="59"/>
        <v>12.627467094161322</v>
      </c>
      <c r="N370" s="91">
        <f t="shared" si="60"/>
        <v>11.684191489361702</v>
      </c>
      <c r="O370" s="91">
        <f t="shared" si="61"/>
        <v>11.37792440094499</v>
      </c>
      <c r="P370" s="91">
        <f t="shared" si="62"/>
        <v>10.582939209726444</v>
      </c>
    </row>
    <row r="371" spans="1:16" s="168" customFormat="1" ht="11.25" customHeight="1">
      <c r="A371" s="164" t="s">
        <v>443</v>
      </c>
      <c r="B371" s="164" t="s">
        <v>309</v>
      </c>
      <c r="C371" s="164" t="s">
        <v>57</v>
      </c>
      <c r="D371" s="165">
        <v>1430</v>
      </c>
      <c r="E371" s="165">
        <v>14546.24</v>
      </c>
      <c r="F371" s="165">
        <v>13549.31</v>
      </c>
      <c r="G371" s="165">
        <v>12094</v>
      </c>
      <c r="H371" s="165">
        <v>121472.07</v>
      </c>
      <c r="I371" s="165">
        <v>110564.62</v>
      </c>
      <c r="J371" s="91">
        <f t="shared" si="56"/>
        <v>745.7342657342657</v>
      </c>
      <c r="K371" s="91">
        <f t="shared" si="57"/>
        <v>735.0753871790923</v>
      </c>
      <c r="L371" s="91">
        <f t="shared" si="58"/>
        <v>716.0166089638514</v>
      </c>
      <c r="M371" s="91">
        <f t="shared" si="59"/>
        <v>10.172195804195804</v>
      </c>
      <c r="N371" s="91">
        <f t="shared" si="60"/>
        <v>10.043994542748472</v>
      </c>
      <c r="O371" s="91">
        <f t="shared" si="61"/>
        <v>9.475041958041958</v>
      </c>
      <c r="P371" s="91">
        <f t="shared" si="62"/>
        <v>9.14210517612039</v>
      </c>
    </row>
    <row r="372" spans="1:16" s="168" customFormat="1" ht="11.25" customHeight="1">
      <c r="A372" s="164" t="s">
        <v>443</v>
      </c>
      <c r="B372" s="164" t="s">
        <v>309</v>
      </c>
      <c r="C372" s="164" t="s">
        <v>61</v>
      </c>
      <c r="D372" s="165"/>
      <c r="E372" s="165"/>
      <c r="F372" s="165"/>
      <c r="G372" s="165">
        <v>50</v>
      </c>
      <c r="H372" s="165">
        <v>597.02</v>
      </c>
      <c r="I372" s="165">
        <v>534.22</v>
      </c>
      <c r="J372" s="91"/>
      <c r="K372" s="91"/>
      <c r="L372" s="91"/>
      <c r="M372" s="91"/>
      <c r="N372" s="91">
        <f t="shared" si="60"/>
        <v>11.9404</v>
      </c>
      <c r="O372" s="91"/>
      <c r="P372" s="91">
        <f t="shared" si="62"/>
        <v>10.6844</v>
      </c>
    </row>
    <row r="373" spans="1:16" s="168" customFormat="1" ht="11.25" customHeight="1">
      <c r="A373" s="164" t="s">
        <v>443</v>
      </c>
      <c r="B373" s="164" t="s">
        <v>309</v>
      </c>
      <c r="C373" s="164" t="s">
        <v>43</v>
      </c>
      <c r="D373" s="165">
        <v>152018</v>
      </c>
      <c r="E373" s="165">
        <v>1778405.6</v>
      </c>
      <c r="F373" s="165">
        <v>1599860.37</v>
      </c>
      <c r="G373" s="165">
        <v>117750</v>
      </c>
      <c r="H373" s="165">
        <v>1181002.58</v>
      </c>
      <c r="I373" s="165">
        <v>1068612.32</v>
      </c>
      <c r="J373" s="91">
        <f t="shared" si="56"/>
        <v>-22.54206738675683</v>
      </c>
      <c r="K373" s="91">
        <f t="shared" si="57"/>
        <v>-33.59205684012691</v>
      </c>
      <c r="L373" s="91">
        <f t="shared" si="58"/>
        <v>-33.20590096246962</v>
      </c>
      <c r="M373" s="91">
        <f t="shared" si="59"/>
        <v>11.698651475483167</v>
      </c>
      <c r="N373" s="91">
        <f t="shared" si="60"/>
        <v>10.029745902335456</v>
      </c>
      <c r="O373" s="91">
        <f t="shared" si="61"/>
        <v>10.524150890026181</v>
      </c>
      <c r="P373" s="91">
        <f t="shared" si="62"/>
        <v>9.075263864118897</v>
      </c>
    </row>
    <row r="374" spans="1:16" s="168" customFormat="1" ht="11.25" customHeight="1">
      <c r="A374" s="164" t="s">
        <v>443</v>
      </c>
      <c r="B374" s="164" t="s">
        <v>309</v>
      </c>
      <c r="C374" s="164" t="s">
        <v>99</v>
      </c>
      <c r="D374" s="165">
        <v>264</v>
      </c>
      <c r="E374" s="165">
        <v>2962.61</v>
      </c>
      <c r="F374" s="165">
        <v>2670.65</v>
      </c>
      <c r="G374" s="165"/>
      <c r="H374" s="165"/>
      <c r="I374" s="165"/>
      <c r="J374" s="91"/>
      <c r="K374" s="91"/>
      <c r="L374" s="91"/>
      <c r="M374" s="91">
        <f t="shared" si="59"/>
        <v>11.222007575757576</v>
      </c>
      <c r="N374" s="91"/>
      <c r="O374" s="91">
        <f t="shared" si="61"/>
        <v>10.116098484848486</v>
      </c>
      <c r="P374" s="91"/>
    </row>
    <row r="375" spans="1:16" s="168" customFormat="1" ht="11.25" customHeight="1">
      <c r="A375" s="164" t="s">
        <v>443</v>
      </c>
      <c r="B375" s="164" t="s">
        <v>309</v>
      </c>
      <c r="C375" s="164" t="s">
        <v>95</v>
      </c>
      <c r="D375" s="165">
        <v>1056</v>
      </c>
      <c r="E375" s="165">
        <v>11731.29</v>
      </c>
      <c r="F375" s="165">
        <v>10469.29</v>
      </c>
      <c r="G375" s="165"/>
      <c r="H375" s="165"/>
      <c r="I375" s="165"/>
      <c r="J375" s="91"/>
      <c r="K375" s="91"/>
      <c r="L375" s="91"/>
      <c r="M375" s="91">
        <f t="shared" si="59"/>
        <v>11.109176136363637</v>
      </c>
      <c r="N375" s="91"/>
      <c r="O375" s="91">
        <f t="shared" si="61"/>
        <v>9.914100378787879</v>
      </c>
      <c r="P375" s="91"/>
    </row>
    <row r="376" spans="1:16" s="168" customFormat="1" ht="11.25" customHeight="1">
      <c r="A376" s="164" t="s">
        <v>443</v>
      </c>
      <c r="B376" s="164" t="s">
        <v>309</v>
      </c>
      <c r="C376" s="164" t="s">
        <v>67</v>
      </c>
      <c r="D376" s="165">
        <v>5182</v>
      </c>
      <c r="E376" s="165">
        <v>58866.96</v>
      </c>
      <c r="F376" s="165">
        <v>52978.32</v>
      </c>
      <c r="G376" s="165">
        <v>413</v>
      </c>
      <c r="H376" s="165">
        <v>4654.89</v>
      </c>
      <c r="I376" s="165">
        <v>4210.96</v>
      </c>
      <c r="J376" s="91">
        <f t="shared" si="56"/>
        <v>-92.03010420686994</v>
      </c>
      <c r="K376" s="91">
        <f t="shared" si="57"/>
        <v>-92.09252524675982</v>
      </c>
      <c r="L376" s="91">
        <f t="shared" si="58"/>
        <v>-92.05154108322046</v>
      </c>
      <c r="M376" s="91">
        <f t="shared" si="59"/>
        <v>11.359891933616364</v>
      </c>
      <c r="N376" s="91">
        <f t="shared" si="60"/>
        <v>11.2709200968523</v>
      </c>
      <c r="O376" s="91">
        <f t="shared" si="61"/>
        <v>10.223527595522963</v>
      </c>
      <c r="P376" s="91">
        <f t="shared" si="62"/>
        <v>10.196029055690072</v>
      </c>
    </row>
    <row r="377" spans="1:16" s="168" customFormat="1" ht="11.25" customHeight="1">
      <c r="A377" s="164" t="s">
        <v>443</v>
      </c>
      <c r="B377" s="164" t="s">
        <v>309</v>
      </c>
      <c r="C377" s="164" t="s">
        <v>353</v>
      </c>
      <c r="D377" s="165">
        <v>550</v>
      </c>
      <c r="E377" s="165">
        <v>6562.78</v>
      </c>
      <c r="F377" s="165">
        <v>5975.03</v>
      </c>
      <c r="G377" s="165"/>
      <c r="H377" s="165"/>
      <c r="I377" s="165"/>
      <c r="J377" s="91"/>
      <c r="K377" s="91"/>
      <c r="L377" s="91"/>
      <c r="M377" s="91">
        <f t="shared" si="59"/>
        <v>11.932327272727273</v>
      </c>
      <c r="N377" s="91"/>
      <c r="O377" s="91">
        <f t="shared" si="61"/>
        <v>10.86369090909091</v>
      </c>
      <c r="P377" s="91"/>
    </row>
    <row r="378" spans="1:16" s="168" customFormat="1" ht="11.25" customHeight="1">
      <c r="A378" s="164" t="s">
        <v>443</v>
      </c>
      <c r="B378" s="164" t="s">
        <v>309</v>
      </c>
      <c r="C378" s="164" t="s">
        <v>44</v>
      </c>
      <c r="D378" s="165">
        <v>5230</v>
      </c>
      <c r="E378" s="165">
        <v>50762.1</v>
      </c>
      <c r="F378" s="165">
        <v>46536.98</v>
      </c>
      <c r="G378" s="165">
        <v>108232</v>
      </c>
      <c r="H378" s="165">
        <v>960292.45</v>
      </c>
      <c r="I378" s="165">
        <v>869195.44</v>
      </c>
      <c r="J378" s="91">
        <f t="shared" si="56"/>
        <v>1969.4455066921605</v>
      </c>
      <c r="K378" s="91">
        <f t="shared" si="57"/>
        <v>1791.7508337913523</v>
      </c>
      <c r="L378" s="91">
        <f t="shared" si="58"/>
        <v>1767.7521403408643</v>
      </c>
      <c r="M378" s="91">
        <f t="shared" si="59"/>
        <v>9.705946462715104</v>
      </c>
      <c r="N378" s="91">
        <f t="shared" si="60"/>
        <v>8.872537234828886</v>
      </c>
      <c r="O378" s="91">
        <f t="shared" si="61"/>
        <v>8.898084130019122</v>
      </c>
      <c r="P378" s="91">
        <f t="shared" si="62"/>
        <v>8.030854460787937</v>
      </c>
    </row>
    <row r="379" spans="1:16" s="168" customFormat="1" ht="11.25" customHeight="1">
      <c r="A379" s="164"/>
      <c r="B379" s="164"/>
      <c r="C379" s="164"/>
      <c r="D379" s="165">
        <f>SUM(D362:D378)</f>
        <v>1275340</v>
      </c>
      <c r="E379" s="165">
        <f>SUM(E362:E378)</f>
        <v>14205427.769999998</v>
      </c>
      <c r="F379" s="165">
        <f>SUM(F362:F378)</f>
        <v>12795860.3</v>
      </c>
      <c r="G379" s="165">
        <f>SUM(G362:G378)</f>
        <v>1611980.44</v>
      </c>
      <c r="H379" s="165">
        <f>SUM(H362:H378)</f>
        <v>16142434.41</v>
      </c>
      <c r="I379" s="165">
        <f>SUM(I362:I378)</f>
        <v>14630425.85</v>
      </c>
      <c r="J379" s="91">
        <f t="shared" si="56"/>
        <v>26.396132795960288</v>
      </c>
      <c r="K379" s="91">
        <f t="shared" si="57"/>
        <v>13.635679765242315</v>
      </c>
      <c r="L379" s="91">
        <f t="shared" si="58"/>
        <v>14.337180205069906</v>
      </c>
      <c r="M379" s="91">
        <f t="shared" si="59"/>
        <v>11.138541698684271</v>
      </c>
      <c r="N379" s="91">
        <f t="shared" si="60"/>
        <v>10.014038638086701</v>
      </c>
      <c r="O379" s="91">
        <f t="shared" si="61"/>
        <v>10.033293317860336</v>
      </c>
      <c r="P379" s="91">
        <f t="shared" si="62"/>
        <v>9.076056685898745</v>
      </c>
    </row>
    <row r="380" spans="1:16" s="168" customFormat="1" ht="11.25" customHeight="1">
      <c r="A380" s="164" t="s">
        <v>454</v>
      </c>
      <c r="B380" s="164" t="s">
        <v>316</v>
      </c>
      <c r="C380" s="164" t="s">
        <v>48</v>
      </c>
      <c r="D380" s="165">
        <v>10200</v>
      </c>
      <c r="E380" s="165">
        <v>82719.76</v>
      </c>
      <c r="F380" s="165">
        <v>73890</v>
      </c>
      <c r="G380" s="165">
        <v>370</v>
      </c>
      <c r="H380" s="165">
        <v>3625.57</v>
      </c>
      <c r="I380" s="165">
        <v>3255.95</v>
      </c>
      <c r="J380" s="91">
        <f t="shared" si="56"/>
        <v>-96.37254901960785</v>
      </c>
      <c r="K380" s="91">
        <f t="shared" si="57"/>
        <v>-95.61704482701593</v>
      </c>
      <c r="L380" s="91">
        <f t="shared" si="58"/>
        <v>-95.59351739071593</v>
      </c>
      <c r="M380" s="91">
        <f t="shared" si="59"/>
        <v>8.109780392156862</v>
      </c>
      <c r="N380" s="91">
        <f t="shared" si="60"/>
        <v>9.798837837837839</v>
      </c>
      <c r="O380" s="91">
        <f t="shared" si="61"/>
        <v>7.2441176470588236</v>
      </c>
      <c r="P380" s="91">
        <f t="shared" si="62"/>
        <v>8.799864864864864</v>
      </c>
    </row>
    <row r="381" spans="1:16" s="168" customFormat="1" ht="11.25" customHeight="1">
      <c r="A381" s="164" t="s">
        <v>454</v>
      </c>
      <c r="B381" s="164" t="s">
        <v>316</v>
      </c>
      <c r="C381" s="164" t="s">
        <v>94</v>
      </c>
      <c r="D381" s="165"/>
      <c r="E381" s="165"/>
      <c r="F381" s="165"/>
      <c r="G381" s="165">
        <v>17616</v>
      </c>
      <c r="H381" s="165">
        <v>199873.65</v>
      </c>
      <c r="I381" s="165">
        <v>184125.98</v>
      </c>
      <c r="J381" s="91"/>
      <c r="K381" s="91"/>
      <c r="L381" s="91"/>
      <c r="M381" s="91"/>
      <c r="N381" s="91">
        <f t="shared" si="60"/>
        <v>11.346142711171662</v>
      </c>
      <c r="O381" s="91"/>
      <c r="P381" s="91">
        <f t="shared" si="62"/>
        <v>10.452201407811081</v>
      </c>
    </row>
    <row r="382" spans="1:16" s="168" customFormat="1" ht="11.25" customHeight="1">
      <c r="A382" s="164" t="s">
        <v>454</v>
      </c>
      <c r="B382" s="164" t="s">
        <v>316</v>
      </c>
      <c r="C382" s="164" t="s">
        <v>54</v>
      </c>
      <c r="D382" s="165"/>
      <c r="E382" s="165"/>
      <c r="F382" s="165"/>
      <c r="G382" s="165">
        <v>134099.42</v>
      </c>
      <c r="H382" s="165">
        <v>1474567.93</v>
      </c>
      <c r="I382" s="165">
        <v>1324389.2</v>
      </c>
      <c r="J382" s="91"/>
      <c r="K382" s="91"/>
      <c r="L382" s="91"/>
      <c r="M382" s="91"/>
      <c r="N382" s="91">
        <f t="shared" si="60"/>
        <v>10.996079848816645</v>
      </c>
      <c r="O382" s="91"/>
      <c r="P382" s="91">
        <f t="shared" si="62"/>
        <v>9.876173961080516</v>
      </c>
    </row>
    <row r="383" spans="1:16" s="168" customFormat="1" ht="11.25" customHeight="1">
      <c r="A383" s="164" t="s">
        <v>454</v>
      </c>
      <c r="B383" s="164" t="s">
        <v>316</v>
      </c>
      <c r="C383" s="164" t="s">
        <v>101</v>
      </c>
      <c r="D383" s="165"/>
      <c r="E383" s="165"/>
      <c r="F383" s="165"/>
      <c r="G383" s="165">
        <v>1100</v>
      </c>
      <c r="H383" s="165">
        <v>10276.66</v>
      </c>
      <c r="I383" s="165">
        <v>9422.02</v>
      </c>
      <c r="J383" s="91"/>
      <c r="K383" s="91"/>
      <c r="L383" s="91"/>
      <c r="M383" s="91"/>
      <c r="N383" s="91">
        <f t="shared" si="60"/>
        <v>9.342418181818182</v>
      </c>
      <c r="O383" s="91"/>
      <c r="P383" s="91">
        <f t="shared" si="62"/>
        <v>8.565472727272727</v>
      </c>
    </row>
    <row r="384" spans="1:16" s="168" customFormat="1" ht="11.25" customHeight="1">
      <c r="A384" s="164" t="s">
        <v>454</v>
      </c>
      <c r="B384" s="164" t="s">
        <v>316</v>
      </c>
      <c r="C384" s="164" t="s">
        <v>52</v>
      </c>
      <c r="D384" s="165">
        <v>1800</v>
      </c>
      <c r="E384" s="165">
        <v>16641.11</v>
      </c>
      <c r="F384" s="165">
        <v>15307.24</v>
      </c>
      <c r="G384" s="165">
        <v>1800</v>
      </c>
      <c r="H384" s="165">
        <v>16496.86</v>
      </c>
      <c r="I384" s="165">
        <v>15133.17</v>
      </c>
      <c r="J384" s="91">
        <f t="shared" si="56"/>
        <v>0</v>
      </c>
      <c r="K384" s="91">
        <f t="shared" si="57"/>
        <v>-0.8668291958889761</v>
      </c>
      <c r="L384" s="91">
        <f t="shared" si="58"/>
        <v>-1.1371743044467828</v>
      </c>
      <c r="M384" s="91">
        <f t="shared" si="59"/>
        <v>9.245061111111111</v>
      </c>
      <c r="N384" s="91">
        <f t="shared" si="60"/>
        <v>9.164922222222222</v>
      </c>
      <c r="O384" s="91">
        <f t="shared" si="61"/>
        <v>8.504022222222222</v>
      </c>
      <c r="P384" s="91">
        <f t="shared" si="62"/>
        <v>8.407316666666667</v>
      </c>
    </row>
    <row r="385" spans="1:16" s="168" customFormat="1" ht="11.25" customHeight="1">
      <c r="A385" s="164" t="s">
        <v>454</v>
      </c>
      <c r="B385" s="164" t="s">
        <v>316</v>
      </c>
      <c r="C385" s="164" t="s">
        <v>56</v>
      </c>
      <c r="D385" s="165">
        <v>27344</v>
      </c>
      <c r="E385" s="165">
        <v>408400.39</v>
      </c>
      <c r="F385" s="165">
        <v>360854.55</v>
      </c>
      <c r="G385" s="165">
        <v>60779</v>
      </c>
      <c r="H385" s="165">
        <v>771519.08</v>
      </c>
      <c r="I385" s="165">
        <v>688527.01</v>
      </c>
      <c r="J385" s="91">
        <f t="shared" si="56"/>
        <v>122.27545348156816</v>
      </c>
      <c r="K385" s="91">
        <f t="shared" si="57"/>
        <v>88.91242488774311</v>
      </c>
      <c r="L385" s="91">
        <f t="shared" si="58"/>
        <v>90.80458040504132</v>
      </c>
      <c r="M385" s="91">
        <f t="shared" si="59"/>
        <v>14.935649136922176</v>
      </c>
      <c r="N385" s="91">
        <f t="shared" si="60"/>
        <v>12.693842939173068</v>
      </c>
      <c r="O385" s="91">
        <f t="shared" si="61"/>
        <v>13.196845743124634</v>
      </c>
      <c r="P385" s="91">
        <f t="shared" si="62"/>
        <v>11.32837016074631</v>
      </c>
    </row>
    <row r="386" spans="1:16" s="168" customFormat="1" ht="11.25" customHeight="1">
      <c r="A386" s="164" t="s">
        <v>454</v>
      </c>
      <c r="B386" s="164" t="s">
        <v>316</v>
      </c>
      <c r="C386" s="164" t="s">
        <v>42</v>
      </c>
      <c r="D386" s="165">
        <v>667851</v>
      </c>
      <c r="E386" s="165">
        <v>6160995.13</v>
      </c>
      <c r="F386" s="165">
        <v>5564194</v>
      </c>
      <c r="G386" s="165">
        <v>711005</v>
      </c>
      <c r="H386" s="165">
        <v>6421037.04</v>
      </c>
      <c r="I386" s="165">
        <v>5810649.68</v>
      </c>
      <c r="J386" s="91">
        <f t="shared" si="56"/>
        <v>6.461620930417114</v>
      </c>
      <c r="K386" s="91">
        <f t="shared" si="57"/>
        <v>4.220777723614272</v>
      </c>
      <c r="L386" s="91">
        <f t="shared" si="58"/>
        <v>4.429315009505414</v>
      </c>
      <c r="M386" s="91">
        <f t="shared" si="59"/>
        <v>9.225104297215996</v>
      </c>
      <c r="N386" s="91">
        <f t="shared" si="60"/>
        <v>9.030930921723476</v>
      </c>
      <c r="O386" s="91">
        <f t="shared" si="61"/>
        <v>8.331490107823452</v>
      </c>
      <c r="P386" s="91">
        <f t="shared" si="62"/>
        <v>8.172445594616072</v>
      </c>
    </row>
    <row r="387" spans="1:16" s="168" customFormat="1" ht="11.25" customHeight="1">
      <c r="A387" s="164" t="s">
        <v>454</v>
      </c>
      <c r="B387" s="164" t="s">
        <v>316</v>
      </c>
      <c r="C387" s="164" t="s">
        <v>45</v>
      </c>
      <c r="D387" s="165">
        <v>4900</v>
      </c>
      <c r="E387" s="165">
        <v>65838.27</v>
      </c>
      <c r="F387" s="165">
        <v>58329.43</v>
      </c>
      <c r="G387" s="165"/>
      <c r="H387" s="165"/>
      <c r="I387" s="165"/>
      <c r="J387" s="91"/>
      <c r="K387" s="91"/>
      <c r="L387" s="91"/>
      <c r="M387" s="91">
        <f t="shared" si="59"/>
        <v>13.436381632653061</v>
      </c>
      <c r="N387" s="91"/>
      <c r="O387" s="91">
        <f t="shared" si="61"/>
        <v>11.90396530612245</v>
      </c>
      <c r="P387" s="91"/>
    </row>
    <row r="388" spans="1:16" s="168" customFormat="1" ht="11.25" customHeight="1">
      <c r="A388" s="164" t="s">
        <v>454</v>
      </c>
      <c r="B388" s="164" t="s">
        <v>316</v>
      </c>
      <c r="C388" s="164" t="s">
        <v>61</v>
      </c>
      <c r="D388" s="165">
        <v>3520</v>
      </c>
      <c r="E388" s="165">
        <v>36332.49</v>
      </c>
      <c r="F388" s="165">
        <v>34118.37</v>
      </c>
      <c r="G388" s="165"/>
      <c r="H388" s="165"/>
      <c r="I388" s="165"/>
      <c r="J388" s="91"/>
      <c r="K388" s="91"/>
      <c r="L388" s="91"/>
      <c r="M388" s="91">
        <f t="shared" si="59"/>
        <v>10.321730113636363</v>
      </c>
      <c r="N388" s="91"/>
      <c r="O388" s="91">
        <f t="shared" si="61"/>
        <v>9.692718750000001</v>
      </c>
      <c r="P388" s="91"/>
    </row>
    <row r="389" spans="1:16" s="168" customFormat="1" ht="11.25" customHeight="1">
      <c r="A389" s="164" t="s">
        <v>454</v>
      </c>
      <c r="B389" s="164" t="s">
        <v>316</v>
      </c>
      <c r="C389" s="164" t="s">
        <v>43</v>
      </c>
      <c r="D389" s="165">
        <v>31829.2</v>
      </c>
      <c r="E389" s="165">
        <v>334870.85</v>
      </c>
      <c r="F389" s="165">
        <v>302788.55</v>
      </c>
      <c r="G389" s="165">
        <v>413279.85</v>
      </c>
      <c r="H389" s="165">
        <v>4475294.98</v>
      </c>
      <c r="I389" s="165">
        <v>4045440.96</v>
      </c>
      <c r="J389" s="91">
        <f t="shared" si="56"/>
        <v>1198.4299008457642</v>
      </c>
      <c r="K389" s="91">
        <f t="shared" si="57"/>
        <v>1236.4241706914772</v>
      </c>
      <c r="L389" s="91">
        <f t="shared" si="58"/>
        <v>1236.0614065492239</v>
      </c>
      <c r="M389" s="91">
        <f t="shared" si="59"/>
        <v>10.520869201864953</v>
      </c>
      <c r="N389" s="91">
        <f t="shared" si="60"/>
        <v>10.828727749489845</v>
      </c>
      <c r="O389" s="91">
        <f t="shared" si="61"/>
        <v>9.512917384037298</v>
      </c>
      <c r="P389" s="91">
        <f t="shared" si="62"/>
        <v>9.788623761840796</v>
      </c>
    </row>
    <row r="390" spans="1:16" s="168" customFormat="1" ht="11.25" customHeight="1">
      <c r="A390" s="164" t="s">
        <v>454</v>
      </c>
      <c r="B390" s="164" t="s">
        <v>316</v>
      </c>
      <c r="C390" s="164" t="s">
        <v>71</v>
      </c>
      <c r="D390" s="165">
        <v>1000</v>
      </c>
      <c r="E390" s="165">
        <v>7937.77</v>
      </c>
      <c r="F390" s="165">
        <v>7435.96</v>
      </c>
      <c r="G390" s="165"/>
      <c r="H390" s="165"/>
      <c r="I390" s="165"/>
      <c r="J390" s="91"/>
      <c r="K390" s="91"/>
      <c r="L390" s="91"/>
      <c r="M390" s="91">
        <f t="shared" si="59"/>
        <v>7.93777</v>
      </c>
      <c r="N390" s="91"/>
      <c r="O390" s="91">
        <f t="shared" si="61"/>
        <v>7.43596</v>
      </c>
      <c r="P390" s="91"/>
    </row>
    <row r="391" spans="1:16" s="168" customFormat="1" ht="11.25" customHeight="1">
      <c r="A391" s="164" t="s">
        <v>454</v>
      </c>
      <c r="B391" s="164" t="s">
        <v>316</v>
      </c>
      <c r="C391" s="164" t="s">
        <v>67</v>
      </c>
      <c r="D391" s="165">
        <v>300</v>
      </c>
      <c r="E391" s="165">
        <v>3587.62</v>
      </c>
      <c r="F391" s="165">
        <v>3240</v>
      </c>
      <c r="G391" s="165">
        <v>800</v>
      </c>
      <c r="H391" s="165">
        <v>7807.94</v>
      </c>
      <c r="I391" s="165">
        <v>6955</v>
      </c>
      <c r="J391" s="91">
        <f t="shared" si="56"/>
        <v>166.66666666666666</v>
      </c>
      <c r="K391" s="91">
        <f t="shared" si="57"/>
        <v>117.63564703062198</v>
      </c>
      <c r="L391" s="91">
        <f t="shared" si="58"/>
        <v>114.6604938271605</v>
      </c>
      <c r="M391" s="91">
        <f t="shared" si="59"/>
        <v>11.958733333333333</v>
      </c>
      <c r="N391" s="91">
        <f t="shared" si="60"/>
        <v>9.759924999999999</v>
      </c>
      <c r="O391" s="91">
        <f t="shared" si="61"/>
        <v>10.8</v>
      </c>
      <c r="P391" s="91">
        <f t="shared" si="62"/>
        <v>8.69375</v>
      </c>
    </row>
    <row r="392" spans="1:16" s="168" customFormat="1" ht="11.25" customHeight="1">
      <c r="A392" s="164" t="s">
        <v>454</v>
      </c>
      <c r="B392" s="164" t="s">
        <v>316</v>
      </c>
      <c r="C392" s="164" t="s">
        <v>353</v>
      </c>
      <c r="D392" s="165">
        <v>550</v>
      </c>
      <c r="E392" s="165">
        <v>5884.53</v>
      </c>
      <c r="F392" s="165">
        <v>5508.26</v>
      </c>
      <c r="G392" s="165">
        <v>700</v>
      </c>
      <c r="H392" s="165">
        <v>7768.44</v>
      </c>
      <c r="I392" s="165">
        <v>6943.11</v>
      </c>
      <c r="J392" s="91">
        <f t="shared" si="56"/>
        <v>27.272727272727273</v>
      </c>
      <c r="K392" s="91">
        <f t="shared" si="57"/>
        <v>32.01462138862407</v>
      </c>
      <c r="L392" s="91">
        <f t="shared" si="58"/>
        <v>26.04906086495553</v>
      </c>
      <c r="M392" s="91">
        <f t="shared" si="59"/>
        <v>10.699145454545453</v>
      </c>
      <c r="N392" s="91">
        <f t="shared" si="60"/>
        <v>11.097771428571429</v>
      </c>
      <c r="O392" s="91">
        <f t="shared" si="61"/>
        <v>10.015018181818181</v>
      </c>
      <c r="P392" s="91">
        <f t="shared" si="62"/>
        <v>9.918728571428572</v>
      </c>
    </row>
    <row r="393" spans="1:16" s="168" customFormat="1" ht="11.25" customHeight="1">
      <c r="A393" s="164" t="s">
        <v>454</v>
      </c>
      <c r="B393" s="164" t="s">
        <v>316</v>
      </c>
      <c r="C393" s="164" t="s">
        <v>526</v>
      </c>
      <c r="D393" s="165">
        <v>1120</v>
      </c>
      <c r="E393" s="165">
        <v>9947.07</v>
      </c>
      <c r="F393" s="165">
        <v>8563.86</v>
      </c>
      <c r="G393" s="165"/>
      <c r="H393" s="165"/>
      <c r="I393" s="165"/>
      <c r="J393" s="91"/>
      <c r="K393" s="91"/>
      <c r="L393" s="91"/>
      <c r="M393" s="91">
        <f t="shared" si="59"/>
        <v>8.8813125</v>
      </c>
      <c r="N393" s="91"/>
      <c r="O393" s="91">
        <f t="shared" si="61"/>
        <v>7.646303571428572</v>
      </c>
      <c r="P393" s="91"/>
    </row>
    <row r="394" spans="1:16" s="168" customFormat="1" ht="11.25" customHeight="1">
      <c r="A394" s="164"/>
      <c r="B394" s="164"/>
      <c r="C394" s="164"/>
      <c r="D394" s="165">
        <f>SUM(D380:D393)</f>
        <v>750414.2</v>
      </c>
      <c r="E394" s="165">
        <f>SUM(E380:E393)</f>
        <v>7133154.989999999</v>
      </c>
      <c r="F394" s="165">
        <f>SUM(F380:F393)</f>
        <v>6434230.22</v>
      </c>
      <c r="G394" s="165">
        <f>SUM(G380:G393)</f>
        <v>1341549.27</v>
      </c>
      <c r="H394" s="165">
        <f>SUM(H380:H393)</f>
        <v>13388268.149999999</v>
      </c>
      <c r="I394" s="165">
        <f>SUM(I380:I393)</f>
        <v>12094842.079999998</v>
      </c>
      <c r="J394" s="91">
        <f t="shared" si="56"/>
        <v>78.77450480014905</v>
      </c>
      <c r="K394" s="91">
        <f t="shared" si="57"/>
        <v>87.69069463328736</v>
      </c>
      <c r="L394" s="91">
        <f t="shared" si="58"/>
        <v>87.97652036765322</v>
      </c>
      <c r="M394" s="91">
        <f t="shared" si="59"/>
        <v>9.505623680895164</v>
      </c>
      <c r="N394" s="91">
        <f t="shared" si="60"/>
        <v>9.97970663425578</v>
      </c>
      <c r="O394" s="91">
        <f t="shared" si="61"/>
        <v>8.574238360628037</v>
      </c>
      <c r="P394" s="91">
        <f t="shared" si="62"/>
        <v>9.015577996624751</v>
      </c>
    </row>
    <row r="395" spans="2:9" ht="12.75">
      <c r="B395" s="92"/>
      <c r="D395" s="93"/>
      <c r="E395" s="93"/>
      <c r="F395" s="93"/>
      <c r="G395" s="93"/>
      <c r="H395" s="93"/>
      <c r="I395" s="93"/>
    </row>
    <row r="396" spans="4:9" ht="12.75">
      <c r="D396" s="93"/>
      <c r="E396" s="93"/>
      <c r="F396" s="93"/>
      <c r="G396" s="93"/>
      <c r="H396" s="93"/>
      <c r="I396" s="93"/>
    </row>
    <row r="397" spans="1:9" ht="12.75" customHeight="1">
      <c r="A397" s="187" t="s">
        <v>822</v>
      </c>
      <c r="B397" s="187"/>
      <c r="C397" s="173"/>
      <c r="D397" s="173"/>
      <c r="E397" s="173"/>
      <c r="F397" s="173"/>
      <c r="G397" s="93"/>
      <c r="H397" s="93"/>
      <c r="I397" s="93"/>
    </row>
    <row r="398" spans="1:16" ht="25.5">
      <c r="A398" s="158" t="s">
        <v>126</v>
      </c>
      <c r="B398" s="158" t="s">
        <v>127</v>
      </c>
      <c r="C398" s="158" t="s">
        <v>128</v>
      </c>
      <c r="D398" s="159" t="s">
        <v>679</v>
      </c>
      <c r="E398" s="159" t="s">
        <v>680</v>
      </c>
      <c r="F398" s="160">
        <v>2015</v>
      </c>
      <c r="G398" s="159" t="s">
        <v>707</v>
      </c>
      <c r="H398" s="159" t="s">
        <v>708</v>
      </c>
      <c r="I398" s="160">
        <v>2016</v>
      </c>
      <c r="J398" s="161" t="s">
        <v>79</v>
      </c>
      <c r="K398" s="162" t="s">
        <v>80</v>
      </c>
      <c r="L398" s="162" t="s">
        <v>668</v>
      </c>
      <c r="M398" s="163" t="s">
        <v>681</v>
      </c>
      <c r="N398" s="163" t="s">
        <v>709</v>
      </c>
      <c r="O398" s="163" t="s">
        <v>682</v>
      </c>
      <c r="P398" s="163" t="s">
        <v>710</v>
      </c>
    </row>
    <row r="399" spans="1:16" ht="12.75">
      <c r="A399" s="164" t="s">
        <v>394</v>
      </c>
      <c r="B399" s="164" t="s">
        <v>624</v>
      </c>
      <c r="C399" s="164" t="s">
        <v>63</v>
      </c>
      <c r="D399" s="165"/>
      <c r="E399" s="165"/>
      <c r="F399" s="165"/>
      <c r="G399" s="165">
        <v>1968</v>
      </c>
      <c r="H399" s="165">
        <v>34337.76</v>
      </c>
      <c r="I399" s="165">
        <v>32776.84</v>
      </c>
      <c r="N399" s="91">
        <f>H399/G399</f>
        <v>17.448048780487806</v>
      </c>
      <c r="P399" s="91">
        <f>I399/G399</f>
        <v>16.654898373983738</v>
      </c>
    </row>
    <row r="400" spans="1:16" ht="12.75">
      <c r="A400" s="164" t="s">
        <v>394</v>
      </c>
      <c r="B400" s="164" t="s">
        <v>624</v>
      </c>
      <c r="C400" s="164" t="s">
        <v>56</v>
      </c>
      <c r="D400" s="165"/>
      <c r="E400" s="165"/>
      <c r="F400" s="165"/>
      <c r="G400" s="165">
        <v>73</v>
      </c>
      <c r="H400" s="165">
        <v>1178.45</v>
      </c>
      <c r="I400" s="165">
        <v>1093.26</v>
      </c>
      <c r="N400" s="91">
        <f aca="true" t="shared" si="63" ref="N400:N409">H400/G400</f>
        <v>16.14315068493151</v>
      </c>
      <c r="P400" s="91">
        <f aca="true" t="shared" si="64" ref="P400:P409">I400/G400</f>
        <v>14.976164383561644</v>
      </c>
    </row>
    <row r="401" spans="1:16" ht="12.75">
      <c r="A401" s="164" t="s">
        <v>394</v>
      </c>
      <c r="B401" s="164" t="s">
        <v>624</v>
      </c>
      <c r="C401" s="164" t="s">
        <v>92</v>
      </c>
      <c r="D401" s="165"/>
      <c r="E401" s="165"/>
      <c r="F401" s="165"/>
      <c r="G401" s="165">
        <v>1125.79</v>
      </c>
      <c r="H401" s="165">
        <v>13877.27</v>
      </c>
      <c r="I401" s="165">
        <v>12480.69</v>
      </c>
      <c r="N401" s="91">
        <f t="shared" si="63"/>
        <v>12.326695031933133</v>
      </c>
      <c r="P401" s="91">
        <f t="shared" si="64"/>
        <v>11.086161717549455</v>
      </c>
    </row>
    <row r="402" spans="1:16" ht="12.75">
      <c r="A402" s="164" t="s">
        <v>394</v>
      </c>
      <c r="B402" s="164" t="s">
        <v>624</v>
      </c>
      <c r="C402" s="164" t="s">
        <v>47</v>
      </c>
      <c r="D402" s="165">
        <v>616045.6</v>
      </c>
      <c r="E402" s="165">
        <v>11788165.05</v>
      </c>
      <c r="F402" s="165">
        <v>10280562.28</v>
      </c>
      <c r="G402" s="165">
        <v>1398766.1</v>
      </c>
      <c r="H402" s="165">
        <v>19334057.93</v>
      </c>
      <c r="I402" s="165">
        <v>17865601.45</v>
      </c>
      <c r="J402" s="91">
        <f>(G402-D402)*100/D402</f>
        <v>127.05561081841996</v>
      </c>
      <c r="K402" s="91">
        <f>(H402-E402)*100/E402</f>
        <v>64.01244678873917</v>
      </c>
      <c r="L402" s="91">
        <f>(I402-F402)*100/F402</f>
        <v>73.78039219465728</v>
      </c>
      <c r="M402" s="91">
        <f aca="true" t="shared" si="65" ref="M400:M409">E402/D402</f>
        <v>19.135215071741445</v>
      </c>
      <c r="N402" s="91">
        <f t="shared" si="63"/>
        <v>13.82222369415444</v>
      </c>
      <c r="O402" s="91">
        <f aca="true" t="shared" si="66" ref="O400:O409">F402/D402</f>
        <v>16.687989135869163</v>
      </c>
      <c r="P402" s="91">
        <f t="shared" si="64"/>
        <v>12.772400939656743</v>
      </c>
    </row>
    <row r="403" spans="1:16" ht="12.75">
      <c r="A403" s="164" t="s">
        <v>394</v>
      </c>
      <c r="B403" s="164" t="s">
        <v>624</v>
      </c>
      <c r="C403" s="164" t="s">
        <v>99</v>
      </c>
      <c r="D403" s="165"/>
      <c r="E403" s="165"/>
      <c r="F403" s="165"/>
      <c r="G403" s="165">
        <v>305.6</v>
      </c>
      <c r="H403" s="165">
        <v>3950.15</v>
      </c>
      <c r="I403" s="165">
        <v>3729.95</v>
      </c>
      <c r="N403" s="91">
        <f t="shared" si="63"/>
        <v>12.925883507853403</v>
      </c>
      <c r="P403" s="91">
        <f t="shared" si="64"/>
        <v>12.205333769633507</v>
      </c>
    </row>
    <row r="404" spans="1:16" s="168" customFormat="1" ht="11.25" customHeight="1">
      <c r="A404" s="164" t="s">
        <v>694</v>
      </c>
      <c r="B404" s="164" t="s">
        <v>695</v>
      </c>
      <c r="C404" s="164" t="s">
        <v>63</v>
      </c>
      <c r="D404" s="165"/>
      <c r="E404" s="165"/>
      <c r="F404" s="165"/>
      <c r="G404" s="165">
        <v>340</v>
      </c>
      <c r="H404" s="165">
        <v>1892</v>
      </c>
      <c r="I404" s="165">
        <v>1715.77</v>
      </c>
      <c r="J404" s="91"/>
      <c r="K404" s="91"/>
      <c r="L404" s="91"/>
      <c r="M404" s="91"/>
      <c r="N404" s="91">
        <f t="shared" si="63"/>
        <v>5.564705882352941</v>
      </c>
      <c r="O404" s="91"/>
      <c r="P404" s="91">
        <f t="shared" si="64"/>
        <v>5.046382352941176</v>
      </c>
    </row>
    <row r="405" spans="1:15" ht="12.75">
      <c r="A405" s="164" t="s">
        <v>444</v>
      </c>
      <c r="B405" s="164" t="s">
        <v>310</v>
      </c>
      <c r="C405" s="164" t="s">
        <v>63</v>
      </c>
      <c r="D405" s="165">
        <v>6</v>
      </c>
      <c r="E405" s="165">
        <v>62.98</v>
      </c>
      <c r="F405" s="165">
        <v>55.1</v>
      </c>
      <c r="G405" s="165"/>
      <c r="H405" s="165"/>
      <c r="I405" s="165"/>
      <c r="M405" s="91">
        <f t="shared" si="65"/>
        <v>10.496666666666666</v>
      </c>
      <c r="O405" s="91">
        <f t="shared" si="66"/>
        <v>9.183333333333334</v>
      </c>
    </row>
    <row r="406" spans="1:16" ht="12.75">
      <c r="A406" s="164" t="s">
        <v>444</v>
      </c>
      <c r="B406" s="164" t="s">
        <v>310</v>
      </c>
      <c r="C406" s="164" t="s">
        <v>42</v>
      </c>
      <c r="D406" s="165">
        <v>1730</v>
      </c>
      <c r="E406" s="165">
        <v>22824.83</v>
      </c>
      <c r="F406" s="165">
        <v>20503.24</v>
      </c>
      <c r="G406" s="165">
        <v>14108</v>
      </c>
      <c r="H406" s="165">
        <v>180009.29</v>
      </c>
      <c r="I406" s="165">
        <v>161733.62</v>
      </c>
      <c r="J406" s="91">
        <f>(G406-D406)*100/D406</f>
        <v>715.4913294797688</v>
      </c>
      <c r="K406" s="91">
        <f>(H406-E406)*100/E406</f>
        <v>688.6555562516786</v>
      </c>
      <c r="L406" s="91">
        <f>(I406-F406)*100/F406</f>
        <v>688.819815794967</v>
      </c>
      <c r="M406" s="91">
        <f t="shared" si="65"/>
        <v>13.193543352601157</v>
      </c>
      <c r="N406" s="91">
        <f t="shared" si="63"/>
        <v>12.759376949248654</v>
      </c>
      <c r="O406" s="91">
        <f t="shared" si="66"/>
        <v>11.851583815028903</v>
      </c>
      <c r="P406" s="91">
        <f t="shared" si="64"/>
        <v>11.46396512616955</v>
      </c>
    </row>
    <row r="407" spans="1:16" ht="12.75">
      <c r="A407" s="164" t="s">
        <v>347</v>
      </c>
      <c r="B407" s="164" t="s">
        <v>348</v>
      </c>
      <c r="C407" s="164" t="s">
        <v>48</v>
      </c>
      <c r="D407" s="165"/>
      <c r="E407" s="165"/>
      <c r="F407" s="165"/>
      <c r="G407" s="165">
        <v>89477.52</v>
      </c>
      <c r="H407" s="165">
        <v>515771.97</v>
      </c>
      <c r="I407" s="165">
        <v>463278.16</v>
      </c>
      <c r="N407" s="91">
        <f t="shared" si="63"/>
        <v>5.76426313558981</v>
      </c>
      <c r="P407" s="91">
        <f t="shared" si="64"/>
        <v>5.177592762964373</v>
      </c>
    </row>
    <row r="408" spans="1:15" ht="12.75">
      <c r="A408" s="164" t="s">
        <v>347</v>
      </c>
      <c r="B408" s="164" t="s">
        <v>348</v>
      </c>
      <c r="C408" s="164" t="s">
        <v>170</v>
      </c>
      <c r="D408" s="165">
        <v>9484.8</v>
      </c>
      <c r="E408" s="165">
        <v>47424</v>
      </c>
      <c r="F408" s="165">
        <v>41988.53</v>
      </c>
      <c r="G408" s="165"/>
      <c r="H408" s="165"/>
      <c r="I408" s="165"/>
      <c r="M408" s="91">
        <f t="shared" si="65"/>
        <v>5</v>
      </c>
      <c r="O408" s="91">
        <f t="shared" si="66"/>
        <v>4.42692834851552</v>
      </c>
    </row>
    <row r="409" spans="2:16" ht="12.75">
      <c r="B409" s="92" t="s">
        <v>121</v>
      </c>
      <c r="D409" s="93">
        <f aca="true" t="shared" si="67" ref="D409:I409">SUM(D399:D408)</f>
        <v>627266.4</v>
      </c>
      <c r="E409" s="93">
        <f t="shared" si="67"/>
        <v>11858476.860000001</v>
      </c>
      <c r="F409" s="93">
        <f t="shared" si="67"/>
        <v>10343109.149999999</v>
      </c>
      <c r="G409" s="93">
        <f t="shared" si="67"/>
        <v>1506164.0100000002</v>
      </c>
      <c r="H409" s="93">
        <f t="shared" si="67"/>
        <v>20085074.819999997</v>
      </c>
      <c r="I409" s="93">
        <f t="shared" si="67"/>
        <v>18542409.74</v>
      </c>
      <c r="J409" s="91">
        <f>(G409-D409)*100/D409</f>
        <v>140.11552507833994</v>
      </c>
      <c r="K409" s="91">
        <f>(H409-E409)*100/E409</f>
        <v>69.37314173752998</v>
      </c>
      <c r="L409" s="91">
        <f>(I409-F409)*100/F409</f>
        <v>79.2730741896889</v>
      </c>
      <c r="M409" s="91">
        <f t="shared" si="65"/>
        <v>18.90500887661128</v>
      </c>
      <c r="N409" s="91">
        <f t="shared" si="63"/>
        <v>13.335250800475569</v>
      </c>
      <c r="O409" s="91">
        <f t="shared" si="66"/>
        <v>16.489180912607463</v>
      </c>
      <c r="P409" s="91">
        <f t="shared" si="64"/>
        <v>12.311016341440794</v>
      </c>
    </row>
    <row r="410" spans="4:16" ht="12.75">
      <c r="D410" s="93"/>
      <c r="E410" s="93"/>
      <c r="F410" s="93"/>
      <c r="G410" s="93"/>
      <c r="H410" s="93"/>
      <c r="I410" s="93"/>
      <c r="J410" s="93"/>
      <c r="K410" s="93"/>
      <c r="L410" s="93"/>
      <c r="M410" s="170"/>
      <c r="N410" s="170"/>
      <c r="O410" s="170"/>
      <c r="P410" s="170"/>
    </row>
    <row r="411" spans="4:16" ht="12.75">
      <c r="D411" s="93"/>
      <c r="E411" s="93"/>
      <c r="F411" s="93"/>
      <c r="G411" s="93"/>
      <c r="H411" s="93"/>
      <c r="I411" s="93"/>
      <c r="J411" s="93"/>
      <c r="K411" s="93"/>
      <c r="L411" s="93"/>
      <c r="M411" s="170"/>
      <c r="N411" s="170"/>
      <c r="O411" s="170"/>
      <c r="P411" s="170"/>
    </row>
    <row r="412" spans="1:16" ht="12.75" customHeight="1">
      <c r="A412" s="186" t="s">
        <v>823</v>
      </c>
      <c r="B412" s="186"/>
      <c r="C412" s="186"/>
      <c r="D412" s="171"/>
      <c r="E412" s="171"/>
      <c r="F412" s="171"/>
      <c r="G412" s="171"/>
      <c r="H412" s="171"/>
      <c r="I412" s="171"/>
      <c r="J412" s="171"/>
      <c r="K412" s="171"/>
      <c r="L412" s="93"/>
      <c r="M412" s="171"/>
      <c r="N412" s="171"/>
      <c r="O412" s="93"/>
      <c r="P412" s="93"/>
    </row>
    <row r="413" spans="1:16" ht="25.5">
      <c r="A413" s="158" t="s">
        <v>126</v>
      </c>
      <c r="B413" s="158" t="s">
        <v>127</v>
      </c>
      <c r="C413" s="158" t="s">
        <v>128</v>
      </c>
      <c r="D413" s="159" t="s">
        <v>679</v>
      </c>
      <c r="E413" s="159" t="s">
        <v>680</v>
      </c>
      <c r="F413" s="160">
        <v>2015</v>
      </c>
      <c r="G413" s="159" t="s">
        <v>707</v>
      </c>
      <c r="H413" s="159" t="s">
        <v>708</v>
      </c>
      <c r="I413" s="160">
        <v>2016</v>
      </c>
      <c r="J413" s="161" t="s">
        <v>79</v>
      </c>
      <c r="K413" s="162" t="s">
        <v>80</v>
      </c>
      <c r="L413" s="162" t="s">
        <v>668</v>
      </c>
      <c r="M413" s="163" t="s">
        <v>681</v>
      </c>
      <c r="N413" s="163" t="s">
        <v>709</v>
      </c>
      <c r="O413" s="163" t="s">
        <v>682</v>
      </c>
      <c r="P413" s="163" t="s">
        <v>710</v>
      </c>
    </row>
    <row r="414" spans="1:16" s="168" customFormat="1" ht="11.25" customHeight="1">
      <c r="A414" s="164" t="s">
        <v>425</v>
      </c>
      <c r="B414" s="164" t="s">
        <v>281</v>
      </c>
      <c r="C414" s="164" t="s">
        <v>48</v>
      </c>
      <c r="D414" s="165">
        <v>2530</v>
      </c>
      <c r="E414" s="165">
        <v>12134.1</v>
      </c>
      <c r="F414" s="165">
        <v>10967.06</v>
      </c>
      <c r="G414" s="165">
        <v>15615.5</v>
      </c>
      <c r="H414" s="165">
        <v>82981.06</v>
      </c>
      <c r="I414" s="165">
        <v>74441.95</v>
      </c>
      <c r="J414" s="169">
        <f>(G414-D414)*100/D414</f>
        <v>517.2134387351779</v>
      </c>
      <c r="K414" s="169">
        <f>(H414-E414)*100/E414</f>
        <v>583.8666238122315</v>
      </c>
      <c r="L414" s="169">
        <f>(I414-F414)*100/F414</f>
        <v>578.777630467965</v>
      </c>
      <c r="M414" s="172">
        <f>E414/D414</f>
        <v>4.796086956521739</v>
      </c>
      <c r="N414" s="172">
        <f>H414/G414</f>
        <v>5.314018763408152</v>
      </c>
      <c r="O414" s="172">
        <f>F414/D414</f>
        <v>4.334806324110672</v>
      </c>
      <c r="P414" s="172">
        <f>I414/G414</f>
        <v>4.767183247414428</v>
      </c>
    </row>
    <row r="415" spans="1:16" s="168" customFormat="1" ht="11.25" customHeight="1">
      <c r="A415" s="164" t="s">
        <v>425</v>
      </c>
      <c r="B415" s="164" t="s">
        <v>281</v>
      </c>
      <c r="C415" s="164" t="s">
        <v>94</v>
      </c>
      <c r="D415" s="165"/>
      <c r="E415" s="165"/>
      <c r="F415" s="165"/>
      <c r="G415" s="165">
        <v>230</v>
      </c>
      <c r="H415" s="165">
        <v>896.38</v>
      </c>
      <c r="I415" s="165">
        <v>835</v>
      </c>
      <c r="J415" s="169"/>
      <c r="K415" s="169"/>
      <c r="L415" s="169"/>
      <c r="M415" s="172"/>
      <c r="N415" s="172">
        <f aca="true" t="shared" si="68" ref="N415:N449">H415/G415</f>
        <v>3.897304347826087</v>
      </c>
      <c r="O415" s="172"/>
      <c r="P415" s="172">
        <f aca="true" t="shared" si="69" ref="P415:P449">I415/G415</f>
        <v>3.630434782608696</v>
      </c>
    </row>
    <row r="416" spans="1:16" s="168" customFormat="1" ht="11.25" customHeight="1">
      <c r="A416" s="164" t="s">
        <v>425</v>
      </c>
      <c r="B416" s="164" t="s">
        <v>281</v>
      </c>
      <c r="C416" s="164" t="s">
        <v>60</v>
      </c>
      <c r="D416" s="165"/>
      <c r="E416" s="165"/>
      <c r="F416" s="165"/>
      <c r="G416" s="165">
        <v>70</v>
      </c>
      <c r="H416" s="165">
        <v>411.89</v>
      </c>
      <c r="I416" s="165">
        <v>375</v>
      </c>
      <c r="J416" s="169"/>
      <c r="K416" s="169"/>
      <c r="L416" s="169"/>
      <c r="M416" s="172"/>
      <c r="N416" s="172">
        <f t="shared" si="68"/>
        <v>5.884142857142857</v>
      </c>
      <c r="O416" s="172"/>
      <c r="P416" s="172">
        <f t="shared" si="69"/>
        <v>5.357142857142857</v>
      </c>
    </row>
    <row r="417" spans="1:16" s="168" customFormat="1" ht="11.25" customHeight="1">
      <c r="A417" s="164" t="s">
        <v>425</v>
      </c>
      <c r="B417" s="164" t="s">
        <v>281</v>
      </c>
      <c r="C417" s="164" t="s">
        <v>135</v>
      </c>
      <c r="D417" s="165">
        <v>80</v>
      </c>
      <c r="E417" s="165">
        <v>374.59</v>
      </c>
      <c r="F417" s="165">
        <v>335.09</v>
      </c>
      <c r="G417" s="165">
        <v>30</v>
      </c>
      <c r="H417" s="165">
        <v>101.12</v>
      </c>
      <c r="I417" s="165">
        <v>92.59</v>
      </c>
      <c r="J417" s="169">
        <f aca="true" t="shared" si="70" ref="J415:J449">(G417-D417)*100/D417</f>
        <v>-62.5</v>
      </c>
      <c r="K417" s="169">
        <f aca="true" t="shared" si="71" ref="K415:K449">(H417-E417)*100/E417</f>
        <v>-73.00515229984782</v>
      </c>
      <c r="L417" s="169">
        <f aca="true" t="shared" si="72" ref="L415:L449">(I417-F417)*100/F417</f>
        <v>-72.3686173863738</v>
      </c>
      <c r="M417" s="172">
        <f aca="true" t="shared" si="73" ref="M415:M449">E417/D417</f>
        <v>4.6823749999999995</v>
      </c>
      <c r="N417" s="172">
        <f t="shared" si="68"/>
        <v>3.3706666666666667</v>
      </c>
      <c r="O417" s="172">
        <f aca="true" t="shared" si="74" ref="O415:O449">F417/D417</f>
        <v>4.188625</v>
      </c>
      <c r="P417" s="172">
        <f t="shared" si="69"/>
        <v>3.0863333333333336</v>
      </c>
    </row>
    <row r="418" spans="1:16" s="168" customFormat="1" ht="11.25" customHeight="1">
      <c r="A418" s="164" t="s">
        <v>425</v>
      </c>
      <c r="B418" s="164" t="s">
        <v>281</v>
      </c>
      <c r="C418" s="164" t="s">
        <v>63</v>
      </c>
      <c r="D418" s="165">
        <v>31980.92</v>
      </c>
      <c r="E418" s="165">
        <v>187250.35</v>
      </c>
      <c r="F418" s="165">
        <v>169070.28</v>
      </c>
      <c r="G418" s="165">
        <v>156645</v>
      </c>
      <c r="H418" s="165">
        <v>929139.42</v>
      </c>
      <c r="I418" s="165">
        <v>836161.85</v>
      </c>
      <c r="J418" s="169">
        <f t="shared" si="70"/>
        <v>389.8076728249219</v>
      </c>
      <c r="K418" s="169">
        <f t="shared" si="71"/>
        <v>396.20170002352467</v>
      </c>
      <c r="L418" s="169">
        <f t="shared" si="72"/>
        <v>394.56465678060033</v>
      </c>
      <c r="M418" s="172">
        <f t="shared" si="73"/>
        <v>5.855064519719884</v>
      </c>
      <c r="N418" s="172">
        <f t="shared" si="68"/>
        <v>5.931497462415015</v>
      </c>
      <c r="O418" s="172">
        <f t="shared" si="74"/>
        <v>5.2865983842866315</v>
      </c>
      <c r="P418" s="172">
        <f t="shared" si="69"/>
        <v>5.337941523827763</v>
      </c>
    </row>
    <row r="419" spans="1:16" s="168" customFormat="1" ht="11.25" customHeight="1">
      <c r="A419" s="164" t="s">
        <v>425</v>
      </c>
      <c r="B419" s="164" t="s">
        <v>281</v>
      </c>
      <c r="C419" s="164" t="s">
        <v>54</v>
      </c>
      <c r="D419" s="165">
        <v>95403</v>
      </c>
      <c r="E419" s="165">
        <v>487794.36</v>
      </c>
      <c r="F419" s="165">
        <v>441331.71</v>
      </c>
      <c r="G419" s="165">
        <v>174563.5</v>
      </c>
      <c r="H419" s="165">
        <v>911365.89</v>
      </c>
      <c r="I419" s="165">
        <v>818792.73</v>
      </c>
      <c r="J419" s="169">
        <f t="shared" si="70"/>
        <v>82.97485404022935</v>
      </c>
      <c r="K419" s="169">
        <f t="shared" si="71"/>
        <v>86.8340359654835</v>
      </c>
      <c r="L419" s="169">
        <f t="shared" si="72"/>
        <v>85.52773604235234</v>
      </c>
      <c r="M419" s="172">
        <f t="shared" si="73"/>
        <v>5.112987641898053</v>
      </c>
      <c r="N419" s="172">
        <f t="shared" si="68"/>
        <v>5.220827320717103</v>
      </c>
      <c r="O419" s="172">
        <f t="shared" si="74"/>
        <v>4.625973082607465</v>
      </c>
      <c r="P419" s="172">
        <f t="shared" si="69"/>
        <v>4.69051508476858</v>
      </c>
    </row>
    <row r="420" spans="1:16" s="168" customFormat="1" ht="11.25" customHeight="1">
      <c r="A420" s="164" t="s">
        <v>425</v>
      </c>
      <c r="B420" s="164" t="s">
        <v>281</v>
      </c>
      <c r="C420" s="164" t="s">
        <v>82</v>
      </c>
      <c r="D420" s="165">
        <v>20</v>
      </c>
      <c r="E420" s="165">
        <v>82.93</v>
      </c>
      <c r="F420" s="165">
        <v>78.16</v>
      </c>
      <c r="G420" s="165">
        <v>1540</v>
      </c>
      <c r="H420" s="165">
        <v>7996.23</v>
      </c>
      <c r="I420" s="165">
        <v>7209.41</v>
      </c>
      <c r="J420" s="169">
        <f t="shared" si="70"/>
        <v>7600</v>
      </c>
      <c r="K420" s="169">
        <f t="shared" si="71"/>
        <v>9542.143976847941</v>
      </c>
      <c r="L420" s="169">
        <f t="shared" si="72"/>
        <v>9123.912487205733</v>
      </c>
      <c r="M420" s="172">
        <f t="shared" si="73"/>
        <v>4.1465000000000005</v>
      </c>
      <c r="N420" s="172">
        <f t="shared" si="68"/>
        <v>5.1923571428571424</v>
      </c>
      <c r="O420" s="172">
        <f t="shared" si="74"/>
        <v>3.908</v>
      </c>
      <c r="P420" s="172">
        <f t="shared" si="69"/>
        <v>4.681435064935065</v>
      </c>
    </row>
    <row r="421" spans="1:16" s="168" customFormat="1" ht="11.25" customHeight="1">
      <c r="A421" s="164" t="s">
        <v>425</v>
      </c>
      <c r="B421" s="164" t="s">
        <v>281</v>
      </c>
      <c r="C421" s="164" t="s">
        <v>56</v>
      </c>
      <c r="D421" s="165">
        <v>1150</v>
      </c>
      <c r="E421" s="165">
        <v>6550.94</v>
      </c>
      <c r="F421" s="165">
        <v>5772.25</v>
      </c>
      <c r="G421" s="165">
        <v>950</v>
      </c>
      <c r="H421" s="165">
        <v>4987.89</v>
      </c>
      <c r="I421" s="165">
        <v>4429.99</v>
      </c>
      <c r="J421" s="169">
        <f t="shared" si="70"/>
        <v>-17.391304347826086</v>
      </c>
      <c r="K421" s="169">
        <f t="shared" si="71"/>
        <v>-23.8599346048048</v>
      </c>
      <c r="L421" s="169">
        <f t="shared" si="72"/>
        <v>-23.253670579063627</v>
      </c>
      <c r="M421" s="172">
        <f t="shared" si="73"/>
        <v>5.696469565217391</v>
      </c>
      <c r="N421" s="172">
        <f t="shared" si="68"/>
        <v>5.25041052631579</v>
      </c>
      <c r="O421" s="172">
        <f t="shared" si="74"/>
        <v>5.019347826086957</v>
      </c>
      <c r="P421" s="172">
        <f t="shared" si="69"/>
        <v>4.663147368421052</v>
      </c>
    </row>
    <row r="422" spans="1:16" s="168" customFormat="1" ht="11.25" customHeight="1">
      <c r="A422" s="164" t="s">
        <v>425</v>
      </c>
      <c r="B422" s="164" t="s">
        <v>281</v>
      </c>
      <c r="C422" s="164" t="s">
        <v>42</v>
      </c>
      <c r="D422" s="165">
        <v>124634</v>
      </c>
      <c r="E422" s="165">
        <v>733540.09</v>
      </c>
      <c r="F422" s="165">
        <v>662299.05</v>
      </c>
      <c r="G422" s="165">
        <v>339506.72</v>
      </c>
      <c r="H422" s="165">
        <v>1862232.7</v>
      </c>
      <c r="I422" s="165">
        <v>1683445.08</v>
      </c>
      <c r="J422" s="169">
        <f t="shared" si="70"/>
        <v>172.40297190172822</v>
      </c>
      <c r="K422" s="169">
        <f t="shared" si="71"/>
        <v>153.86924660109577</v>
      </c>
      <c r="L422" s="169">
        <f t="shared" si="72"/>
        <v>154.1820164169041</v>
      </c>
      <c r="M422" s="172">
        <f t="shared" si="73"/>
        <v>5.885553621002295</v>
      </c>
      <c r="N422" s="172">
        <f t="shared" si="68"/>
        <v>5.485112930901633</v>
      </c>
      <c r="O422" s="172">
        <f t="shared" si="74"/>
        <v>5.313951650432466</v>
      </c>
      <c r="P422" s="172">
        <f t="shared" si="69"/>
        <v>4.958502971605394</v>
      </c>
    </row>
    <row r="423" spans="1:16" s="168" customFormat="1" ht="11.25" customHeight="1">
      <c r="A423" s="164" t="s">
        <v>425</v>
      </c>
      <c r="B423" s="164" t="s">
        <v>281</v>
      </c>
      <c r="C423" s="164" t="s">
        <v>45</v>
      </c>
      <c r="D423" s="165">
        <v>132724.5</v>
      </c>
      <c r="E423" s="165">
        <v>620352.35</v>
      </c>
      <c r="F423" s="165">
        <v>556004.95</v>
      </c>
      <c r="G423" s="165">
        <v>124798</v>
      </c>
      <c r="H423" s="165">
        <v>690237.43</v>
      </c>
      <c r="I423" s="165">
        <v>624129.1</v>
      </c>
      <c r="J423" s="169">
        <f t="shared" si="70"/>
        <v>-5.972145308515007</v>
      </c>
      <c r="K423" s="169">
        <f t="shared" si="71"/>
        <v>11.265384905852308</v>
      </c>
      <c r="L423" s="169">
        <f t="shared" si="72"/>
        <v>12.252435882090623</v>
      </c>
      <c r="M423" s="172">
        <f t="shared" si="73"/>
        <v>4.673985209965003</v>
      </c>
      <c r="N423" s="172">
        <f t="shared" si="68"/>
        <v>5.530837273033222</v>
      </c>
      <c r="O423" s="172">
        <f t="shared" si="74"/>
        <v>4.189165903808264</v>
      </c>
      <c r="P423" s="172">
        <f t="shared" si="69"/>
        <v>5.001114601195532</v>
      </c>
    </row>
    <row r="424" spans="1:16" s="168" customFormat="1" ht="11.25" customHeight="1">
      <c r="A424" s="164" t="s">
        <v>425</v>
      </c>
      <c r="B424" s="164" t="s">
        <v>281</v>
      </c>
      <c r="C424" s="164" t="s">
        <v>57</v>
      </c>
      <c r="D424" s="165">
        <v>29230</v>
      </c>
      <c r="E424" s="165">
        <v>127191.72</v>
      </c>
      <c r="F424" s="165">
        <v>115213.7</v>
      </c>
      <c r="G424" s="165">
        <v>58490</v>
      </c>
      <c r="H424" s="165">
        <v>318513.9</v>
      </c>
      <c r="I424" s="165">
        <v>284598.06</v>
      </c>
      <c r="J424" s="169">
        <f t="shared" si="70"/>
        <v>100.10263427984947</v>
      </c>
      <c r="K424" s="169">
        <f t="shared" si="71"/>
        <v>150.4203103786945</v>
      </c>
      <c r="L424" s="169">
        <f t="shared" si="72"/>
        <v>147.01755086417674</v>
      </c>
      <c r="M424" s="172">
        <f t="shared" si="73"/>
        <v>4.351410195005132</v>
      </c>
      <c r="N424" s="172">
        <f t="shared" si="68"/>
        <v>5.445612925286374</v>
      </c>
      <c r="O424" s="172">
        <f t="shared" si="74"/>
        <v>3.9416250427642834</v>
      </c>
      <c r="P424" s="172">
        <f t="shared" si="69"/>
        <v>4.8657558557018294</v>
      </c>
    </row>
    <row r="425" spans="1:16" s="168" customFormat="1" ht="11.25" customHeight="1">
      <c r="A425" s="164" t="s">
        <v>425</v>
      </c>
      <c r="B425" s="164" t="s">
        <v>281</v>
      </c>
      <c r="C425" s="164" t="s">
        <v>61</v>
      </c>
      <c r="D425" s="165"/>
      <c r="E425" s="165"/>
      <c r="F425" s="165"/>
      <c r="G425" s="165">
        <v>50</v>
      </c>
      <c r="H425" s="165">
        <v>273.2</v>
      </c>
      <c r="I425" s="165">
        <v>242.04</v>
      </c>
      <c r="J425" s="169"/>
      <c r="K425" s="169"/>
      <c r="L425" s="169"/>
      <c r="M425" s="172"/>
      <c r="N425" s="172">
        <f t="shared" si="68"/>
        <v>5.4639999999999995</v>
      </c>
      <c r="O425" s="172"/>
      <c r="P425" s="172">
        <f t="shared" si="69"/>
        <v>4.8408</v>
      </c>
    </row>
    <row r="426" spans="1:16" s="168" customFormat="1" ht="11.25" customHeight="1">
      <c r="A426" s="164" t="s">
        <v>425</v>
      </c>
      <c r="B426" s="164" t="s">
        <v>281</v>
      </c>
      <c r="C426" s="164" t="s">
        <v>43</v>
      </c>
      <c r="D426" s="165">
        <v>203861.5</v>
      </c>
      <c r="E426" s="165">
        <v>978237.87</v>
      </c>
      <c r="F426" s="165">
        <v>883515.15</v>
      </c>
      <c r="G426" s="165">
        <v>367940</v>
      </c>
      <c r="H426" s="165">
        <v>1852317.88</v>
      </c>
      <c r="I426" s="165">
        <v>1661098.5</v>
      </c>
      <c r="J426" s="169">
        <f t="shared" si="70"/>
        <v>80.48528044775497</v>
      </c>
      <c r="K426" s="169">
        <f t="shared" si="71"/>
        <v>89.3525017591069</v>
      </c>
      <c r="L426" s="169">
        <f t="shared" si="72"/>
        <v>88.01018861985558</v>
      </c>
      <c r="M426" s="172">
        <f t="shared" si="73"/>
        <v>4.798541509799545</v>
      </c>
      <c r="N426" s="172">
        <f t="shared" si="68"/>
        <v>5.034293308691634</v>
      </c>
      <c r="O426" s="172">
        <f t="shared" si="74"/>
        <v>4.33389899515112</v>
      </c>
      <c r="P426" s="172">
        <f t="shared" si="69"/>
        <v>4.514590694134913</v>
      </c>
    </row>
    <row r="427" spans="1:16" s="168" customFormat="1" ht="11.25" customHeight="1">
      <c r="A427" s="164" t="s">
        <v>425</v>
      </c>
      <c r="B427" s="164" t="s">
        <v>281</v>
      </c>
      <c r="C427" s="164" t="s">
        <v>99</v>
      </c>
      <c r="D427" s="165">
        <v>10</v>
      </c>
      <c r="E427" s="165">
        <v>70</v>
      </c>
      <c r="F427" s="165">
        <v>63.66</v>
      </c>
      <c r="G427" s="165"/>
      <c r="H427" s="165"/>
      <c r="I427" s="165"/>
      <c r="J427" s="169"/>
      <c r="K427" s="169"/>
      <c r="L427" s="169"/>
      <c r="M427" s="172">
        <f t="shared" si="73"/>
        <v>7</v>
      </c>
      <c r="N427" s="172"/>
      <c r="O427" s="172">
        <f t="shared" si="74"/>
        <v>6.366</v>
      </c>
      <c r="P427" s="172"/>
    </row>
    <row r="428" spans="1:16" s="168" customFormat="1" ht="11.25" customHeight="1">
      <c r="A428" s="164" t="s">
        <v>425</v>
      </c>
      <c r="B428" s="164" t="s">
        <v>281</v>
      </c>
      <c r="C428" s="164" t="s">
        <v>103</v>
      </c>
      <c r="D428" s="165">
        <v>40</v>
      </c>
      <c r="E428" s="165">
        <v>633.35</v>
      </c>
      <c r="F428" s="165">
        <v>600</v>
      </c>
      <c r="G428" s="165"/>
      <c r="H428" s="165"/>
      <c r="I428" s="165"/>
      <c r="J428" s="169"/>
      <c r="K428" s="169"/>
      <c r="L428" s="169"/>
      <c r="M428" s="172">
        <f t="shared" si="73"/>
        <v>15.83375</v>
      </c>
      <c r="N428" s="172"/>
      <c r="O428" s="172">
        <f t="shared" si="74"/>
        <v>15</v>
      </c>
      <c r="P428" s="172"/>
    </row>
    <row r="429" spans="1:16" s="168" customFormat="1" ht="11.25" customHeight="1">
      <c r="A429" s="164" t="s">
        <v>425</v>
      </c>
      <c r="B429" s="164" t="s">
        <v>281</v>
      </c>
      <c r="C429" s="164" t="s">
        <v>152</v>
      </c>
      <c r="D429" s="165"/>
      <c r="E429" s="165"/>
      <c r="F429" s="165"/>
      <c r="G429" s="165">
        <v>40</v>
      </c>
      <c r="H429" s="165">
        <v>61.99</v>
      </c>
      <c r="I429" s="165">
        <v>56.94</v>
      </c>
      <c r="J429" s="169"/>
      <c r="K429" s="169"/>
      <c r="L429" s="169"/>
      <c r="M429" s="172"/>
      <c r="N429" s="172">
        <f t="shared" si="68"/>
        <v>1.54975</v>
      </c>
      <c r="O429" s="172"/>
      <c r="P429" s="172">
        <f t="shared" si="69"/>
        <v>1.4235</v>
      </c>
    </row>
    <row r="430" spans="1:16" s="168" customFormat="1" ht="11.25" customHeight="1">
      <c r="A430" s="164" t="s">
        <v>425</v>
      </c>
      <c r="B430" s="164" t="s">
        <v>281</v>
      </c>
      <c r="C430" s="164" t="s">
        <v>50</v>
      </c>
      <c r="D430" s="165">
        <v>3440</v>
      </c>
      <c r="E430" s="165">
        <v>18693.87</v>
      </c>
      <c r="F430" s="165">
        <v>17167.94</v>
      </c>
      <c r="G430" s="165">
        <v>3360</v>
      </c>
      <c r="H430" s="165">
        <v>19364.32</v>
      </c>
      <c r="I430" s="165">
        <v>17455.01</v>
      </c>
      <c r="J430" s="169">
        <f t="shared" si="70"/>
        <v>-2.3255813953488373</v>
      </c>
      <c r="K430" s="169">
        <f t="shared" si="71"/>
        <v>3.58646978929457</v>
      </c>
      <c r="L430" s="169">
        <f t="shared" si="72"/>
        <v>1.6721283974664387</v>
      </c>
      <c r="M430" s="172">
        <f t="shared" si="73"/>
        <v>5.434264534883721</v>
      </c>
      <c r="N430" s="172">
        <f t="shared" si="68"/>
        <v>5.763190476190476</v>
      </c>
      <c r="O430" s="172">
        <f t="shared" si="74"/>
        <v>4.990680232558139</v>
      </c>
      <c r="P430" s="172">
        <f t="shared" si="69"/>
        <v>5.194943452380952</v>
      </c>
    </row>
    <row r="431" spans="1:16" s="168" customFormat="1" ht="11.25" customHeight="1">
      <c r="A431" s="164" t="s">
        <v>425</v>
      </c>
      <c r="B431" s="164" t="s">
        <v>281</v>
      </c>
      <c r="C431" s="164" t="s">
        <v>754</v>
      </c>
      <c r="D431" s="165"/>
      <c r="E431" s="165"/>
      <c r="F431" s="165"/>
      <c r="G431" s="165">
        <v>1708</v>
      </c>
      <c r="H431" s="165">
        <v>10251.61</v>
      </c>
      <c r="I431" s="165">
        <v>9266.35</v>
      </c>
      <c r="J431" s="169"/>
      <c r="K431" s="169"/>
      <c r="L431" s="169"/>
      <c r="M431" s="172"/>
      <c r="N431" s="172">
        <f t="shared" si="68"/>
        <v>6.002113583138174</v>
      </c>
      <c r="O431" s="172"/>
      <c r="P431" s="172">
        <f t="shared" si="69"/>
        <v>5.425263466042154</v>
      </c>
    </row>
    <row r="432" spans="1:16" s="168" customFormat="1" ht="11.25" customHeight="1">
      <c r="A432" s="164" t="s">
        <v>425</v>
      </c>
      <c r="B432" s="164" t="s">
        <v>281</v>
      </c>
      <c r="C432" s="164" t="s">
        <v>100</v>
      </c>
      <c r="D432" s="165">
        <v>45056</v>
      </c>
      <c r="E432" s="165">
        <v>211148.1</v>
      </c>
      <c r="F432" s="165">
        <v>193493.7</v>
      </c>
      <c r="G432" s="165"/>
      <c r="H432" s="165"/>
      <c r="I432" s="165"/>
      <c r="J432" s="169"/>
      <c r="K432" s="169"/>
      <c r="L432" s="169"/>
      <c r="M432" s="172">
        <f t="shared" si="73"/>
        <v>4.6863481001420455</v>
      </c>
      <c r="N432" s="172"/>
      <c r="O432" s="172">
        <f t="shared" si="74"/>
        <v>4.294515713778409</v>
      </c>
      <c r="P432" s="172"/>
    </row>
    <row r="433" spans="1:16" s="168" customFormat="1" ht="11.25" customHeight="1">
      <c r="A433" s="164" t="s">
        <v>425</v>
      </c>
      <c r="B433" s="164" t="s">
        <v>281</v>
      </c>
      <c r="C433" s="164" t="s">
        <v>70</v>
      </c>
      <c r="D433" s="165">
        <v>24900</v>
      </c>
      <c r="E433" s="165">
        <v>126047.08</v>
      </c>
      <c r="F433" s="165">
        <v>111379</v>
      </c>
      <c r="G433" s="165">
        <v>306</v>
      </c>
      <c r="H433" s="165">
        <v>1708.99</v>
      </c>
      <c r="I433" s="165">
        <v>1526.62</v>
      </c>
      <c r="J433" s="169">
        <f t="shared" si="70"/>
        <v>-98.7710843373494</v>
      </c>
      <c r="K433" s="169">
        <f t="shared" si="71"/>
        <v>-98.64416533885593</v>
      </c>
      <c r="L433" s="169">
        <f t="shared" si="72"/>
        <v>-98.62934664523833</v>
      </c>
      <c r="M433" s="172">
        <f t="shared" si="73"/>
        <v>5.062131726907631</v>
      </c>
      <c r="N433" s="172">
        <f t="shared" si="68"/>
        <v>5.584934640522876</v>
      </c>
      <c r="O433" s="172">
        <f t="shared" si="74"/>
        <v>4.473052208835341</v>
      </c>
      <c r="P433" s="172">
        <f t="shared" si="69"/>
        <v>4.988954248366013</v>
      </c>
    </row>
    <row r="434" spans="1:16" s="168" customFormat="1" ht="11.25" customHeight="1">
      <c r="A434" s="164" t="s">
        <v>425</v>
      </c>
      <c r="B434" s="164" t="s">
        <v>281</v>
      </c>
      <c r="C434" s="164" t="s">
        <v>71</v>
      </c>
      <c r="D434" s="165">
        <v>1200</v>
      </c>
      <c r="E434" s="165">
        <v>6228.5</v>
      </c>
      <c r="F434" s="165">
        <v>5596.63</v>
      </c>
      <c r="G434" s="165">
        <v>1690</v>
      </c>
      <c r="H434" s="165">
        <v>9903.47</v>
      </c>
      <c r="I434" s="165">
        <v>9037.02</v>
      </c>
      <c r="J434" s="169">
        <f t="shared" si="70"/>
        <v>40.833333333333336</v>
      </c>
      <c r="K434" s="169">
        <f t="shared" si="71"/>
        <v>59.00248856064862</v>
      </c>
      <c r="L434" s="169">
        <f t="shared" si="72"/>
        <v>61.47252900406138</v>
      </c>
      <c r="M434" s="172">
        <f t="shared" si="73"/>
        <v>5.190416666666667</v>
      </c>
      <c r="N434" s="172">
        <f t="shared" si="68"/>
        <v>5.860041420118343</v>
      </c>
      <c r="O434" s="172">
        <f t="shared" si="74"/>
        <v>4.663858333333334</v>
      </c>
      <c r="P434" s="172">
        <f t="shared" si="69"/>
        <v>5.347349112426036</v>
      </c>
    </row>
    <row r="435" spans="1:16" s="168" customFormat="1" ht="11.25" customHeight="1">
      <c r="A435" s="164" t="s">
        <v>425</v>
      </c>
      <c r="B435" s="164" t="s">
        <v>281</v>
      </c>
      <c r="C435" s="164" t="s">
        <v>67</v>
      </c>
      <c r="D435" s="165">
        <v>2125</v>
      </c>
      <c r="E435" s="165">
        <v>9908.24</v>
      </c>
      <c r="F435" s="165">
        <v>8894.43</v>
      </c>
      <c r="G435" s="165">
        <v>4537</v>
      </c>
      <c r="H435" s="165">
        <v>22855.1</v>
      </c>
      <c r="I435" s="165">
        <v>20700.29</v>
      </c>
      <c r="J435" s="169">
        <f t="shared" si="70"/>
        <v>113.50588235294117</v>
      </c>
      <c r="K435" s="169">
        <f t="shared" si="71"/>
        <v>130.6676059522175</v>
      </c>
      <c r="L435" s="169">
        <f t="shared" si="72"/>
        <v>132.73318245238875</v>
      </c>
      <c r="M435" s="172">
        <f t="shared" si="73"/>
        <v>4.662701176470589</v>
      </c>
      <c r="N435" s="172">
        <f t="shared" si="68"/>
        <v>5.037491734626405</v>
      </c>
      <c r="O435" s="172">
        <f t="shared" si="74"/>
        <v>4.185614117647059</v>
      </c>
      <c r="P435" s="172">
        <f t="shared" si="69"/>
        <v>4.562550143266476</v>
      </c>
    </row>
    <row r="436" spans="1:16" s="168" customFormat="1" ht="10.5" customHeight="1">
      <c r="A436" s="164" t="s">
        <v>425</v>
      </c>
      <c r="B436" s="164" t="s">
        <v>281</v>
      </c>
      <c r="C436" s="164" t="s">
        <v>49</v>
      </c>
      <c r="D436" s="165">
        <v>280</v>
      </c>
      <c r="E436" s="165">
        <v>1241.4</v>
      </c>
      <c r="F436" s="165">
        <v>1151.65</v>
      </c>
      <c r="G436" s="165">
        <v>110</v>
      </c>
      <c r="H436" s="165">
        <v>598.5</v>
      </c>
      <c r="I436" s="165">
        <v>553.85</v>
      </c>
      <c r="J436" s="169">
        <f t="shared" si="70"/>
        <v>-60.714285714285715</v>
      </c>
      <c r="K436" s="169">
        <f t="shared" si="71"/>
        <v>-51.78830352827453</v>
      </c>
      <c r="L436" s="169">
        <f t="shared" si="72"/>
        <v>-51.90813181088004</v>
      </c>
      <c r="M436" s="172">
        <f t="shared" si="73"/>
        <v>4.433571428571429</v>
      </c>
      <c r="N436" s="172">
        <f t="shared" si="68"/>
        <v>5.4409090909090905</v>
      </c>
      <c r="O436" s="172">
        <f t="shared" si="74"/>
        <v>4.113035714285715</v>
      </c>
      <c r="P436" s="172">
        <f t="shared" si="69"/>
        <v>5.035</v>
      </c>
    </row>
    <row r="437" spans="1:16" s="168" customFormat="1" ht="11.25" customHeight="1">
      <c r="A437" s="164" t="s">
        <v>425</v>
      </c>
      <c r="B437" s="164" t="s">
        <v>281</v>
      </c>
      <c r="C437" s="164" t="s">
        <v>346</v>
      </c>
      <c r="D437" s="165"/>
      <c r="E437" s="165"/>
      <c r="F437" s="165"/>
      <c r="G437" s="165">
        <v>408</v>
      </c>
      <c r="H437" s="165">
        <v>2237.47</v>
      </c>
      <c r="I437" s="165">
        <v>2027.5</v>
      </c>
      <c r="J437" s="169"/>
      <c r="K437" s="169"/>
      <c r="L437" s="169"/>
      <c r="M437" s="172"/>
      <c r="N437" s="172">
        <f t="shared" si="68"/>
        <v>5.483995098039215</v>
      </c>
      <c r="O437" s="172"/>
      <c r="P437" s="172">
        <f t="shared" si="69"/>
        <v>4.9693627450980395</v>
      </c>
    </row>
    <row r="438" spans="1:16" s="168" customFormat="1" ht="11.25" customHeight="1">
      <c r="A438" s="164" t="s">
        <v>425</v>
      </c>
      <c r="B438" s="164" t="s">
        <v>281</v>
      </c>
      <c r="C438" s="164" t="s">
        <v>66</v>
      </c>
      <c r="D438" s="165">
        <v>12860</v>
      </c>
      <c r="E438" s="165">
        <v>60281.4</v>
      </c>
      <c r="F438" s="165">
        <v>54241.43</v>
      </c>
      <c r="G438" s="165">
        <v>1000</v>
      </c>
      <c r="H438" s="165">
        <v>4378.66</v>
      </c>
      <c r="I438" s="165">
        <v>4038.24</v>
      </c>
      <c r="J438" s="169">
        <f t="shared" si="70"/>
        <v>-92.2239502332815</v>
      </c>
      <c r="K438" s="169">
        <f t="shared" si="71"/>
        <v>-92.73630008593034</v>
      </c>
      <c r="L438" s="169">
        <f t="shared" si="72"/>
        <v>-92.55506353722606</v>
      </c>
      <c r="M438" s="172">
        <f t="shared" si="73"/>
        <v>4.68751166407465</v>
      </c>
      <c r="N438" s="172">
        <f t="shared" si="68"/>
        <v>4.37866</v>
      </c>
      <c r="O438" s="172">
        <f t="shared" si="74"/>
        <v>4.217840590979782</v>
      </c>
      <c r="P438" s="172">
        <f t="shared" si="69"/>
        <v>4.03824</v>
      </c>
    </row>
    <row r="439" spans="1:16" s="168" customFormat="1" ht="11.25" customHeight="1">
      <c r="A439" s="164" t="s">
        <v>425</v>
      </c>
      <c r="B439" s="164" t="s">
        <v>281</v>
      </c>
      <c r="C439" s="164" t="s">
        <v>44</v>
      </c>
      <c r="D439" s="165">
        <v>97620</v>
      </c>
      <c r="E439" s="165">
        <v>337240.93</v>
      </c>
      <c r="F439" s="165">
        <v>302963.19</v>
      </c>
      <c r="G439" s="165">
        <v>137148.1</v>
      </c>
      <c r="H439" s="165">
        <v>650636.41</v>
      </c>
      <c r="I439" s="165">
        <v>590029.38</v>
      </c>
      <c r="J439" s="169">
        <f t="shared" si="70"/>
        <v>40.491804958000415</v>
      </c>
      <c r="K439" s="169">
        <f t="shared" si="71"/>
        <v>92.92925387200185</v>
      </c>
      <c r="L439" s="169">
        <f t="shared" si="72"/>
        <v>94.75282789305196</v>
      </c>
      <c r="M439" s="172">
        <f t="shared" si="73"/>
        <v>3.4546294816635936</v>
      </c>
      <c r="N439" s="172">
        <f t="shared" si="68"/>
        <v>4.744042462126708</v>
      </c>
      <c r="O439" s="172">
        <f t="shared" si="74"/>
        <v>3.1034950829748005</v>
      </c>
      <c r="P439" s="172">
        <f t="shared" si="69"/>
        <v>4.302133095536869</v>
      </c>
    </row>
    <row r="440" spans="1:16" s="168" customFormat="1" ht="11.25" customHeight="1">
      <c r="A440" s="164" t="s">
        <v>620</v>
      </c>
      <c r="B440" s="164" t="s">
        <v>621</v>
      </c>
      <c r="C440" s="164" t="s">
        <v>63</v>
      </c>
      <c r="D440" s="165">
        <v>42</v>
      </c>
      <c r="E440" s="165">
        <v>307.34</v>
      </c>
      <c r="F440" s="165">
        <v>280.95</v>
      </c>
      <c r="G440" s="165">
        <v>6</v>
      </c>
      <c r="H440" s="165">
        <v>69.83</v>
      </c>
      <c r="I440" s="165">
        <v>61.31</v>
      </c>
      <c r="J440" s="169">
        <f t="shared" si="70"/>
        <v>-85.71428571428571</v>
      </c>
      <c r="K440" s="169">
        <f t="shared" si="71"/>
        <v>-77.2792347237587</v>
      </c>
      <c r="L440" s="169">
        <f t="shared" si="72"/>
        <v>-78.1776116746752</v>
      </c>
      <c r="M440" s="172">
        <f t="shared" si="73"/>
        <v>7.317619047619047</v>
      </c>
      <c r="N440" s="172">
        <f t="shared" si="68"/>
        <v>11.638333333333334</v>
      </c>
      <c r="O440" s="172">
        <f t="shared" si="74"/>
        <v>6.689285714285714</v>
      </c>
      <c r="P440" s="172">
        <f t="shared" si="69"/>
        <v>10.218333333333334</v>
      </c>
    </row>
    <row r="441" spans="1:16" s="168" customFormat="1" ht="11.25" customHeight="1">
      <c r="A441" s="164" t="s">
        <v>620</v>
      </c>
      <c r="B441" s="164" t="s">
        <v>621</v>
      </c>
      <c r="C441" s="164" t="s">
        <v>54</v>
      </c>
      <c r="D441" s="165">
        <v>40</v>
      </c>
      <c r="E441" s="165">
        <v>436.05</v>
      </c>
      <c r="F441" s="165">
        <v>404.45</v>
      </c>
      <c r="G441" s="165"/>
      <c r="H441" s="165"/>
      <c r="I441" s="165"/>
      <c r="J441" s="169"/>
      <c r="K441" s="169"/>
      <c r="L441" s="169"/>
      <c r="M441" s="172">
        <f t="shared" si="73"/>
        <v>10.901250000000001</v>
      </c>
      <c r="N441" s="172"/>
      <c r="O441" s="172">
        <f t="shared" si="74"/>
        <v>10.11125</v>
      </c>
      <c r="P441" s="172"/>
    </row>
    <row r="442" spans="1:16" s="168" customFormat="1" ht="11.25" customHeight="1">
      <c r="A442" s="164" t="s">
        <v>620</v>
      </c>
      <c r="B442" s="164" t="s">
        <v>621</v>
      </c>
      <c r="C442" s="164" t="s">
        <v>42</v>
      </c>
      <c r="D442" s="165">
        <v>2080</v>
      </c>
      <c r="E442" s="165">
        <v>23209.11</v>
      </c>
      <c r="F442" s="165">
        <v>20970.1</v>
      </c>
      <c r="G442" s="165">
        <v>6260</v>
      </c>
      <c r="H442" s="165">
        <v>69102.16</v>
      </c>
      <c r="I442" s="165">
        <v>64411.18</v>
      </c>
      <c r="J442" s="169">
        <f t="shared" si="70"/>
        <v>200.96153846153845</v>
      </c>
      <c r="K442" s="169">
        <f t="shared" si="71"/>
        <v>197.7372247363212</v>
      </c>
      <c r="L442" s="169">
        <f t="shared" si="72"/>
        <v>207.15723816290816</v>
      </c>
      <c r="M442" s="172">
        <f t="shared" si="73"/>
        <v>11.158225961538461</v>
      </c>
      <c r="N442" s="172">
        <f t="shared" si="68"/>
        <v>11.038683706070287</v>
      </c>
      <c r="O442" s="172">
        <f t="shared" si="74"/>
        <v>10.081778846153846</v>
      </c>
      <c r="P442" s="172">
        <f t="shared" si="69"/>
        <v>10.28932587859425</v>
      </c>
    </row>
    <row r="443" spans="1:16" s="168" customFormat="1" ht="11.25" customHeight="1">
      <c r="A443" s="164" t="s">
        <v>620</v>
      </c>
      <c r="B443" s="164" t="s">
        <v>621</v>
      </c>
      <c r="C443" s="164" t="s">
        <v>57</v>
      </c>
      <c r="D443" s="165">
        <v>6</v>
      </c>
      <c r="E443" s="165">
        <v>60.95</v>
      </c>
      <c r="F443" s="165">
        <v>55.79</v>
      </c>
      <c r="G443" s="165">
        <v>270</v>
      </c>
      <c r="H443" s="165">
        <v>3340.28</v>
      </c>
      <c r="I443" s="165">
        <v>3030.94</v>
      </c>
      <c r="J443" s="169">
        <f t="shared" si="70"/>
        <v>4400</v>
      </c>
      <c r="K443" s="169">
        <f t="shared" si="71"/>
        <v>5380.360951599672</v>
      </c>
      <c r="L443" s="169">
        <f t="shared" si="72"/>
        <v>5332.7657286252015</v>
      </c>
      <c r="M443" s="172">
        <f t="shared" si="73"/>
        <v>10.158333333333333</v>
      </c>
      <c r="N443" s="172">
        <f t="shared" si="68"/>
        <v>12.371407407407409</v>
      </c>
      <c r="O443" s="172">
        <f t="shared" si="74"/>
        <v>9.298333333333334</v>
      </c>
      <c r="P443" s="172">
        <f t="shared" si="69"/>
        <v>11.225703703703704</v>
      </c>
    </row>
    <row r="444" spans="1:16" s="168" customFormat="1" ht="11.25" customHeight="1">
      <c r="A444" s="164" t="s">
        <v>620</v>
      </c>
      <c r="B444" s="164" t="s">
        <v>621</v>
      </c>
      <c r="C444" s="164" t="s">
        <v>43</v>
      </c>
      <c r="D444" s="165">
        <v>1412</v>
      </c>
      <c r="E444" s="165">
        <v>14920.66</v>
      </c>
      <c r="F444" s="165">
        <v>13465.77</v>
      </c>
      <c r="G444" s="165">
        <v>2842</v>
      </c>
      <c r="H444" s="165">
        <v>31632.59</v>
      </c>
      <c r="I444" s="165">
        <v>29237.75</v>
      </c>
      <c r="J444" s="169">
        <f t="shared" si="70"/>
        <v>101.27478753541077</v>
      </c>
      <c r="K444" s="169">
        <f t="shared" si="71"/>
        <v>112.00530003364463</v>
      </c>
      <c r="L444" s="169">
        <f t="shared" si="72"/>
        <v>117.126462133246</v>
      </c>
      <c r="M444" s="172">
        <f t="shared" si="73"/>
        <v>10.567039660056658</v>
      </c>
      <c r="N444" s="172">
        <f t="shared" si="68"/>
        <v>11.13039760731879</v>
      </c>
      <c r="O444" s="172">
        <f t="shared" si="74"/>
        <v>9.536664305949008</v>
      </c>
      <c r="P444" s="172">
        <f t="shared" si="69"/>
        <v>10.287737508796623</v>
      </c>
    </row>
    <row r="445" spans="1:16" s="168" customFormat="1" ht="11.25" customHeight="1">
      <c r="A445" s="164" t="s">
        <v>620</v>
      </c>
      <c r="B445" s="164" t="s">
        <v>621</v>
      </c>
      <c r="C445" s="164" t="s">
        <v>67</v>
      </c>
      <c r="D445" s="165">
        <v>40</v>
      </c>
      <c r="E445" s="165">
        <v>448.78</v>
      </c>
      <c r="F445" s="165">
        <v>380</v>
      </c>
      <c r="G445" s="165"/>
      <c r="H445" s="165"/>
      <c r="I445" s="165"/>
      <c r="J445" s="169"/>
      <c r="K445" s="169"/>
      <c r="L445" s="169"/>
      <c r="M445" s="172">
        <f t="shared" si="73"/>
        <v>11.2195</v>
      </c>
      <c r="N445" s="172"/>
      <c r="O445" s="172">
        <f t="shared" si="74"/>
        <v>9.5</v>
      </c>
      <c r="P445" s="172"/>
    </row>
    <row r="446" spans="1:16" s="168" customFormat="1" ht="11.25" customHeight="1">
      <c r="A446" s="164" t="s">
        <v>620</v>
      </c>
      <c r="B446" s="164" t="s">
        <v>621</v>
      </c>
      <c r="C446" s="164" t="s">
        <v>44</v>
      </c>
      <c r="D446" s="165">
        <v>78.7</v>
      </c>
      <c r="E446" s="165">
        <v>830.41</v>
      </c>
      <c r="F446" s="165">
        <v>770.58</v>
      </c>
      <c r="G446" s="165">
        <v>599.9</v>
      </c>
      <c r="H446" s="165">
        <v>6767.92</v>
      </c>
      <c r="I446" s="165">
        <v>6083.07</v>
      </c>
      <c r="J446" s="169">
        <f t="shared" si="70"/>
        <v>662.261753494282</v>
      </c>
      <c r="K446" s="169">
        <f t="shared" si="71"/>
        <v>715.0094531616912</v>
      </c>
      <c r="L446" s="169">
        <f t="shared" si="72"/>
        <v>689.4144670248384</v>
      </c>
      <c r="M446" s="172">
        <f t="shared" si="73"/>
        <v>10.551588310038118</v>
      </c>
      <c r="N446" s="172">
        <f t="shared" si="68"/>
        <v>11.281746957826305</v>
      </c>
      <c r="O446" s="172">
        <f t="shared" si="74"/>
        <v>9.791359593392631</v>
      </c>
      <c r="P446" s="172">
        <f t="shared" si="69"/>
        <v>10.140140023337223</v>
      </c>
    </row>
    <row r="447" spans="1:16" s="168" customFormat="1" ht="11.25" customHeight="1">
      <c r="A447" s="164" t="s">
        <v>719</v>
      </c>
      <c r="B447" s="164" t="s">
        <v>720</v>
      </c>
      <c r="C447" s="164" t="s">
        <v>63</v>
      </c>
      <c r="D447" s="165"/>
      <c r="E447" s="165"/>
      <c r="F447" s="165"/>
      <c r="G447" s="165">
        <v>5</v>
      </c>
      <c r="H447" s="165">
        <v>0.2</v>
      </c>
      <c r="I447" s="165">
        <v>0.18</v>
      </c>
      <c r="J447" s="169"/>
      <c r="K447" s="169"/>
      <c r="L447" s="169"/>
      <c r="M447" s="172"/>
      <c r="N447" s="172">
        <f t="shared" si="68"/>
        <v>0.04</v>
      </c>
      <c r="O447" s="172"/>
      <c r="P447" s="172">
        <f t="shared" si="69"/>
        <v>0.036</v>
      </c>
    </row>
    <row r="448" spans="1:16" s="168" customFormat="1" ht="11.25" customHeight="1">
      <c r="A448" s="164" t="s">
        <v>719</v>
      </c>
      <c r="B448" s="164" t="s">
        <v>720</v>
      </c>
      <c r="C448" s="164" t="s">
        <v>45</v>
      </c>
      <c r="D448" s="165"/>
      <c r="E448" s="165"/>
      <c r="F448" s="165"/>
      <c r="G448" s="165">
        <v>6</v>
      </c>
      <c r="H448" s="165">
        <v>7.25</v>
      </c>
      <c r="I448" s="165">
        <v>6.6</v>
      </c>
      <c r="J448" s="169"/>
      <c r="K448" s="169"/>
      <c r="L448" s="169"/>
      <c r="M448" s="172"/>
      <c r="N448" s="172">
        <f t="shared" si="68"/>
        <v>1.2083333333333333</v>
      </c>
      <c r="O448" s="172"/>
      <c r="P448" s="172">
        <f t="shared" si="69"/>
        <v>1.0999999999999999</v>
      </c>
    </row>
    <row r="449" spans="1:16" s="168" customFormat="1" ht="11.25" customHeight="1">
      <c r="A449" s="164" t="s">
        <v>719</v>
      </c>
      <c r="B449" s="164" t="s">
        <v>720</v>
      </c>
      <c r="C449" s="164" t="s">
        <v>152</v>
      </c>
      <c r="D449" s="165">
        <v>91.2</v>
      </c>
      <c r="E449" s="165">
        <v>475.56</v>
      </c>
      <c r="F449" s="165">
        <v>419.73</v>
      </c>
      <c r="G449" s="165"/>
      <c r="H449" s="165"/>
      <c r="I449" s="165"/>
      <c r="J449" s="169"/>
      <c r="K449" s="169"/>
      <c r="L449" s="169"/>
      <c r="M449" s="172">
        <f t="shared" si="73"/>
        <v>5.214473684210526</v>
      </c>
      <c r="N449" s="172"/>
      <c r="O449" s="172">
        <f t="shared" si="74"/>
        <v>4.602302631578947</v>
      </c>
      <c r="P449" s="172"/>
    </row>
    <row r="450" spans="2:16" ht="12.75">
      <c r="B450" s="92" t="s">
        <v>121</v>
      </c>
      <c r="D450" s="93">
        <f>SUM(D414:D449)</f>
        <v>812934.8199999998</v>
      </c>
      <c r="E450" s="93">
        <f>SUM(E414:E449)</f>
        <v>3965691.0300000007</v>
      </c>
      <c r="F450" s="93">
        <f>SUM(F414:F449)</f>
        <v>3576886.400000001</v>
      </c>
      <c r="G450" s="93">
        <f>SUM(G414:G449)</f>
        <v>1400724.72</v>
      </c>
      <c r="H450" s="93">
        <f>SUM(H414:H449)</f>
        <v>7494371.740000001</v>
      </c>
      <c r="I450" s="93">
        <f>SUM(I414:I449)</f>
        <v>6753373.529999998</v>
      </c>
      <c r="J450" s="169">
        <f>(G450-D450)*100/D450</f>
        <v>72.30467751399802</v>
      </c>
      <c r="K450" s="169">
        <f>(H450-E450)*100/E450</f>
        <v>88.98022269778289</v>
      </c>
      <c r="L450" s="169">
        <f>(I450-F450)*100/F450</f>
        <v>88.80592713260329</v>
      </c>
      <c r="M450" s="172">
        <f>E450/D450</f>
        <v>4.878239844616327</v>
      </c>
      <c r="N450" s="172">
        <f>H450/G450</f>
        <v>5.350353022969425</v>
      </c>
      <c r="O450" s="172">
        <f>F450/D450</f>
        <v>4.399967023186436</v>
      </c>
      <c r="P450" s="172">
        <f>I450/G450</f>
        <v>4.821342433365492</v>
      </c>
    </row>
    <row r="584" spans="17:20" ht="12.75">
      <c r="Q584" s="172"/>
      <c r="R584" s="172"/>
      <c r="S584" s="172"/>
      <c r="T584" s="172"/>
    </row>
    <row r="585" spans="17:20" ht="12.75">
      <c r="Q585" s="172"/>
      <c r="R585" s="172"/>
      <c r="S585" s="172"/>
      <c r="T585" s="172"/>
    </row>
    <row r="586" spans="17:20" ht="12.75">
      <c r="Q586" s="172"/>
      <c r="R586" s="172"/>
      <c r="S586" s="172"/>
      <c r="T586" s="172"/>
    </row>
    <row r="587" spans="17:20" ht="12.75">
      <c r="Q587" s="172"/>
      <c r="R587" s="172"/>
      <c r="S587" s="172"/>
      <c r="T587" s="172"/>
    </row>
    <row r="588" spans="17:20" ht="12.75">
      <c r="Q588" s="172"/>
      <c r="R588" s="172"/>
      <c r="S588" s="172"/>
      <c r="T588" s="172"/>
    </row>
    <row r="589" spans="17:20" ht="12.75">
      <c r="Q589" s="172"/>
      <c r="R589" s="172"/>
      <c r="S589" s="172"/>
      <c r="T589" s="172"/>
    </row>
    <row r="590" spans="17:20" ht="12.75">
      <c r="Q590" s="172"/>
      <c r="R590" s="172"/>
      <c r="S590" s="172"/>
      <c r="T590" s="172"/>
    </row>
    <row r="591" spans="17:20" ht="12.75">
      <c r="Q591" s="172"/>
      <c r="R591" s="172"/>
      <c r="S591" s="172"/>
      <c r="T591" s="172"/>
    </row>
    <row r="592" spans="17:20" ht="12.75">
      <c r="Q592" s="172"/>
      <c r="R592" s="172"/>
      <c r="S592" s="172"/>
      <c r="T592" s="172"/>
    </row>
    <row r="593" spans="17:20" ht="12.75">
      <c r="Q593" s="172"/>
      <c r="R593" s="172"/>
      <c r="S593" s="172"/>
      <c r="T593" s="172"/>
    </row>
    <row r="594" spans="17:20" ht="12.75">
      <c r="Q594" s="172"/>
      <c r="R594" s="172"/>
      <c r="S594" s="172"/>
      <c r="T594" s="172"/>
    </row>
    <row r="595" spans="17:20" ht="12.75">
      <c r="Q595" s="172"/>
      <c r="R595" s="172"/>
      <c r="S595" s="172"/>
      <c r="T595" s="172"/>
    </row>
    <row r="596" spans="17:20" ht="12.75">
      <c r="Q596" s="172"/>
      <c r="R596" s="172"/>
      <c r="S596" s="172"/>
      <c r="T596" s="172"/>
    </row>
    <row r="597" spans="17:20" ht="12.75">
      <c r="Q597" s="172"/>
      <c r="R597" s="172"/>
      <c r="S597" s="172"/>
      <c r="T597" s="172"/>
    </row>
    <row r="598" spans="17:20" ht="12.75">
      <c r="Q598" s="172"/>
      <c r="R598" s="172"/>
      <c r="S598" s="172"/>
      <c r="T598" s="172"/>
    </row>
    <row r="599" spans="17:20" ht="12.75">
      <c r="Q599" s="172"/>
      <c r="R599" s="172"/>
      <c r="S599" s="172"/>
      <c r="T599" s="172"/>
    </row>
    <row r="600" spans="17:20" ht="12.75">
      <c r="Q600" s="172"/>
      <c r="R600" s="172"/>
      <c r="S600" s="172"/>
      <c r="T600" s="172"/>
    </row>
    <row r="601" spans="17:20" ht="12.75">
      <c r="Q601" s="172"/>
      <c r="R601" s="172"/>
      <c r="S601" s="172"/>
      <c r="T601" s="172"/>
    </row>
    <row r="602" spans="17:20" ht="12.75">
      <c r="Q602" s="172"/>
      <c r="R602" s="172"/>
      <c r="S602" s="172"/>
      <c r="T602" s="172"/>
    </row>
    <row r="603" spans="17:20" ht="12.75">
      <c r="Q603" s="172"/>
      <c r="R603" s="172"/>
      <c r="S603" s="172"/>
      <c r="T603" s="172"/>
    </row>
    <row r="604" spans="17:20" ht="12.75">
      <c r="Q604" s="172"/>
      <c r="R604" s="172"/>
      <c r="S604" s="172"/>
      <c r="T604" s="172"/>
    </row>
    <row r="605" spans="17:20" ht="12.75">
      <c r="Q605" s="172"/>
      <c r="R605" s="172"/>
      <c r="S605" s="172"/>
      <c r="T605" s="172"/>
    </row>
    <row r="606" spans="17:20" ht="12.75">
      <c r="Q606" s="172"/>
      <c r="R606" s="172"/>
      <c r="S606" s="172"/>
      <c r="T606" s="172"/>
    </row>
    <row r="607" spans="17:20" ht="12.75">
      <c r="Q607" s="172"/>
      <c r="R607" s="172"/>
      <c r="S607" s="172"/>
      <c r="T607" s="172"/>
    </row>
    <row r="608" spans="17:20" ht="12.75">
      <c r="Q608" s="172"/>
      <c r="R608" s="172"/>
      <c r="S608" s="172"/>
      <c r="T608" s="172"/>
    </row>
    <row r="609" spans="17:20" ht="12.75">
      <c r="Q609" s="172"/>
      <c r="R609" s="172"/>
      <c r="S609" s="172"/>
      <c r="T609" s="172"/>
    </row>
    <row r="610" spans="17:20" ht="12.75">
      <c r="Q610" s="172"/>
      <c r="R610" s="172"/>
      <c r="S610" s="172"/>
      <c r="T610" s="172"/>
    </row>
    <row r="611" spans="17:20" ht="12.75">
      <c r="Q611" s="172"/>
      <c r="R611" s="172"/>
      <c r="S611" s="172"/>
      <c r="T611" s="172"/>
    </row>
    <row r="612" spans="17:20" ht="12.75">
      <c r="Q612" s="172"/>
      <c r="R612" s="172"/>
      <c r="S612" s="172"/>
      <c r="T612" s="172"/>
    </row>
    <row r="613" spans="17:20" ht="12.75">
      <c r="Q613" s="172"/>
      <c r="R613" s="172"/>
      <c r="S613" s="172"/>
      <c r="T613" s="172"/>
    </row>
    <row r="614" spans="17:20" ht="12.75">
      <c r="Q614" s="172"/>
      <c r="R614" s="172"/>
      <c r="S614" s="172"/>
      <c r="T614" s="172"/>
    </row>
    <row r="615" spans="17:20" ht="12.75">
      <c r="Q615" s="172"/>
      <c r="R615" s="172"/>
      <c r="S615" s="172"/>
      <c r="T615" s="172"/>
    </row>
    <row r="616" spans="17:20" ht="12.75">
      <c r="Q616" s="172"/>
      <c r="R616" s="172"/>
      <c r="S616" s="172"/>
      <c r="T616" s="172"/>
    </row>
    <row r="617" spans="17:20" ht="12.75">
      <c r="Q617" s="172"/>
      <c r="R617" s="172"/>
      <c r="S617" s="172"/>
      <c r="T617" s="172"/>
    </row>
    <row r="618" spans="17:20" ht="12.75">
      <c r="Q618" s="172"/>
      <c r="R618" s="172"/>
      <c r="S618" s="172"/>
      <c r="T618" s="172"/>
    </row>
    <row r="619" spans="17:20" ht="12.75">
      <c r="Q619" s="172"/>
      <c r="R619" s="172"/>
      <c r="S619" s="172"/>
      <c r="T619" s="172"/>
    </row>
    <row r="620" spans="17:20" ht="12.75">
      <c r="Q620" s="172"/>
      <c r="R620" s="172"/>
      <c r="S620" s="172"/>
      <c r="T620" s="172"/>
    </row>
    <row r="621" spans="17:20" ht="12.75">
      <c r="Q621" s="172"/>
      <c r="R621" s="172"/>
      <c r="S621" s="172"/>
      <c r="T621" s="172"/>
    </row>
    <row r="622" spans="17:20" ht="12.75">
      <c r="Q622" s="172"/>
      <c r="R622" s="172"/>
      <c r="S622" s="172"/>
      <c r="T622" s="172"/>
    </row>
    <row r="623" spans="17:20" ht="12.75">
      <c r="Q623" s="172"/>
      <c r="R623" s="172"/>
      <c r="S623" s="172"/>
      <c r="T623" s="172"/>
    </row>
    <row r="624" spans="17:20" ht="12.75">
      <c r="Q624" s="172"/>
      <c r="R624" s="172"/>
      <c r="S624" s="172"/>
      <c r="T624" s="172"/>
    </row>
    <row r="625" spans="17:20" ht="12.75">
      <c r="Q625" s="172"/>
      <c r="R625" s="172"/>
      <c r="S625" s="172"/>
      <c r="T625" s="172"/>
    </row>
    <row r="626" spans="17:20" ht="12.75">
      <c r="Q626" s="172"/>
      <c r="R626" s="172"/>
      <c r="S626" s="172"/>
      <c r="T626" s="172"/>
    </row>
    <row r="627" spans="17:20" ht="12.75">
      <c r="Q627" s="172"/>
      <c r="R627" s="172"/>
      <c r="S627" s="172"/>
      <c r="T627" s="172"/>
    </row>
    <row r="628" spans="17:20" ht="12.75">
      <c r="Q628" s="172"/>
      <c r="R628" s="172"/>
      <c r="S628" s="172"/>
      <c r="T628" s="172"/>
    </row>
    <row r="629" spans="17:20" ht="12.75">
      <c r="Q629" s="172"/>
      <c r="R629" s="172"/>
      <c r="S629" s="172"/>
      <c r="T629" s="172"/>
    </row>
    <row r="630" spans="17:20" ht="12.75">
      <c r="Q630" s="172"/>
      <c r="R630" s="172"/>
      <c r="S630" s="172"/>
      <c r="T630" s="172"/>
    </row>
    <row r="631" spans="17:20" ht="12.75">
      <c r="Q631" s="172"/>
      <c r="R631" s="172"/>
      <c r="S631" s="172"/>
      <c r="T631" s="172"/>
    </row>
    <row r="632" spans="17:20" ht="12.75">
      <c r="Q632" s="172"/>
      <c r="R632" s="172"/>
      <c r="S632" s="172"/>
      <c r="T632" s="172"/>
    </row>
    <row r="633" spans="17:20" ht="12.75">
      <c r="Q633" s="172"/>
      <c r="R633" s="172"/>
      <c r="S633" s="172"/>
      <c r="T633" s="172"/>
    </row>
    <row r="634" spans="17:20" ht="12.75">
      <c r="Q634" s="172"/>
      <c r="R634" s="172"/>
      <c r="S634" s="172"/>
      <c r="T634" s="172"/>
    </row>
    <row r="635" spans="17:20" ht="12.75">
      <c r="Q635" s="172"/>
      <c r="R635" s="172"/>
      <c r="S635" s="172"/>
      <c r="T635" s="172"/>
    </row>
    <row r="636" spans="17:20" ht="12.75">
      <c r="Q636" s="172"/>
      <c r="R636" s="172"/>
      <c r="S636" s="172"/>
      <c r="T636" s="172"/>
    </row>
    <row r="637" spans="17:20" ht="12.75">
      <c r="Q637" s="172"/>
      <c r="R637" s="172"/>
      <c r="S637" s="172"/>
      <c r="T637" s="172"/>
    </row>
    <row r="638" spans="17:20" ht="12.75">
      <c r="Q638" s="172"/>
      <c r="R638" s="172"/>
      <c r="S638" s="172"/>
      <c r="T638" s="172"/>
    </row>
    <row r="639" spans="17:20" ht="12.75">
      <c r="Q639" s="172"/>
      <c r="R639" s="172"/>
      <c r="S639" s="172"/>
      <c r="T639" s="172"/>
    </row>
    <row r="640" spans="17:20" ht="12.75">
      <c r="Q640" s="172"/>
      <c r="R640" s="172"/>
      <c r="S640" s="172"/>
      <c r="T640" s="172"/>
    </row>
    <row r="641" spans="17:20" ht="12.75">
      <c r="Q641" s="172"/>
      <c r="R641" s="172"/>
      <c r="S641" s="172"/>
      <c r="T641" s="172"/>
    </row>
    <row r="642" spans="17:20" ht="12.75">
      <c r="Q642" s="172"/>
      <c r="R642" s="172"/>
      <c r="S642" s="172"/>
      <c r="T642" s="172"/>
    </row>
    <row r="643" spans="17:20" ht="12.75">
      <c r="Q643" s="172"/>
      <c r="R643" s="172"/>
      <c r="S643" s="172"/>
      <c r="T643" s="172"/>
    </row>
    <row r="644" spans="17:20" ht="12.75">
      <c r="Q644" s="172"/>
      <c r="R644" s="172"/>
      <c r="S644" s="172"/>
      <c r="T644" s="172"/>
    </row>
    <row r="645" spans="17:20" ht="12.75">
      <c r="Q645" s="172"/>
      <c r="R645" s="172"/>
      <c r="S645" s="172"/>
      <c r="T645" s="172"/>
    </row>
    <row r="646" spans="17:20" ht="12.75">
      <c r="Q646" s="172"/>
      <c r="R646" s="172"/>
      <c r="S646" s="172"/>
      <c r="T646" s="172"/>
    </row>
    <row r="647" spans="17:20" ht="12.75">
      <c r="Q647" s="172"/>
      <c r="R647" s="172"/>
      <c r="S647" s="172"/>
      <c r="T647" s="172"/>
    </row>
    <row r="648" spans="17:20" ht="12.75">
      <c r="Q648" s="172"/>
      <c r="R648" s="172"/>
      <c r="S648" s="172"/>
      <c r="T648" s="172"/>
    </row>
    <row r="649" spans="17:20" ht="12.75">
      <c r="Q649" s="172"/>
      <c r="R649" s="172"/>
      <c r="S649" s="172"/>
      <c r="T649" s="172"/>
    </row>
    <row r="650" spans="17:20" ht="12.75">
      <c r="Q650" s="172"/>
      <c r="R650" s="172"/>
      <c r="S650" s="172"/>
      <c r="T650" s="172"/>
    </row>
    <row r="651" spans="17:20" ht="12.75">
      <c r="Q651" s="172"/>
      <c r="R651" s="172"/>
      <c r="S651" s="172"/>
      <c r="T651" s="172"/>
    </row>
    <row r="652" spans="17:20" ht="12.75">
      <c r="Q652" s="172"/>
      <c r="R652" s="172"/>
      <c r="S652" s="172"/>
      <c r="T652" s="172"/>
    </row>
    <row r="653" spans="17:20" ht="12.75">
      <c r="Q653" s="172"/>
      <c r="R653" s="172"/>
      <c r="S653" s="172"/>
      <c r="T653" s="172"/>
    </row>
    <row r="654" spans="17:20" ht="12.75">
      <c r="Q654" s="172"/>
      <c r="R654" s="172"/>
      <c r="S654" s="172"/>
      <c r="T654" s="172"/>
    </row>
    <row r="655" spans="17:20" ht="12.75">
      <c r="Q655" s="172"/>
      <c r="R655" s="172"/>
      <c r="S655" s="172"/>
      <c r="T655" s="172"/>
    </row>
    <row r="656" spans="21:36" ht="12.75">
      <c r="U656" s="169"/>
      <c r="V656" s="169"/>
      <c r="W656" s="169"/>
      <c r="X656" s="169"/>
      <c r="Y656" s="169"/>
      <c r="Z656" s="169"/>
      <c r="AA656" s="169"/>
      <c r="AB656" s="169"/>
      <c r="AC656" s="169"/>
      <c r="AD656" s="169"/>
      <c r="AE656" s="169"/>
      <c r="AF656" s="169"/>
      <c r="AG656" s="172"/>
      <c r="AH656" s="172"/>
      <c r="AI656" s="172"/>
      <c r="AJ656" s="172"/>
    </row>
    <row r="657" spans="21:36" ht="12.75">
      <c r="U657" s="169"/>
      <c r="V657" s="169"/>
      <c r="W657" s="169"/>
      <c r="X657" s="169"/>
      <c r="Y657" s="169"/>
      <c r="Z657" s="169"/>
      <c r="AA657" s="169"/>
      <c r="AB657" s="169"/>
      <c r="AC657" s="169"/>
      <c r="AD657" s="169"/>
      <c r="AE657" s="169"/>
      <c r="AF657" s="169"/>
      <c r="AG657" s="172"/>
      <c r="AH657" s="172"/>
      <c r="AI657" s="172"/>
      <c r="AJ657" s="172"/>
    </row>
    <row r="658" spans="21:36" ht="12.75">
      <c r="U658" s="169"/>
      <c r="V658" s="169"/>
      <c r="W658" s="169"/>
      <c r="X658" s="169"/>
      <c r="Y658" s="169"/>
      <c r="Z658" s="169"/>
      <c r="AA658" s="169"/>
      <c r="AB658" s="169"/>
      <c r="AC658" s="169"/>
      <c r="AD658" s="169"/>
      <c r="AE658" s="169"/>
      <c r="AF658" s="169"/>
      <c r="AG658" s="172"/>
      <c r="AH658" s="172"/>
      <c r="AI658" s="172"/>
      <c r="AJ658" s="172"/>
    </row>
    <row r="659" spans="21:36" ht="12.75">
      <c r="U659" s="169" t="s">
        <v>413</v>
      </c>
      <c r="V659" s="169" t="s">
        <v>414</v>
      </c>
      <c r="W659" s="169" t="s">
        <v>135</v>
      </c>
      <c r="X659" s="169"/>
      <c r="Y659" s="169"/>
      <c r="Z659" s="169"/>
      <c r="AA659" s="169"/>
      <c r="AB659" s="169"/>
      <c r="AC659" s="169"/>
      <c r="AD659" s="169"/>
      <c r="AE659" s="169"/>
      <c r="AF659" s="169"/>
      <c r="AG659" s="172"/>
      <c r="AH659" s="172"/>
      <c r="AI659" s="172"/>
      <c r="AJ659" s="172"/>
    </row>
    <row r="660" spans="21:36" ht="12.75">
      <c r="U660" s="169" t="s">
        <v>413</v>
      </c>
      <c r="V660" s="169" t="s">
        <v>414</v>
      </c>
      <c r="W660" s="169" t="s">
        <v>63</v>
      </c>
      <c r="X660" s="169"/>
      <c r="Y660" s="169"/>
      <c r="Z660" s="169"/>
      <c r="AA660" s="169"/>
      <c r="AB660" s="169"/>
      <c r="AC660" s="169"/>
      <c r="AD660" s="169"/>
      <c r="AE660" s="169"/>
      <c r="AF660" s="169"/>
      <c r="AG660" s="172"/>
      <c r="AH660" s="172"/>
      <c r="AI660" s="172"/>
      <c r="AJ660" s="172"/>
    </row>
    <row r="661" spans="21:36" ht="12.75">
      <c r="U661" s="169" t="s">
        <v>413</v>
      </c>
      <c r="V661" s="169" t="s">
        <v>414</v>
      </c>
      <c r="W661" s="169" t="s">
        <v>54</v>
      </c>
      <c r="X661" s="169"/>
      <c r="Y661" s="169"/>
      <c r="Z661" s="169"/>
      <c r="AA661" s="169"/>
      <c r="AB661" s="169"/>
      <c r="AC661" s="169"/>
      <c r="AD661" s="169"/>
      <c r="AE661" s="169"/>
      <c r="AF661" s="169"/>
      <c r="AG661" s="172"/>
      <c r="AH661" s="172"/>
      <c r="AI661" s="172"/>
      <c r="AJ661" s="172"/>
    </row>
    <row r="662" spans="21:36" ht="12.75">
      <c r="U662" s="169" t="s">
        <v>413</v>
      </c>
      <c r="V662" s="169" t="s">
        <v>414</v>
      </c>
      <c r="W662" s="169" t="s">
        <v>82</v>
      </c>
      <c r="X662" s="169"/>
      <c r="Y662" s="169"/>
      <c r="Z662" s="169"/>
      <c r="AA662" s="169"/>
      <c r="AB662" s="169"/>
      <c r="AC662" s="169"/>
      <c r="AD662" s="169"/>
      <c r="AE662" s="169"/>
      <c r="AF662" s="169"/>
      <c r="AG662" s="172"/>
      <c r="AH662" s="172"/>
      <c r="AI662" s="172"/>
      <c r="AJ662" s="172"/>
    </row>
    <row r="663" spans="21:36" ht="12.75">
      <c r="U663" s="169" t="s">
        <v>413</v>
      </c>
      <c r="V663" s="169" t="s">
        <v>414</v>
      </c>
      <c r="W663" s="169" t="s">
        <v>696</v>
      </c>
      <c r="X663" s="169"/>
      <c r="Y663" s="169"/>
      <c r="Z663" s="169"/>
      <c r="AA663" s="169"/>
      <c r="AB663" s="169"/>
      <c r="AC663" s="169"/>
      <c r="AD663" s="169"/>
      <c r="AE663" s="169"/>
      <c r="AF663" s="169"/>
      <c r="AG663" s="172"/>
      <c r="AH663" s="172"/>
      <c r="AI663" s="172"/>
      <c r="AJ663" s="172"/>
    </row>
    <row r="664" spans="21:99" ht="12.75">
      <c r="U664" s="169" t="s">
        <v>413</v>
      </c>
      <c r="V664" s="169" t="s">
        <v>414</v>
      </c>
      <c r="W664" s="169" t="s">
        <v>42</v>
      </c>
      <c r="X664" s="169"/>
      <c r="Y664" s="169"/>
      <c r="Z664" s="169"/>
      <c r="AA664" s="169"/>
      <c r="AB664" s="169"/>
      <c r="AC664" s="169"/>
      <c r="AD664" s="169"/>
      <c r="AE664" s="169"/>
      <c r="AF664" s="169"/>
      <c r="AG664" s="172"/>
      <c r="AH664" s="172"/>
      <c r="AI664" s="172"/>
      <c r="AJ664" s="172"/>
      <c r="CU664" s="91">
        <v>2.8908</v>
      </c>
    </row>
    <row r="665" spans="21:99" ht="12.75">
      <c r="U665" s="169" t="s">
        <v>413</v>
      </c>
      <c r="V665" s="169" t="s">
        <v>414</v>
      </c>
      <c r="W665" s="169" t="s">
        <v>45</v>
      </c>
      <c r="X665" s="169"/>
      <c r="Y665" s="169"/>
      <c r="Z665" s="169"/>
      <c r="AA665" s="169"/>
      <c r="AB665" s="169"/>
      <c r="AC665" s="169"/>
      <c r="AD665" s="169"/>
      <c r="AE665" s="169"/>
      <c r="AF665" s="169"/>
      <c r="AG665" s="172"/>
      <c r="AH665" s="172"/>
      <c r="AI665" s="172"/>
      <c r="AJ665" s="172"/>
      <c r="CT665" s="91">
        <v>2.7906216666666666</v>
      </c>
      <c r="CU665" s="91">
        <v>2.9401547546898565</v>
      </c>
    </row>
    <row r="666" spans="21:99" ht="12.75">
      <c r="U666" s="169" t="s">
        <v>413</v>
      </c>
      <c r="V666" s="169" t="s">
        <v>414</v>
      </c>
      <c r="W666" s="169" t="s">
        <v>57</v>
      </c>
      <c r="X666" s="169"/>
      <c r="Y666" s="169"/>
      <c r="Z666" s="169"/>
      <c r="AA666" s="169"/>
      <c r="AB666" s="169"/>
      <c r="AC666" s="169"/>
      <c r="AD666" s="169"/>
      <c r="AE666" s="169"/>
      <c r="AF666" s="169"/>
      <c r="AG666" s="172"/>
      <c r="AH666" s="172"/>
      <c r="AI666" s="172"/>
      <c r="AJ666" s="172"/>
      <c r="CT666" s="91">
        <v>2.7804015930965815</v>
      </c>
      <c r="CU666" s="91">
        <v>2.964518124942497</v>
      </c>
    </row>
    <row r="667" spans="21:99" ht="12.75">
      <c r="U667" s="169" t="s">
        <v>413</v>
      </c>
      <c r="V667" s="169" t="s">
        <v>414</v>
      </c>
      <c r="W667" s="169" t="s">
        <v>43</v>
      </c>
      <c r="X667" s="169"/>
      <c r="Y667" s="169"/>
      <c r="Z667" s="169"/>
      <c r="AA667" s="169"/>
      <c r="AB667" s="169"/>
      <c r="AC667" s="169"/>
      <c r="AD667" s="169"/>
      <c r="AE667" s="169"/>
      <c r="AF667" s="169"/>
      <c r="AG667" s="172"/>
      <c r="AH667" s="172"/>
      <c r="AI667" s="172"/>
      <c r="AJ667" s="172"/>
      <c r="CT667" s="91">
        <v>3.1</v>
      </c>
      <c r="CU667" s="91">
        <v>3.013861401839518</v>
      </c>
    </row>
    <row r="668" spans="21:98" ht="12.75">
      <c r="U668" s="169" t="s">
        <v>413</v>
      </c>
      <c r="V668" s="169" t="s">
        <v>414</v>
      </c>
      <c r="W668" s="169" t="s">
        <v>99</v>
      </c>
      <c r="X668" s="169"/>
      <c r="Y668" s="169"/>
      <c r="Z668" s="169"/>
      <c r="AA668" s="169"/>
      <c r="AB668" s="169"/>
      <c r="AC668" s="169"/>
      <c r="AD668" s="169"/>
      <c r="AE668" s="169"/>
      <c r="AF668" s="169"/>
      <c r="AG668" s="172"/>
      <c r="AH668" s="172"/>
      <c r="AI668" s="172"/>
      <c r="AJ668" s="172"/>
      <c r="CT668" s="91">
        <v>3.545933333333333</v>
      </c>
    </row>
    <row r="669" spans="21:98" ht="12.75">
      <c r="U669" s="169" t="s">
        <v>413</v>
      </c>
      <c r="V669" s="169" t="s">
        <v>414</v>
      </c>
      <c r="W669" s="169" t="s">
        <v>62</v>
      </c>
      <c r="X669" s="169"/>
      <c r="Y669" s="169"/>
      <c r="Z669" s="169"/>
      <c r="AA669" s="169"/>
      <c r="AB669" s="169"/>
      <c r="AC669" s="169"/>
      <c r="AD669" s="169"/>
      <c r="AE669" s="169"/>
      <c r="AF669" s="169"/>
      <c r="AG669" s="172"/>
      <c r="AH669" s="172"/>
      <c r="AI669" s="172"/>
      <c r="AJ669" s="172"/>
      <c r="CT669" s="91">
        <v>5.696666666666666</v>
      </c>
    </row>
    <row r="670" spans="21:98" ht="12.75">
      <c r="U670" s="169" t="s">
        <v>413</v>
      </c>
      <c r="V670" s="169" t="s">
        <v>414</v>
      </c>
      <c r="W670" s="169" t="s">
        <v>50</v>
      </c>
      <c r="X670" s="169"/>
      <c r="Y670" s="169"/>
      <c r="Z670" s="169"/>
      <c r="AA670" s="169"/>
      <c r="AB670" s="169"/>
      <c r="AC670" s="169"/>
      <c r="AD670" s="169"/>
      <c r="AE670" s="169"/>
      <c r="AF670" s="169"/>
      <c r="AG670" s="172"/>
      <c r="AH670" s="172"/>
      <c r="AI670" s="172"/>
      <c r="AJ670" s="172"/>
      <c r="CT670" s="91">
        <v>3.086</v>
      </c>
    </row>
    <row r="671" spans="21:98" ht="12.75">
      <c r="U671" s="169" t="s">
        <v>413</v>
      </c>
      <c r="V671" s="169" t="s">
        <v>414</v>
      </c>
      <c r="W671" s="169" t="s">
        <v>95</v>
      </c>
      <c r="X671" s="169"/>
      <c r="Y671" s="169"/>
      <c r="Z671" s="169"/>
      <c r="AA671" s="169"/>
      <c r="AB671" s="169"/>
      <c r="AC671" s="169"/>
      <c r="AD671" s="169"/>
      <c r="AE671" s="169"/>
      <c r="AF671" s="169"/>
      <c r="AG671" s="172"/>
      <c r="AH671" s="172"/>
      <c r="AI671" s="172"/>
      <c r="AJ671" s="172"/>
      <c r="CT671" s="91">
        <v>2.8247753928314676</v>
      </c>
    </row>
    <row r="672" spans="21:98" ht="12.75">
      <c r="U672" s="169" t="s">
        <v>413</v>
      </c>
      <c r="V672" s="169" t="s">
        <v>414</v>
      </c>
      <c r="W672" s="169" t="s">
        <v>70</v>
      </c>
      <c r="X672" s="169"/>
      <c r="Y672" s="169"/>
      <c r="Z672" s="169"/>
      <c r="AA672" s="169"/>
      <c r="AB672" s="169"/>
      <c r="AC672" s="169"/>
      <c r="AD672" s="169"/>
      <c r="AE672" s="169"/>
      <c r="AF672" s="169"/>
      <c r="AG672" s="172"/>
      <c r="AH672" s="172"/>
      <c r="AI672" s="172"/>
      <c r="AJ672" s="172"/>
      <c r="CT672" s="91">
        <v>2.749999125874126</v>
      </c>
    </row>
    <row r="673" spans="21:98" ht="12.75">
      <c r="U673" s="169" t="s">
        <v>413</v>
      </c>
      <c r="V673" s="169" t="s">
        <v>414</v>
      </c>
      <c r="W673" s="169" t="s">
        <v>71</v>
      </c>
      <c r="X673" s="169"/>
      <c r="Y673" s="169"/>
      <c r="Z673" s="169"/>
      <c r="AA673" s="169"/>
      <c r="AB673" s="169"/>
      <c r="AC673" s="169"/>
      <c r="AD673" s="169"/>
      <c r="AE673" s="169"/>
      <c r="AF673" s="169"/>
      <c r="AG673" s="172"/>
      <c r="AH673" s="172"/>
      <c r="AI673" s="172"/>
      <c r="AJ673" s="172"/>
      <c r="CT673" s="91">
        <v>3.25</v>
      </c>
    </row>
    <row r="674" spans="21:99" ht="12.75">
      <c r="U674" s="169" t="s">
        <v>413</v>
      </c>
      <c r="V674" s="169" t="s">
        <v>414</v>
      </c>
      <c r="W674" s="169" t="s">
        <v>67</v>
      </c>
      <c r="X674" s="169"/>
      <c r="Y674" s="169"/>
      <c r="Z674" s="169"/>
      <c r="AA674" s="169"/>
      <c r="AB674" s="169"/>
      <c r="AC674" s="169"/>
      <c r="AD674" s="169"/>
      <c r="AE674" s="169"/>
      <c r="AF674" s="169"/>
      <c r="AG674" s="172"/>
      <c r="AH674" s="172"/>
      <c r="AI674" s="172"/>
      <c r="AJ674" s="172"/>
      <c r="CT674" s="91">
        <v>3.8678139846102377</v>
      </c>
      <c r="CU674" s="91">
        <v>3.277943663804319</v>
      </c>
    </row>
    <row r="675" spans="21:98" ht="12.75">
      <c r="U675" s="169" t="s">
        <v>413</v>
      </c>
      <c r="V675" s="169" t="s">
        <v>414</v>
      </c>
      <c r="W675" s="169" t="s">
        <v>49</v>
      </c>
      <c r="X675" s="169"/>
      <c r="Y675" s="169"/>
      <c r="Z675" s="169"/>
      <c r="AA675" s="169"/>
      <c r="AB675" s="169"/>
      <c r="AC675" s="169"/>
      <c r="AD675" s="169"/>
      <c r="AE675" s="169"/>
      <c r="AF675" s="169"/>
      <c r="AG675" s="172"/>
      <c r="AH675" s="172"/>
      <c r="AI675" s="172"/>
      <c r="AJ675" s="172"/>
      <c r="CT675" s="91">
        <v>2.9800872</v>
      </c>
    </row>
    <row r="676" spans="21:99" ht="12.75">
      <c r="U676" s="169" t="s">
        <v>413</v>
      </c>
      <c r="V676" s="169" t="s">
        <v>414</v>
      </c>
      <c r="W676" s="169" t="s">
        <v>346</v>
      </c>
      <c r="X676" s="169"/>
      <c r="Y676" s="169"/>
      <c r="Z676" s="169"/>
      <c r="AA676" s="169"/>
      <c r="AB676" s="169"/>
      <c r="AC676" s="169"/>
      <c r="AD676" s="169"/>
      <c r="AE676" s="169"/>
      <c r="AF676" s="169"/>
      <c r="AG676" s="172"/>
      <c r="AH676" s="172"/>
      <c r="AI676" s="172"/>
      <c r="AJ676" s="172"/>
      <c r="CU676" s="91">
        <v>3.7328479360417686</v>
      </c>
    </row>
    <row r="677" spans="21:98" ht="12.75">
      <c r="U677" s="169" t="s">
        <v>413</v>
      </c>
      <c r="V677" s="169" t="s">
        <v>414</v>
      </c>
      <c r="W677" s="169" t="s">
        <v>66</v>
      </c>
      <c r="X677" s="169"/>
      <c r="Y677" s="169"/>
      <c r="Z677" s="169"/>
      <c r="AA677" s="169"/>
      <c r="AB677" s="169"/>
      <c r="AC677" s="169"/>
      <c r="AD677" s="169"/>
      <c r="AE677" s="169"/>
      <c r="AF677" s="169"/>
      <c r="AG677" s="172"/>
      <c r="AH677" s="172"/>
      <c r="AI677" s="172"/>
      <c r="AJ677" s="172"/>
      <c r="CT677" s="91">
        <v>2.6602272727272727</v>
      </c>
    </row>
    <row r="678" spans="21:98" ht="12.75">
      <c r="U678" s="169" t="s">
        <v>413</v>
      </c>
      <c r="V678" s="169" t="s">
        <v>414</v>
      </c>
      <c r="W678" s="169" t="s">
        <v>44</v>
      </c>
      <c r="X678" s="169"/>
      <c r="Y678" s="169"/>
      <c r="Z678" s="169"/>
      <c r="AA678" s="169"/>
      <c r="AB678" s="169"/>
      <c r="AC678" s="169"/>
      <c r="AD678" s="169"/>
      <c r="AE678" s="169"/>
      <c r="AF678" s="169"/>
      <c r="AG678" s="172"/>
      <c r="AH678" s="172"/>
      <c r="AI678" s="172"/>
      <c r="AJ678" s="172"/>
      <c r="CT678" s="91">
        <v>2.713888888888889</v>
      </c>
    </row>
    <row r="679" spans="21:99" ht="12.75">
      <c r="U679" s="169" t="s">
        <v>415</v>
      </c>
      <c r="V679" s="169" t="s">
        <v>619</v>
      </c>
      <c r="W679" s="169" t="s">
        <v>63</v>
      </c>
      <c r="X679" s="169"/>
      <c r="Y679" s="169"/>
      <c r="Z679" s="169"/>
      <c r="AA679" s="169"/>
      <c r="AB679" s="169"/>
      <c r="AC679" s="169"/>
      <c r="AD679" s="169"/>
      <c r="AE679" s="169"/>
      <c r="AF679" s="169"/>
      <c r="AG679" s="172"/>
      <c r="AH679" s="172"/>
      <c r="AI679" s="172"/>
      <c r="AJ679" s="172"/>
      <c r="CT679" s="91">
        <v>3.063147236941711</v>
      </c>
      <c r="CU679" s="91">
        <v>2.6879529411764707</v>
      </c>
    </row>
    <row r="680" spans="21:99" ht="12.75">
      <c r="U680" s="169" t="s">
        <v>415</v>
      </c>
      <c r="V680" s="169" t="s">
        <v>619</v>
      </c>
      <c r="W680" s="169" t="s">
        <v>54</v>
      </c>
      <c r="X680" s="169"/>
      <c r="Y680" s="169"/>
      <c r="Z680" s="169"/>
      <c r="AA680" s="169"/>
      <c r="AB680" s="169"/>
      <c r="AC680" s="169"/>
      <c r="AD680" s="169"/>
      <c r="AE680" s="169"/>
      <c r="AF680" s="169"/>
      <c r="AG680" s="172"/>
      <c r="AH680" s="172"/>
      <c r="AI680" s="172"/>
      <c r="AJ680" s="172"/>
      <c r="CT680" s="91">
        <v>2.920958128078818</v>
      </c>
      <c r="CU680" s="91">
        <v>3.0264747536945813</v>
      </c>
    </row>
    <row r="681" spans="21:98" ht="12.75">
      <c r="U681" s="169" t="s">
        <v>415</v>
      </c>
      <c r="V681" s="169" t="s">
        <v>619</v>
      </c>
      <c r="W681" s="169" t="s">
        <v>42</v>
      </c>
      <c r="X681" s="169"/>
      <c r="Y681" s="169"/>
      <c r="Z681" s="169"/>
      <c r="AA681" s="169"/>
      <c r="AB681" s="169"/>
      <c r="AC681" s="169"/>
      <c r="AD681" s="169"/>
      <c r="AE681" s="169"/>
      <c r="AF681" s="169"/>
      <c r="AG681" s="172"/>
      <c r="AH681" s="172"/>
      <c r="AI681" s="172"/>
      <c r="AJ681" s="172"/>
      <c r="CT681" s="91">
        <v>2.838135593220339</v>
      </c>
    </row>
    <row r="682" spans="21:99" ht="12.75">
      <c r="U682" s="169" t="s">
        <v>415</v>
      </c>
      <c r="V682" s="169" t="s">
        <v>619</v>
      </c>
      <c r="W682" s="169" t="s">
        <v>45</v>
      </c>
      <c r="X682" s="169"/>
      <c r="Y682" s="169"/>
      <c r="Z682" s="169"/>
      <c r="AA682" s="169"/>
      <c r="AB682" s="169"/>
      <c r="AC682" s="169"/>
      <c r="AD682" s="169"/>
      <c r="AE682" s="169"/>
      <c r="AF682" s="169"/>
      <c r="AG682" s="172"/>
      <c r="AH682" s="172"/>
      <c r="AI682" s="172"/>
      <c r="AJ682" s="172"/>
      <c r="CT682" s="91">
        <v>2.6406220839813375</v>
      </c>
      <c r="CU682" s="91">
        <v>2.7598844444444444</v>
      </c>
    </row>
    <row r="683" spans="21:98" ht="12.75">
      <c r="U683" s="169" t="s">
        <v>415</v>
      </c>
      <c r="V683" s="169" t="s">
        <v>619</v>
      </c>
      <c r="W683" s="169" t="s">
        <v>43</v>
      </c>
      <c r="X683" s="169"/>
      <c r="Y683" s="169"/>
      <c r="Z683" s="169"/>
      <c r="AA683" s="169"/>
      <c r="AB683" s="169"/>
      <c r="AC683" s="169"/>
      <c r="AD683" s="169"/>
      <c r="AE683" s="169"/>
      <c r="AF683" s="169"/>
      <c r="AG683" s="172"/>
      <c r="AH683" s="172"/>
      <c r="AI683" s="172"/>
      <c r="AJ683" s="172"/>
      <c r="CT683" s="91">
        <v>3.4321370826010544</v>
      </c>
    </row>
    <row r="684" spans="21:99" ht="12.75">
      <c r="U684" s="169" t="s">
        <v>415</v>
      </c>
      <c r="V684" s="169" t="s">
        <v>619</v>
      </c>
      <c r="W684" s="169" t="s">
        <v>50</v>
      </c>
      <c r="X684" s="169"/>
      <c r="Y684" s="169"/>
      <c r="Z684" s="169"/>
      <c r="AA684" s="169"/>
      <c r="AB684" s="169"/>
      <c r="AC684" s="169"/>
      <c r="AD684" s="169"/>
      <c r="AE684" s="169"/>
      <c r="AF684" s="169"/>
      <c r="AG684" s="172"/>
      <c r="AH684" s="172"/>
      <c r="AI684" s="172"/>
      <c r="AJ684" s="172"/>
      <c r="CU684" s="91">
        <v>2.75</v>
      </c>
    </row>
    <row r="685" spans="21:98" ht="12.75">
      <c r="U685" s="169" t="s">
        <v>415</v>
      </c>
      <c r="V685" s="169" t="s">
        <v>619</v>
      </c>
      <c r="W685" s="169" t="s">
        <v>67</v>
      </c>
      <c r="X685" s="169"/>
      <c r="Y685" s="169"/>
      <c r="Z685" s="169"/>
      <c r="AA685" s="169"/>
      <c r="AB685" s="169"/>
      <c r="AC685" s="169"/>
      <c r="AD685" s="169"/>
      <c r="AE685" s="169"/>
      <c r="AF685" s="169"/>
      <c r="AG685" s="172"/>
      <c r="AH685" s="172"/>
      <c r="AI685" s="172"/>
      <c r="AJ685" s="172"/>
      <c r="CT685" s="91">
        <v>2.9227823624595466</v>
      </c>
    </row>
    <row r="686" spans="21:99" ht="12.75">
      <c r="U686" s="169" t="s">
        <v>415</v>
      </c>
      <c r="V686" s="169" t="s">
        <v>619</v>
      </c>
      <c r="W686" s="169" t="s">
        <v>44</v>
      </c>
      <c r="X686" s="169"/>
      <c r="Y686" s="169"/>
      <c r="Z686" s="169"/>
      <c r="AA686" s="169"/>
      <c r="AB686" s="169"/>
      <c r="AC686" s="169"/>
      <c r="AD686" s="169"/>
      <c r="AE686" s="169"/>
      <c r="AF686" s="169"/>
      <c r="AG686" s="172"/>
      <c r="AH686" s="172"/>
      <c r="AI686" s="172"/>
      <c r="AJ686" s="172"/>
      <c r="CU686" s="91">
        <v>4.90036</v>
      </c>
    </row>
    <row r="687" spans="21:98" ht="12.75">
      <c r="U687" s="169" t="s">
        <v>432</v>
      </c>
      <c r="V687" s="169" t="s">
        <v>433</v>
      </c>
      <c r="W687" s="169" t="s">
        <v>48</v>
      </c>
      <c r="X687" s="169"/>
      <c r="Y687" s="169"/>
      <c r="Z687" s="169"/>
      <c r="AA687" s="169"/>
      <c r="AB687" s="169"/>
      <c r="AC687" s="169"/>
      <c r="AD687" s="169"/>
      <c r="AE687" s="169"/>
      <c r="AF687" s="169"/>
      <c r="AG687" s="172"/>
      <c r="AH687" s="172"/>
      <c r="AI687" s="172"/>
      <c r="AJ687" s="172"/>
      <c r="CT687" s="91">
        <v>4.777619047619048</v>
      </c>
    </row>
    <row r="688" spans="21:98" ht="12.75">
      <c r="U688" s="169" t="s">
        <v>432</v>
      </c>
      <c r="V688" s="169" t="s">
        <v>433</v>
      </c>
      <c r="W688" s="169" t="s">
        <v>134</v>
      </c>
      <c r="X688" s="169"/>
      <c r="Y688" s="169"/>
      <c r="Z688" s="169"/>
      <c r="AA688" s="169"/>
      <c r="AB688" s="169"/>
      <c r="AC688" s="169"/>
      <c r="AD688" s="169"/>
      <c r="AE688" s="169"/>
      <c r="AF688" s="169"/>
      <c r="AG688" s="172"/>
      <c r="AH688" s="172"/>
      <c r="AI688" s="172"/>
      <c r="AJ688" s="172"/>
      <c r="CT688" s="91">
        <v>4.3425</v>
      </c>
    </row>
    <row r="689" spans="21:99" ht="12.75">
      <c r="U689" s="169" t="s">
        <v>432</v>
      </c>
      <c r="V689" s="169" t="s">
        <v>433</v>
      </c>
      <c r="W689" s="169" t="s">
        <v>63</v>
      </c>
      <c r="X689" s="169"/>
      <c r="Y689" s="169"/>
      <c r="Z689" s="169"/>
      <c r="AA689" s="169"/>
      <c r="AB689" s="169"/>
      <c r="AC689" s="169"/>
      <c r="AD689" s="169"/>
      <c r="AE689" s="169"/>
      <c r="AF689" s="169"/>
      <c r="AG689" s="172"/>
      <c r="AH689" s="172"/>
      <c r="AI689" s="172"/>
      <c r="AJ689" s="172"/>
      <c r="CU689" s="91">
        <v>4.75732</v>
      </c>
    </row>
    <row r="690" spans="21:99" ht="12.75">
      <c r="U690" s="169" t="s">
        <v>432</v>
      </c>
      <c r="V690" s="169" t="s">
        <v>433</v>
      </c>
      <c r="W690" s="169" t="s">
        <v>54</v>
      </c>
      <c r="X690" s="169"/>
      <c r="Y690" s="169"/>
      <c r="Z690" s="169"/>
      <c r="AA690" s="169"/>
      <c r="AB690" s="169"/>
      <c r="AC690" s="169"/>
      <c r="AD690" s="169"/>
      <c r="AE690" s="169"/>
      <c r="AF690" s="169"/>
      <c r="AG690" s="172"/>
      <c r="AH690" s="172"/>
      <c r="AI690" s="172"/>
      <c r="AJ690" s="172"/>
      <c r="CT690" s="91">
        <v>4.3596</v>
      </c>
      <c r="CU690" s="91">
        <v>4.587954861111111</v>
      </c>
    </row>
    <row r="691" spans="21:99" ht="12.75">
      <c r="U691" s="169" t="s">
        <v>432</v>
      </c>
      <c r="V691" s="169" t="s">
        <v>433</v>
      </c>
      <c r="W691" s="169" t="s">
        <v>56</v>
      </c>
      <c r="X691" s="169"/>
      <c r="Y691" s="169"/>
      <c r="Z691" s="169"/>
      <c r="AA691" s="169"/>
      <c r="AB691" s="169"/>
      <c r="AC691" s="169"/>
      <c r="AD691" s="169"/>
      <c r="AE691" s="169"/>
      <c r="AF691" s="169"/>
      <c r="AG691" s="172"/>
      <c r="AH691" s="172"/>
      <c r="AI691" s="172"/>
      <c r="AJ691" s="172"/>
      <c r="CT691" s="91">
        <v>5.0799255952380955</v>
      </c>
      <c r="CU691" s="91">
        <v>5.273400297619047</v>
      </c>
    </row>
    <row r="692" spans="21:99" ht="12.75">
      <c r="U692" s="169" t="s">
        <v>432</v>
      </c>
      <c r="V692" s="169" t="s">
        <v>433</v>
      </c>
      <c r="W692" s="169" t="s">
        <v>42</v>
      </c>
      <c r="X692" s="169"/>
      <c r="Y692" s="169"/>
      <c r="Z692" s="169"/>
      <c r="AA692" s="169"/>
      <c r="AB692" s="169"/>
      <c r="AC692" s="169"/>
      <c r="AD692" s="169"/>
      <c r="AE692" s="169"/>
      <c r="AF692" s="169"/>
      <c r="AG692" s="172"/>
      <c r="AH692" s="172"/>
      <c r="AI692" s="172"/>
      <c r="AJ692" s="172"/>
      <c r="CU692" s="91">
        <v>5.527814814814815</v>
      </c>
    </row>
    <row r="693" spans="21:98" ht="12.75">
      <c r="U693" s="169" t="s">
        <v>432</v>
      </c>
      <c r="V693" s="169" t="s">
        <v>433</v>
      </c>
      <c r="W693" s="169" t="s">
        <v>45</v>
      </c>
      <c r="X693" s="169"/>
      <c r="Y693" s="169"/>
      <c r="Z693" s="169"/>
      <c r="AA693" s="169"/>
      <c r="AB693" s="169"/>
      <c r="AC693" s="169"/>
      <c r="AD693" s="169"/>
      <c r="AE693" s="169"/>
      <c r="AF693" s="169"/>
      <c r="AG693" s="172"/>
      <c r="AH693" s="172"/>
      <c r="AI693" s="172"/>
      <c r="AJ693" s="172"/>
      <c r="CT693" s="91">
        <v>4.406787425149701</v>
      </c>
    </row>
    <row r="694" spans="21:99" ht="12.75">
      <c r="U694" s="169" t="s">
        <v>432</v>
      </c>
      <c r="V694" s="169" t="s">
        <v>433</v>
      </c>
      <c r="W694" s="169" t="s">
        <v>85</v>
      </c>
      <c r="X694" s="169"/>
      <c r="Y694" s="169"/>
      <c r="Z694" s="169"/>
      <c r="AA694" s="169"/>
      <c r="AB694" s="169"/>
      <c r="AC694" s="169"/>
      <c r="AD694" s="169"/>
      <c r="AE694" s="169"/>
      <c r="AF694" s="169"/>
      <c r="AG694" s="172"/>
      <c r="AH694" s="172"/>
      <c r="AI694" s="172"/>
      <c r="AJ694" s="172"/>
      <c r="CT694" s="91">
        <v>7.905768929209017</v>
      </c>
      <c r="CU694" s="91">
        <v>8.157514371312551</v>
      </c>
    </row>
    <row r="695" spans="21:98" ht="12.75">
      <c r="U695" s="169" t="s">
        <v>432</v>
      </c>
      <c r="V695" s="169" t="s">
        <v>433</v>
      </c>
      <c r="W695" s="169" t="s">
        <v>526</v>
      </c>
      <c r="X695" s="169"/>
      <c r="Y695" s="169"/>
      <c r="Z695" s="169"/>
      <c r="AA695" s="169"/>
      <c r="AB695" s="169"/>
      <c r="AC695" s="169"/>
      <c r="AD695" s="169"/>
      <c r="AE695" s="169"/>
      <c r="AF695" s="169"/>
      <c r="AG695" s="172"/>
      <c r="AH695" s="172"/>
      <c r="AI695" s="172"/>
      <c r="AJ695" s="172"/>
      <c r="CT695" s="91">
        <v>7.88</v>
      </c>
    </row>
    <row r="696" spans="21:99" ht="12.75">
      <c r="U696" s="169" t="s">
        <v>434</v>
      </c>
      <c r="V696" s="169" t="s">
        <v>626</v>
      </c>
      <c r="W696" s="169" t="s">
        <v>134</v>
      </c>
      <c r="X696" s="169"/>
      <c r="Y696" s="169"/>
      <c r="Z696" s="169"/>
      <c r="AA696" s="169"/>
      <c r="AB696" s="169"/>
      <c r="AC696" s="169"/>
      <c r="AD696" s="169"/>
      <c r="AE696" s="169"/>
      <c r="AF696" s="169"/>
      <c r="AG696" s="172"/>
      <c r="AH696" s="172"/>
      <c r="AI696" s="172"/>
      <c r="AJ696" s="172"/>
      <c r="CU696" s="91">
        <v>9.251040000000001</v>
      </c>
    </row>
    <row r="697" spans="21:99" ht="12.75">
      <c r="U697" s="169" t="s">
        <v>434</v>
      </c>
      <c r="V697" s="169" t="s">
        <v>626</v>
      </c>
      <c r="W697" s="169" t="s">
        <v>54</v>
      </c>
      <c r="X697" s="169"/>
      <c r="Y697" s="169"/>
      <c r="Z697" s="169"/>
      <c r="AA697" s="169"/>
      <c r="AB697" s="169"/>
      <c r="AC697" s="169"/>
      <c r="AD697" s="169"/>
      <c r="AE697" s="169"/>
      <c r="AF697" s="169"/>
      <c r="AG697" s="172"/>
      <c r="AH697" s="172"/>
      <c r="AI697" s="172"/>
      <c r="AJ697" s="172"/>
      <c r="CU697" s="91">
        <v>7.257318888888889</v>
      </c>
    </row>
    <row r="698" spans="21:99" ht="12.75">
      <c r="U698" s="169" t="s">
        <v>434</v>
      </c>
      <c r="V698" s="169" t="s">
        <v>626</v>
      </c>
      <c r="W698" s="169" t="s">
        <v>56</v>
      </c>
      <c r="X698" s="169"/>
      <c r="Y698" s="169"/>
      <c r="Z698" s="169"/>
      <c r="AA698" s="169"/>
      <c r="AB698" s="169"/>
      <c r="AC698" s="169"/>
      <c r="AD698" s="169"/>
      <c r="AE698" s="169"/>
      <c r="AF698" s="169"/>
      <c r="AG698" s="172"/>
      <c r="AH698" s="172"/>
      <c r="AI698" s="172"/>
      <c r="AJ698" s="172"/>
      <c r="CT698" s="91">
        <v>7.38930805918582</v>
      </c>
      <c r="CU698" s="91">
        <v>7.39470136079441</v>
      </c>
    </row>
    <row r="699" spans="21:98" ht="12.75">
      <c r="U699" s="169" t="s">
        <v>434</v>
      </c>
      <c r="V699" s="169" t="s">
        <v>626</v>
      </c>
      <c r="W699" s="169" t="s">
        <v>43</v>
      </c>
      <c r="X699" s="169"/>
      <c r="Y699" s="169"/>
      <c r="Z699" s="169"/>
      <c r="AA699" s="169"/>
      <c r="AB699" s="169"/>
      <c r="AC699" s="169"/>
      <c r="AD699" s="169"/>
      <c r="AE699" s="169"/>
      <c r="AF699" s="169"/>
      <c r="AG699" s="172"/>
      <c r="AH699" s="172"/>
      <c r="AI699" s="172"/>
      <c r="AJ699" s="172"/>
      <c r="CT699" s="91">
        <v>7.6906</v>
      </c>
    </row>
    <row r="700" spans="21:115" ht="12.75">
      <c r="U700" s="169" t="s">
        <v>442</v>
      </c>
      <c r="V700" s="169" t="s">
        <v>308</v>
      </c>
      <c r="W700" s="169" t="s">
        <v>48</v>
      </c>
      <c r="X700" s="169"/>
      <c r="Y700" s="169"/>
      <c r="Z700" s="169"/>
      <c r="AA700" s="169"/>
      <c r="AB700" s="169"/>
      <c r="AC700" s="169"/>
      <c r="AD700" s="169"/>
      <c r="AE700" s="169"/>
      <c r="AF700" s="169"/>
      <c r="AG700" s="172"/>
      <c r="AH700" s="172"/>
      <c r="AI700" s="172"/>
      <c r="AJ700" s="172"/>
      <c r="CV700" s="91" t="s">
        <v>280</v>
      </c>
      <c r="CW700" s="91" t="s">
        <v>448</v>
      </c>
      <c r="CX700" s="91" t="s">
        <v>95</v>
      </c>
      <c r="DB700" s="91">
        <v>10000</v>
      </c>
      <c r="DC700" s="91">
        <v>31593.48</v>
      </c>
      <c r="DD700" s="91">
        <v>28908</v>
      </c>
      <c r="DI700" s="91">
        <v>3.159348</v>
      </c>
      <c r="DK700" s="91">
        <v>2.8908</v>
      </c>
    </row>
    <row r="701" spans="21:115" ht="12.75">
      <c r="U701" s="169" t="s">
        <v>442</v>
      </c>
      <c r="V701" s="169" t="s">
        <v>308</v>
      </c>
      <c r="W701" s="169" t="s">
        <v>135</v>
      </c>
      <c r="X701" s="169"/>
      <c r="Y701" s="169"/>
      <c r="Z701" s="169"/>
      <c r="AA701" s="169"/>
      <c r="AB701" s="169"/>
      <c r="AC701" s="169"/>
      <c r="AD701" s="169"/>
      <c r="AE701" s="169"/>
      <c r="AF701" s="169"/>
      <c r="AG701" s="172"/>
      <c r="AH701" s="172"/>
      <c r="AI701" s="172"/>
      <c r="AJ701" s="172"/>
      <c r="CV701" s="91" t="s">
        <v>280</v>
      </c>
      <c r="CW701" s="91" t="s">
        <v>448</v>
      </c>
      <c r="CX701" s="91" t="s">
        <v>71</v>
      </c>
      <c r="CY701" s="91">
        <v>6000</v>
      </c>
      <c r="CZ701" s="91">
        <v>19438.37</v>
      </c>
      <c r="DA701" s="91">
        <v>16743.73</v>
      </c>
      <c r="DB701" s="91">
        <v>70951</v>
      </c>
      <c r="DC701" s="91">
        <v>226166.06</v>
      </c>
      <c r="DD701" s="91">
        <v>208606.92</v>
      </c>
      <c r="DE701" s="91">
        <v>1082.5166666666667</v>
      </c>
      <c r="DF701" s="91">
        <v>1063.5032155473941</v>
      </c>
      <c r="DG701" s="91">
        <v>1145.8808162816767</v>
      </c>
      <c r="DH701" s="91">
        <v>3.2397283333333333</v>
      </c>
      <c r="DI701" s="91">
        <v>3.187637383546391</v>
      </c>
      <c r="DJ701" s="91">
        <v>2.7906216666666666</v>
      </c>
      <c r="DK701" s="91">
        <v>2.9401547546898565</v>
      </c>
    </row>
    <row r="702" spans="21:115" ht="12.75">
      <c r="U702" s="169" t="s">
        <v>442</v>
      </c>
      <c r="V702" s="169" t="s">
        <v>308</v>
      </c>
      <c r="W702" s="169" t="s">
        <v>63</v>
      </c>
      <c r="X702" s="169"/>
      <c r="Y702" s="169"/>
      <c r="Z702" s="169"/>
      <c r="AA702" s="169"/>
      <c r="AB702" s="169"/>
      <c r="AC702" s="169"/>
      <c r="AD702" s="169"/>
      <c r="AE702" s="169"/>
      <c r="AF702" s="169"/>
      <c r="AG702" s="172"/>
      <c r="AH702" s="172"/>
      <c r="AI702" s="172"/>
      <c r="AJ702" s="172"/>
      <c r="CV702" s="91" t="s">
        <v>280</v>
      </c>
      <c r="CW702" s="91" t="s">
        <v>448</v>
      </c>
      <c r="CX702" s="91" t="s">
        <v>67</v>
      </c>
      <c r="CY702" s="91">
        <v>18078</v>
      </c>
      <c r="CZ702" s="91">
        <v>58718.41</v>
      </c>
      <c r="DA702" s="91">
        <v>50264.1</v>
      </c>
      <c r="DB702" s="91">
        <v>43476</v>
      </c>
      <c r="DC702" s="91">
        <v>140002.08</v>
      </c>
      <c r="DD702" s="91">
        <v>128885.39</v>
      </c>
      <c r="DE702" s="91">
        <v>140.49120477928975</v>
      </c>
      <c r="DF702" s="91">
        <v>138.4296168782499</v>
      </c>
      <c r="DG702" s="91">
        <v>156.41638863522874</v>
      </c>
      <c r="DH702" s="91">
        <v>3.2480589666998565</v>
      </c>
      <c r="DI702" s="91">
        <v>3.220215291195142</v>
      </c>
      <c r="DJ702" s="91">
        <v>2.7804015930965815</v>
      </c>
      <c r="DK702" s="91">
        <v>2.964518124942497</v>
      </c>
    </row>
    <row r="703" spans="21:115" ht="12.75">
      <c r="U703" s="169" t="s">
        <v>442</v>
      </c>
      <c r="V703" s="169" t="s">
        <v>308</v>
      </c>
      <c r="W703" s="169" t="s">
        <v>54</v>
      </c>
      <c r="X703" s="169"/>
      <c r="Y703" s="169"/>
      <c r="Z703" s="169"/>
      <c r="AA703" s="169"/>
      <c r="AB703" s="169"/>
      <c r="AC703" s="169"/>
      <c r="AD703" s="169"/>
      <c r="AE703" s="169"/>
      <c r="AF703" s="169"/>
      <c r="AG703" s="172"/>
      <c r="AH703" s="172"/>
      <c r="AI703" s="172"/>
      <c r="AJ703" s="172"/>
      <c r="CV703" s="91" t="s">
        <v>280</v>
      </c>
      <c r="CW703" s="91" t="s">
        <v>448</v>
      </c>
      <c r="CX703" s="91" t="s">
        <v>346</v>
      </c>
      <c r="CY703" s="91">
        <v>1200</v>
      </c>
      <c r="CZ703" s="91">
        <v>4409.77</v>
      </c>
      <c r="DA703" s="91">
        <v>3720</v>
      </c>
      <c r="DB703" s="91">
        <v>6306</v>
      </c>
      <c r="DC703" s="91">
        <v>20704.1</v>
      </c>
      <c r="DD703" s="91">
        <v>19005.41</v>
      </c>
      <c r="DE703" s="91">
        <v>425.5</v>
      </c>
      <c r="DF703" s="91">
        <v>369.50521228998326</v>
      </c>
      <c r="DG703" s="91">
        <v>410.89811827956987</v>
      </c>
      <c r="DH703" s="91">
        <v>3.674808333333334</v>
      </c>
      <c r="DI703" s="91">
        <v>3.2832381858547413</v>
      </c>
      <c r="DJ703" s="91">
        <v>3.1</v>
      </c>
      <c r="DK703" s="91">
        <v>3.013861401839518</v>
      </c>
    </row>
    <row r="704" spans="21:114" ht="12.75">
      <c r="U704" s="169" t="s">
        <v>442</v>
      </c>
      <c r="V704" s="169" t="s">
        <v>308</v>
      </c>
      <c r="W704" s="169" t="s">
        <v>56</v>
      </c>
      <c r="X704" s="169"/>
      <c r="Y704" s="169"/>
      <c r="Z704" s="169"/>
      <c r="AA704" s="169"/>
      <c r="AB704" s="169"/>
      <c r="AC704" s="169"/>
      <c r="AD704" s="169"/>
      <c r="AE704" s="169"/>
      <c r="AF704" s="169"/>
      <c r="AG704" s="172"/>
      <c r="AH704" s="172"/>
      <c r="AI704" s="172"/>
      <c r="AJ704" s="172"/>
      <c r="CV704" s="91" t="s">
        <v>280</v>
      </c>
      <c r="CW704" s="91" t="s">
        <v>448</v>
      </c>
      <c r="CX704" s="91" t="s">
        <v>66</v>
      </c>
      <c r="CY704" s="91">
        <v>300</v>
      </c>
      <c r="CZ704" s="91">
        <v>1230.39</v>
      </c>
      <c r="DA704" s="91">
        <v>1063.78</v>
      </c>
      <c r="DE704" s="91">
        <v>-100</v>
      </c>
      <c r="DF704" s="91">
        <v>-100</v>
      </c>
      <c r="DG704" s="91">
        <v>-100</v>
      </c>
      <c r="DH704" s="91">
        <v>4.1013</v>
      </c>
      <c r="DJ704" s="91">
        <v>3.545933333333333</v>
      </c>
    </row>
    <row r="705" spans="21:114" ht="12.75">
      <c r="U705" s="169" t="s">
        <v>442</v>
      </c>
      <c r="V705" s="169" t="s">
        <v>308</v>
      </c>
      <c r="W705" s="169" t="s">
        <v>42</v>
      </c>
      <c r="X705" s="169"/>
      <c r="Y705" s="169"/>
      <c r="Z705" s="169"/>
      <c r="AA705" s="169"/>
      <c r="AB705" s="169"/>
      <c r="AC705" s="169"/>
      <c r="AD705" s="169"/>
      <c r="AE705" s="169"/>
      <c r="AF705" s="169"/>
      <c r="AG705" s="172"/>
      <c r="AH705" s="172"/>
      <c r="AI705" s="172"/>
      <c r="AJ705" s="172"/>
      <c r="CV705" s="91" t="s">
        <v>282</v>
      </c>
      <c r="CW705" s="91" t="s">
        <v>283</v>
      </c>
      <c r="CX705" s="91" t="s">
        <v>61</v>
      </c>
      <c r="CY705" s="91">
        <v>15000</v>
      </c>
      <c r="CZ705" s="91">
        <v>96563.16</v>
      </c>
      <c r="DA705" s="91">
        <v>85450</v>
      </c>
      <c r="DE705" s="91">
        <v>-100</v>
      </c>
      <c r="DF705" s="91">
        <v>-100</v>
      </c>
      <c r="DG705" s="91">
        <v>-100</v>
      </c>
      <c r="DH705" s="91">
        <v>6.437544</v>
      </c>
      <c r="DJ705" s="91">
        <v>5.696666666666666</v>
      </c>
    </row>
    <row r="706" spans="21:114" ht="12.75">
      <c r="U706" s="169" t="s">
        <v>442</v>
      </c>
      <c r="V706" s="169" t="s">
        <v>308</v>
      </c>
      <c r="W706" s="169" t="s">
        <v>45</v>
      </c>
      <c r="X706" s="169"/>
      <c r="Y706" s="169"/>
      <c r="Z706" s="169"/>
      <c r="AA706" s="169"/>
      <c r="AB706" s="169"/>
      <c r="AC706" s="169"/>
      <c r="AD706" s="169"/>
      <c r="AE706" s="169"/>
      <c r="AF706" s="169"/>
      <c r="AG706" s="172"/>
      <c r="AH706" s="172"/>
      <c r="AI706" s="172"/>
      <c r="AJ706" s="172"/>
      <c r="CV706" s="91" t="s">
        <v>282</v>
      </c>
      <c r="CW706" s="91" t="s">
        <v>283</v>
      </c>
      <c r="CX706" s="91" t="s">
        <v>95</v>
      </c>
      <c r="CY706" s="91">
        <v>20</v>
      </c>
      <c r="CZ706" s="91">
        <v>72.63</v>
      </c>
      <c r="DA706" s="91">
        <v>61.72</v>
      </c>
      <c r="DE706" s="91">
        <v>-100</v>
      </c>
      <c r="DF706" s="91">
        <v>-100</v>
      </c>
      <c r="DG706" s="91">
        <v>-100</v>
      </c>
      <c r="DH706" s="91">
        <v>3.6315</v>
      </c>
      <c r="DJ706" s="91">
        <v>3.086</v>
      </c>
    </row>
    <row r="707" spans="21:114" ht="12.75">
      <c r="U707" s="169" t="s">
        <v>442</v>
      </c>
      <c r="V707" s="169" t="s">
        <v>308</v>
      </c>
      <c r="W707" s="169" t="s">
        <v>57</v>
      </c>
      <c r="X707" s="169"/>
      <c r="Y707" s="169"/>
      <c r="Z707" s="169"/>
      <c r="AA707" s="169"/>
      <c r="AB707" s="169"/>
      <c r="AC707" s="169"/>
      <c r="AD707" s="169"/>
      <c r="AE707" s="169"/>
      <c r="AF707" s="169"/>
      <c r="AG707" s="172"/>
      <c r="AH707" s="172"/>
      <c r="AI707" s="172"/>
      <c r="AJ707" s="172"/>
      <c r="CV707" s="91" t="s">
        <v>282</v>
      </c>
      <c r="CW707" s="91" t="s">
        <v>283</v>
      </c>
      <c r="CX707" s="91" t="s">
        <v>71</v>
      </c>
      <c r="CY707" s="91">
        <v>48685</v>
      </c>
      <c r="CZ707" s="91">
        <v>161424.76</v>
      </c>
      <c r="DA707" s="91">
        <v>137524.19</v>
      </c>
      <c r="DE707" s="91">
        <v>-100</v>
      </c>
      <c r="DF707" s="91">
        <v>-100</v>
      </c>
      <c r="DG707" s="91">
        <v>-100</v>
      </c>
      <c r="DH707" s="91">
        <v>3.3156980589503955</v>
      </c>
      <c r="DJ707" s="91">
        <v>2.8247753928314676</v>
      </c>
    </row>
    <row r="708" spans="21:114" ht="12.75">
      <c r="U708" s="169" t="s">
        <v>442</v>
      </c>
      <c r="V708" s="169" t="s">
        <v>308</v>
      </c>
      <c r="W708" s="169" t="s">
        <v>43</v>
      </c>
      <c r="X708" s="169"/>
      <c r="Y708" s="169"/>
      <c r="Z708" s="169"/>
      <c r="AA708" s="169"/>
      <c r="AB708" s="169"/>
      <c r="AC708" s="169"/>
      <c r="AD708" s="169"/>
      <c r="AE708" s="169"/>
      <c r="AF708" s="169"/>
      <c r="AG708" s="172"/>
      <c r="AH708" s="172"/>
      <c r="AI708" s="172"/>
      <c r="AJ708" s="172"/>
      <c r="CV708" s="91" t="s">
        <v>282</v>
      </c>
      <c r="CW708" s="91" t="s">
        <v>283</v>
      </c>
      <c r="CX708" s="91" t="s">
        <v>67</v>
      </c>
      <c r="CY708" s="91">
        <v>34320</v>
      </c>
      <c r="CZ708" s="91">
        <v>109047.98</v>
      </c>
      <c r="DA708" s="91">
        <v>94379.97</v>
      </c>
      <c r="DE708" s="91">
        <v>-100</v>
      </c>
      <c r="DF708" s="91">
        <v>-100</v>
      </c>
      <c r="DG708" s="91">
        <v>-100</v>
      </c>
      <c r="DH708" s="91">
        <v>3.1773886946386947</v>
      </c>
      <c r="DJ708" s="91">
        <v>2.749999125874126</v>
      </c>
    </row>
    <row r="709" spans="21:114" ht="12.75">
      <c r="U709" s="169" t="s">
        <v>442</v>
      </c>
      <c r="V709" s="169" t="s">
        <v>308</v>
      </c>
      <c r="W709" s="169" t="s">
        <v>67</v>
      </c>
      <c r="X709" s="169"/>
      <c r="Y709" s="169"/>
      <c r="Z709" s="169"/>
      <c r="AA709" s="169"/>
      <c r="AB709" s="169"/>
      <c r="AC709" s="169"/>
      <c r="AD709" s="169"/>
      <c r="AE709" s="169"/>
      <c r="AF709" s="169"/>
      <c r="AG709" s="172"/>
      <c r="AH709" s="172"/>
      <c r="AI709" s="172"/>
      <c r="AJ709" s="172"/>
      <c r="CV709" s="91" t="s">
        <v>282</v>
      </c>
      <c r="CW709" s="91" t="s">
        <v>283</v>
      </c>
      <c r="CX709" s="91" t="s">
        <v>346</v>
      </c>
      <c r="CY709" s="91">
        <v>2394</v>
      </c>
      <c r="CZ709" s="91">
        <v>9005.38</v>
      </c>
      <c r="DA709" s="91">
        <v>7780.5</v>
      </c>
      <c r="DE709" s="91">
        <v>-100</v>
      </c>
      <c r="DF709" s="91">
        <v>-100</v>
      </c>
      <c r="DG709" s="91">
        <v>-100</v>
      </c>
      <c r="DH709" s="91">
        <v>3.761645781119465</v>
      </c>
      <c r="DJ709" s="91">
        <v>3.25</v>
      </c>
    </row>
    <row r="710" spans="21:115" ht="12.75">
      <c r="U710" s="169" t="s">
        <v>442</v>
      </c>
      <c r="V710" s="169" t="s">
        <v>308</v>
      </c>
      <c r="W710" s="169" t="s">
        <v>66</v>
      </c>
      <c r="X710" s="169"/>
      <c r="Y710" s="169"/>
      <c r="Z710" s="169"/>
      <c r="AA710" s="169"/>
      <c r="AB710" s="169"/>
      <c r="AC710" s="169"/>
      <c r="AD710" s="169"/>
      <c r="AE710" s="169"/>
      <c r="AF710" s="169"/>
      <c r="AG710" s="172"/>
      <c r="AH710" s="172"/>
      <c r="AI710" s="172"/>
      <c r="AJ710" s="172"/>
      <c r="CV710" s="91" t="s">
        <v>426</v>
      </c>
      <c r="CW710" s="91" t="s">
        <v>625</v>
      </c>
      <c r="CX710" s="91" t="s">
        <v>48</v>
      </c>
      <c r="CY710" s="91">
        <v>14945</v>
      </c>
      <c r="CZ710" s="91">
        <v>66518.08</v>
      </c>
      <c r="DA710" s="91">
        <v>57804.48</v>
      </c>
      <c r="DB710" s="91">
        <v>24595.2</v>
      </c>
      <c r="DC710" s="91">
        <v>87704.59</v>
      </c>
      <c r="DD710" s="91">
        <v>80621.68</v>
      </c>
      <c r="DE710" s="91">
        <v>64.57142857142858</v>
      </c>
      <c r="DF710" s="91">
        <v>31.850753960426992</v>
      </c>
      <c r="DG710" s="91">
        <v>39.47306506346911</v>
      </c>
      <c r="DH710" s="91">
        <v>4.450858481097357</v>
      </c>
      <c r="DI710" s="91">
        <v>3.565923025631017</v>
      </c>
      <c r="DJ710" s="91">
        <v>3.8678139846102377</v>
      </c>
      <c r="DK710" s="91">
        <v>3.277943663804319</v>
      </c>
    </row>
    <row r="711" spans="21:114" ht="12.75">
      <c r="U711" s="169" t="s">
        <v>442</v>
      </c>
      <c r="V711" s="169" t="s">
        <v>308</v>
      </c>
      <c r="W711" s="169" t="s">
        <v>44</v>
      </c>
      <c r="X711" s="169"/>
      <c r="Y711" s="169"/>
      <c r="Z711" s="169"/>
      <c r="AA711" s="169"/>
      <c r="AB711" s="169"/>
      <c r="AC711" s="169"/>
      <c r="AD711" s="169"/>
      <c r="AE711" s="169"/>
      <c r="AF711" s="169"/>
      <c r="AG711" s="172"/>
      <c r="AH711" s="172"/>
      <c r="AI711" s="172"/>
      <c r="AJ711" s="172"/>
      <c r="CV711" s="91" t="s">
        <v>426</v>
      </c>
      <c r="CW711" s="91" t="s">
        <v>625</v>
      </c>
      <c r="CX711" s="91" t="s">
        <v>134</v>
      </c>
      <c r="CY711" s="91">
        <v>25000</v>
      </c>
      <c r="CZ711" s="91">
        <v>85114.89</v>
      </c>
      <c r="DA711" s="91">
        <v>74502.18</v>
      </c>
      <c r="DE711" s="91">
        <v>-100</v>
      </c>
      <c r="DF711" s="91">
        <v>-100</v>
      </c>
      <c r="DG711" s="91">
        <v>-100</v>
      </c>
      <c r="DH711" s="91">
        <v>3.4045956</v>
      </c>
      <c r="DJ711" s="91">
        <v>2.9800872</v>
      </c>
    </row>
    <row r="712" spans="21:115" ht="12.75">
      <c r="U712" s="169" t="s">
        <v>453</v>
      </c>
      <c r="V712" s="169" t="s">
        <v>315</v>
      </c>
      <c r="W712" s="169" t="s">
        <v>48</v>
      </c>
      <c r="X712" s="169"/>
      <c r="Y712" s="169"/>
      <c r="Z712" s="169"/>
      <c r="AA712" s="169"/>
      <c r="AB712" s="169"/>
      <c r="AC712" s="169"/>
      <c r="AD712" s="169"/>
      <c r="AE712" s="169"/>
      <c r="AF712" s="169"/>
      <c r="AG712" s="172"/>
      <c r="AH712" s="172"/>
      <c r="AI712" s="172"/>
      <c r="AJ712" s="172"/>
      <c r="CV712" s="91" t="s">
        <v>426</v>
      </c>
      <c r="CW712" s="91" t="s">
        <v>625</v>
      </c>
      <c r="CX712" s="91" t="s">
        <v>54</v>
      </c>
      <c r="DB712" s="91">
        <v>1470.96</v>
      </c>
      <c r="DC712" s="91">
        <v>5981.25</v>
      </c>
      <c r="DD712" s="91">
        <v>5490.87</v>
      </c>
      <c r="DI712" s="91">
        <v>4.066222059063469</v>
      </c>
      <c r="DK712" s="91">
        <v>3.7328479360417686</v>
      </c>
    </row>
    <row r="713" spans="21:114" ht="12.75">
      <c r="U713" s="169" t="s">
        <v>453</v>
      </c>
      <c r="V713" s="169" t="s">
        <v>315</v>
      </c>
      <c r="W713" s="169" t="s">
        <v>94</v>
      </c>
      <c r="X713" s="169"/>
      <c r="Y713" s="169"/>
      <c r="Z713" s="169"/>
      <c r="AA713" s="169"/>
      <c r="AB713" s="169"/>
      <c r="AC713" s="169"/>
      <c r="AD713" s="169"/>
      <c r="AE713" s="169"/>
      <c r="AF713" s="169"/>
      <c r="AG713" s="172"/>
      <c r="AH713" s="172"/>
      <c r="AI713" s="172"/>
      <c r="AJ713" s="172"/>
      <c r="CV713" s="91" t="s">
        <v>426</v>
      </c>
      <c r="CW713" s="91" t="s">
        <v>625</v>
      </c>
      <c r="CX713" s="91" t="s">
        <v>82</v>
      </c>
      <c r="CY713" s="91">
        <v>17600</v>
      </c>
      <c r="CZ713" s="91">
        <v>52632.12</v>
      </c>
      <c r="DA713" s="91">
        <v>46820</v>
      </c>
      <c r="DE713" s="91">
        <v>-100</v>
      </c>
      <c r="DF713" s="91">
        <v>-100</v>
      </c>
      <c r="DG713" s="91">
        <v>-100</v>
      </c>
      <c r="DH713" s="91">
        <v>2.990461363636364</v>
      </c>
      <c r="DJ713" s="91">
        <v>2.6602272727272727</v>
      </c>
    </row>
    <row r="714" spans="21:114" ht="12.75">
      <c r="U714" s="169" t="s">
        <v>453</v>
      </c>
      <c r="V714" s="169" t="s">
        <v>315</v>
      </c>
      <c r="W714" s="169" t="s">
        <v>134</v>
      </c>
      <c r="X714" s="169"/>
      <c r="Y714" s="169"/>
      <c r="Z714" s="169"/>
      <c r="AA714" s="169"/>
      <c r="AB714" s="169"/>
      <c r="AC714" s="169"/>
      <c r="AD714" s="169"/>
      <c r="AE714" s="169"/>
      <c r="AF714" s="169"/>
      <c r="AG714" s="172"/>
      <c r="AH714" s="172"/>
      <c r="AI714" s="172"/>
      <c r="AJ714" s="172"/>
      <c r="CV714" s="91" t="s">
        <v>426</v>
      </c>
      <c r="CW714" s="91" t="s">
        <v>625</v>
      </c>
      <c r="CX714" s="91" t="s">
        <v>101</v>
      </c>
      <c r="CY714" s="91">
        <v>18000</v>
      </c>
      <c r="CZ714" s="91">
        <v>56526.34</v>
      </c>
      <c r="DA714" s="91">
        <v>48850</v>
      </c>
      <c r="DE714" s="91">
        <v>-100</v>
      </c>
      <c r="DF714" s="91">
        <v>-100</v>
      </c>
      <c r="DG714" s="91">
        <v>-100</v>
      </c>
      <c r="DH714" s="91">
        <v>3.140352222222222</v>
      </c>
      <c r="DJ714" s="91">
        <v>2.713888888888889</v>
      </c>
    </row>
    <row r="715" spans="21:115" ht="12.75">
      <c r="U715" s="169" t="s">
        <v>453</v>
      </c>
      <c r="V715" s="169" t="s">
        <v>315</v>
      </c>
      <c r="W715" s="169" t="s">
        <v>135</v>
      </c>
      <c r="X715" s="169"/>
      <c r="Y715" s="169"/>
      <c r="Z715" s="169"/>
      <c r="AA715" s="169"/>
      <c r="AB715" s="169"/>
      <c r="AC715" s="169"/>
      <c r="AD715" s="169"/>
      <c r="AE715" s="169"/>
      <c r="AF715" s="169"/>
      <c r="AG715" s="172"/>
      <c r="AH715" s="172"/>
      <c r="AI715" s="172"/>
      <c r="AJ715" s="172"/>
      <c r="CV715" s="91" t="s">
        <v>426</v>
      </c>
      <c r="CW715" s="91" t="s">
        <v>625</v>
      </c>
      <c r="CX715" s="91" t="s">
        <v>42</v>
      </c>
      <c r="CY715" s="91">
        <v>26420</v>
      </c>
      <c r="CZ715" s="91">
        <v>93322.48</v>
      </c>
      <c r="DA715" s="91">
        <v>80928.35</v>
      </c>
      <c r="DB715" s="91">
        <v>1700</v>
      </c>
      <c r="DC715" s="91">
        <v>4943.41</v>
      </c>
      <c r="DD715" s="91">
        <v>4569.52</v>
      </c>
      <c r="DE715" s="91">
        <v>-93.5654806964421</v>
      </c>
      <c r="DF715" s="91">
        <v>-94.70287330555297</v>
      </c>
      <c r="DG715" s="91">
        <v>-94.35362267981492</v>
      </c>
      <c r="DH715" s="91">
        <v>3.5322664647993944</v>
      </c>
      <c r="DI715" s="91">
        <v>2.9078882352941178</v>
      </c>
      <c r="DJ715" s="91">
        <v>3.063147236941711</v>
      </c>
      <c r="DK715" s="91">
        <v>2.6879529411764707</v>
      </c>
    </row>
    <row r="716" spans="21:115" ht="12.75">
      <c r="U716" s="169" t="s">
        <v>453</v>
      </c>
      <c r="V716" s="169" t="s">
        <v>315</v>
      </c>
      <c r="W716" s="169" t="s">
        <v>63</v>
      </c>
      <c r="X716" s="169"/>
      <c r="Y716" s="169"/>
      <c r="Z716" s="169"/>
      <c r="AA716" s="169"/>
      <c r="AB716" s="169"/>
      <c r="AC716" s="169"/>
      <c r="AD716" s="169"/>
      <c r="AE716" s="169"/>
      <c r="AF716" s="169"/>
      <c r="AG716" s="172"/>
      <c r="AH716" s="172"/>
      <c r="AI716" s="172"/>
      <c r="AJ716" s="172"/>
      <c r="CV716" s="91" t="s">
        <v>426</v>
      </c>
      <c r="CW716" s="91" t="s">
        <v>625</v>
      </c>
      <c r="CX716" s="91" t="s">
        <v>46</v>
      </c>
      <c r="CY716" s="91">
        <v>16240</v>
      </c>
      <c r="CZ716" s="91">
        <v>56028</v>
      </c>
      <c r="DA716" s="91">
        <v>47436.36</v>
      </c>
      <c r="DB716" s="91">
        <v>16240</v>
      </c>
      <c r="DC716" s="91">
        <v>53592</v>
      </c>
      <c r="DD716" s="91">
        <v>49149.95</v>
      </c>
      <c r="DE716" s="91">
        <v>0</v>
      </c>
      <c r="DF716" s="91">
        <v>-4.3478260869565215</v>
      </c>
      <c r="DG716" s="91">
        <v>3.6123977472133117</v>
      </c>
      <c r="DH716" s="91">
        <v>3.45</v>
      </c>
      <c r="DI716" s="91">
        <v>3.3</v>
      </c>
      <c r="DJ716" s="91">
        <v>2.920958128078818</v>
      </c>
      <c r="DK716" s="91">
        <v>3.0264747536945813</v>
      </c>
    </row>
    <row r="717" spans="21:114" ht="12.75">
      <c r="U717" s="169" t="s">
        <v>453</v>
      </c>
      <c r="V717" s="169" t="s">
        <v>315</v>
      </c>
      <c r="W717" s="169" t="s">
        <v>54</v>
      </c>
      <c r="X717" s="169"/>
      <c r="Y717" s="169"/>
      <c r="Z717" s="169"/>
      <c r="AA717" s="169"/>
      <c r="AB717" s="169"/>
      <c r="AC717" s="169"/>
      <c r="AD717" s="169"/>
      <c r="AE717" s="169"/>
      <c r="AF717" s="169"/>
      <c r="AG717" s="172"/>
      <c r="AH717" s="172"/>
      <c r="AI717" s="172"/>
      <c r="AJ717" s="172"/>
      <c r="CV717" s="91" t="s">
        <v>426</v>
      </c>
      <c r="CW717" s="91" t="s">
        <v>625</v>
      </c>
      <c r="CX717" s="91" t="s">
        <v>95</v>
      </c>
      <c r="CY717" s="91">
        <v>33040</v>
      </c>
      <c r="CZ717" s="91">
        <v>111631.82</v>
      </c>
      <c r="DA717" s="91">
        <v>93772</v>
      </c>
      <c r="DE717" s="91">
        <v>-100</v>
      </c>
      <c r="DF717" s="91">
        <v>-100</v>
      </c>
      <c r="DG717" s="91">
        <v>-100</v>
      </c>
      <c r="DH717" s="91">
        <v>3.378687046004843</v>
      </c>
      <c r="DJ717" s="91">
        <v>2.838135593220339</v>
      </c>
    </row>
    <row r="718" spans="21:115" ht="12.75">
      <c r="U718" s="169" t="s">
        <v>453</v>
      </c>
      <c r="V718" s="169" t="s">
        <v>315</v>
      </c>
      <c r="W718" s="169" t="s">
        <v>56</v>
      </c>
      <c r="X718" s="169"/>
      <c r="Y718" s="169"/>
      <c r="Z718" s="169"/>
      <c r="AA718" s="169"/>
      <c r="AB718" s="169"/>
      <c r="AC718" s="169"/>
      <c r="AD718" s="169"/>
      <c r="AE718" s="169"/>
      <c r="AF718" s="169"/>
      <c r="AG718" s="172"/>
      <c r="AH718" s="172"/>
      <c r="AI718" s="172"/>
      <c r="AJ718" s="172"/>
      <c r="CV718" s="91" t="s">
        <v>426</v>
      </c>
      <c r="CW718" s="91" t="s">
        <v>625</v>
      </c>
      <c r="CX718" s="91" t="s">
        <v>71</v>
      </c>
      <c r="CY718" s="91">
        <v>3215</v>
      </c>
      <c r="CZ718" s="91">
        <v>9855.87</v>
      </c>
      <c r="DA718" s="91">
        <v>8489.6</v>
      </c>
      <c r="DB718" s="91">
        <v>18000</v>
      </c>
      <c r="DC718" s="91">
        <v>54146.59</v>
      </c>
      <c r="DD718" s="91">
        <v>49677.92</v>
      </c>
      <c r="DE718" s="91">
        <v>459.8755832037325</v>
      </c>
      <c r="DF718" s="91">
        <v>449.38417410132223</v>
      </c>
      <c r="DG718" s="91">
        <v>485.1620806633999</v>
      </c>
      <c r="DH718" s="91">
        <v>3.0655894245723174</v>
      </c>
      <c r="DI718" s="91">
        <v>3.0081438888888887</v>
      </c>
      <c r="DJ718" s="91">
        <v>2.6406220839813375</v>
      </c>
      <c r="DK718" s="91">
        <v>2.7598844444444444</v>
      </c>
    </row>
    <row r="719" spans="21:114" ht="12.75">
      <c r="U719" s="169" t="s">
        <v>453</v>
      </c>
      <c r="V719" s="169" t="s">
        <v>315</v>
      </c>
      <c r="W719" s="169" t="s">
        <v>42</v>
      </c>
      <c r="X719" s="169"/>
      <c r="Y719" s="169"/>
      <c r="Z719" s="169"/>
      <c r="AA719" s="169"/>
      <c r="AB719" s="169"/>
      <c r="AC719" s="169"/>
      <c r="AD719" s="169"/>
      <c r="AE719" s="169"/>
      <c r="AF719" s="169"/>
      <c r="AG719" s="172"/>
      <c r="AH719" s="172"/>
      <c r="AI719" s="172"/>
      <c r="AJ719" s="172"/>
      <c r="CV719" s="91" t="s">
        <v>426</v>
      </c>
      <c r="CW719" s="91" t="s">
        <v>625</v>
      </c>
      <c r="CX719" s="91" t="s">
        <v>67</v>
      </c>
      <c r="CY719" s="91">
        <v>17070</v>
      </c>
      <c r="CZ719" s="91">
        <v>68694</v>
      </c>
      <c r="DA719" s="91">
        <v>58586.58</v>
      </c>
      <c r="DE719" s="91">
        <v>-100</v>
      </c>
      <c r="DF719" s="91">
        <v>-100</v>
      </c>
      <c r="DG719" s="91">
        <v>-100</v>
      </c>
      <c r="DH719" s="91">
        <v>4.024253075571178</v>
      </c>
      <c r="DJ719" s="91">
        <v>3.4321370826010544</v>
      </c>
    </row>
    <row r="720" spans="21:115" ht="12.75">
      <c r="U720" s="169" t="s">
        <v>453</v>
      </c>
      <c r="V720" s="169" t="s">
        <v>315</v>
      </c>
      <c r="W720" s="169" t="s">
        <v>92</v>
      </c>
      <c r="X720" s="169"/>
      <c r="Y720" s="169"/>
      <c r="Z720" s="169"/>
      <c r="AA720" s="169"/>
      <c r="AB720" s="169"/>
      <c r="AC720" s="169"/>
      <c r="AD720" s="169"/>
      <c r="AE720" s="169"/>
      <c r="AF720" s="169"/>
      <c r="AG720" s="172"/>
      <c r="AH720" s="172"/>
      <c r="AI720" s="172"/>
      <c r="AJ720" s="172"/>
      <c r="CV720" s="91" t="s">
        <v>426</v>
      </c>
      <c r="CW720" s="91" t="s">
        <v>625</v>
      </c>
      <c r="CX720" s="91" t="s">
        <v>353</v>
      </c>
      <c r="DB720" s="91">
        <v>20000</v>
      </c>
      <c r="DC720" s="91">
        <v>60109.36</v>
      </c>
      <c r="DD720" s="91">
        <v>55000</v>
      </c>
      <c r="DI720" s="91">
        <v>3.005468</v>
      </c>
      <c r="DK720" s="91">
        <v>2.75</v>
      </c>
    </row>
    <row r="721" spans="21:114" ht="12.75">
      <c r="U721" s="169" t="s">
        <v>453</v>
      </c>
      <c r="V721" s="169" t="s">
        <v>315</v>
      </c>
      <c r="W721" s="169" t="s">
        <v>61</v>
      </c>
      <c r="X721" s="169"/>
      <c r="Y721" s="169"/>
      <c r="Z721" s="169"/>
      <c r="AA721" s="169"/>
      <c r="AB721" s="169"/>
      <c r="AC721" s="169"/>
      <c r="AD721" s="169"/>
      <c r="AE721" s="169"/>
      <c r="AF721" s="169"/>
      <c r="AG721" s="172"/>
      <c r="AH721" s="172"/>
      <c r="AI721" s="172"/>
      <c r="AJ721" s="172"/>
      <c r="CV721" s="91" t="s">
        <v>426</v>
      </c>
      <c r="CW721" s="91" t="s">
        <v>625</v>
      </c>
      <c r="CX721" s="91" t="s">
        <v>526</v>
      </c>
      <c r="CY721" s="91">
        <v>24720</v>
      </c>
      <c r="CZ721" s="91">
        <v>84509.26</v>
      </c>
      <c r="DA721" s="91">
        <v>72251.18</v>
      </c>
      <c r="DE721" s="91">
        <v>-100</v>
      </c>
      <c r="DF721" s="91">
        <v>-100</v>
      </c>
      <c r="DG721" s="91">
        <v>-100</v>
      </c>
      <c r="DH721" s="91">
        <v>3.4186593851132683</v>
      </c>
      <c r="DJ721" s="91">
        <v>2.9227823624595466</v>
      </c>
    </row>
    <row r="722" spans="21:115" ht="12.75">
      <c r="U722" s="169" t="s">
        <v>453</v>
      </c>
      <c r="V722" s="169" t="s">
        <v>315</v>
      </c>
      <c r="W722" s="169" t="s">
        <v>43</v>
      </c>
      <c r="X722" s="169"/>
      <c r="Y722" s="169"/>
      <c r="Z722" s="169"/>
      <c r="AA722" s="169"/>
      <c r="AB722" s="169"/>
      <c r="AC722" s="169"/>
      <c r="AD722" s="169"/>
      <c r="AE722" s="169"/>
      <c r="AF722" s="169"/>
      <c r="AG722" s="172"/>
      <c r="AH722" s="172"/>
      <c r="AI722" s="172"/>
      <c r="AJ722" s="172"/>
      <c r="CV722" s="91" t="s">
        <v>439</v>
      </c>
      <c r="CW722" s="91" t="s">
        <v>627</v>
      </c>
      <c r="CX722" s="91" t="s">
        <v>43</v>
      </c>
      <c r="DB722" s="91">
        <v>500</v>
      </c>
      <c r="DC722" s="91">
        <v>2670.47</v>
      </c>
      <c r="DD722" s="91">
        <v>2450.18</v>
      </c>
      <c r="DI722" s="91">
        <v>5.34094</v>
      </c>
      <c r="DK722" s="91">
        <v>4.90036</v>
      </c>
    </row>
    <row r="723" spans="21:114" ht="12.75">
      <c r="U723" s="169" t="s">
        <v>453</v>
      </c>
      <c r="V723" s="169" t="s">
        <v>315</v>
      </c>
      <c r="W723" s="169" t="s">
        <v>71</v>
      </c>
      <c r="X723" s="169"/>
      <c r="Y723" s="169"/>
      <c r="Z723" s="169"/>
      <c r="AA723" s="169"/>
      <c r="AB723" s="169"/>
      <c r="AC723" s="169"/>
      <c r="AD723" s="169"/>
      <c r="AE723" s="169"/>
      <c r="AF723" s="169"/>
      <c r="AG723" s="172"/>
      <c r="AH723" s="172"/>
      <c r="AI723" s="172"/>
      <c r="AJ723" s="172"/>
      <c r="CV723" s="91" t="s">
        <v>439</v>
      </c>
      <c r="CW723" s="91" t="s">
        <v>627</v>
      </c>
      <c r="CX723" s="91" t="s">
        <v>71</v>
      </c>
      <c r="CY723" s="91">
        <v>21</v>
      </c>
      <c r="CZ723" s="91">
        <v>120.22</v>
      </c>
      <c r="DA723" s="91">
        <v>100.33</v>
      </c>
      <c r="DE723" s="91">
        <v>-100</v>
      </c>
      <c r="DF723" s="91">
        <v>-100</v>
      </c>
      <c r="DG723" s="91">
        <v>-100</v>
      </c>
      <c r="DH723" s="91">
        <v>5.7247619047619045</v>
      </c>
      <c r="DJ723" s="91">
        <v>4.777619047619048</v>
      </c>
    </row>
    <row r="724" spans="21:114" ht="12.75">
      <c r="U724" s="169" t="s">
        <v>453</v>
      </c>
      <c r="V724" s="169" t="s">
        <v>315</v>
      </c>
      <c r="W724" s="169" t="s">
        <v>526</v>
      </c>
      <c r="X724" s="169"/>
      <c r="Y724" s="169"/>
      <c r="Z724" s="169"/>
      <c r="AA724" s="169"/>
      <c r="AB724" s="169"/>
      <c r="AC724" s="169"/>
      <c r="AD724" s="169"/>
      <c r="AE724" s="169"/>
      <c r="AF724" s="169"/>
      <c r="AG724" s="172"/>
      <c r="AH724" s="172"/>
      <c r="AI724" s="172"/>
      <c r="AJ724" s="172"/>
      <c r="CV724" s="91" t="s">
        <v>447</v>
      </c>
      <c r="CW724" s="91" t="s">
        <v>448</v>
      </c>
      <c r="CX724" s="91" t="s">
        <v>48</v>
      </c>
      <c r="CY724" s="91">
        <v>11200</v>
      </c>
      <c r="CZ724" s="91">
        <v>56491.55</v>
      </c>
      <c r="DA724" s="91">
        <v>48636</v>
      </c>
      <c r="DE724" s="91">
        <v>-100</v>
      </c>
      <c r="DF724" s="91">
        <v>-100</v>
      </c>
      <c r="DG724" s="91">
        <v>-100</v>
      </c>
      <c r="DH724" s="91">
        <v>5.043888392857143</v>
      </c>
      <c r="DJ724" s="91">
        <v>4.3425</v>
      </c>
    </row>
    <row r="725" spans="21:115" ht="12.75">
      <c r="U725" s="169" t="s">
        <v>453</v>
      </c>
      <c r="V725" s="169" t="s">
        <v>315</v>
      </c>
      <c r="W725" s="169" t="s">
        <v>44</v>
      </c>
      <c r="X725" s="169"/>
      <c r="Y725" s="169"/>
      <c r="Z725" s="169"/>
      <c r="AA725" s="169"/>
      <c r="AB725" s="169"/>
      <c r="AC725" s="169"/>
      <c r="AD725" s="169"/>
      <c r="AE725" s="169"/>
      <c r="AF725" s="169"/>
      <c r="AG725" s="172"/>
      <c r="AH725" s="172"/>
      <c r="AI725" s="172"/>
      <c r="AJ725" s="172"/>
      <c r="CV725" s="91" t="s">
        <v>447</v>
      </c>
      <c r="CW725" s="91" t="s">
        <v>448</v>
      </c>
      <c r="CX725" s="91" t="s">
        <v>52</v>
      </c>
      <c r="DB725" s="91">
        <v>3000</v>
      </c>
      <c r="DC725" s="91">
        <v>15558.04</v>
      </c>
      <c r="DD725" s="91">
        <v>14271.96</v>
      </c>
      <c r="DI725" s="91">
        <v>5.186013333333333</v>
      </c>
      <c r="DK725" s="91">
        <v>4.75732</v>
      </c>
    </row>
    <row r="726" spans="21:115" ht="12.75">
      <c r="U726" s="169" t="s">
        <v>318</v>
      </c>
      <c r="V726" s="169" t="s">
        <v>319</v>
      </c>
      <c r="W726" s="169" t="s">
        <v>43</v>
      </c>
      <c r="X726" s="169"/>
      <c r="Y726" s="169"/>
      <c r="Z726" s="169"/>
      <c r="AA726" s="169"/>
      <c r="AB726" s="169"/>
      <c r="AC726" s="169"/>
      <c r="AD726" s="169"/>
      <c r="AE726" s="169"/>
      <c r="AF726" s="169"/>
      <c r="AG726" s="172"/>
      <c r="AH726" s="172"/>
      <c r="AI726" s="172"/>
      <c r="AJ726" s="172"/>
      <c r="CV726" s="91" t="s">
        <v>447</v>
      </c>
      <c r="CW726" s="91" t="s">
        <v>448</v>
      </c>
      <c r="CX726" s="91" t="s">
        <v>42</v>
      </c>
      <c r="CY726" s="91">
        <v>2500</v>
      </c>
      <c r="CZ726" s="91">
        <v>12251.98</v>
      </c>
      <c r="DA726" s="91">
        <v>10899</v>
      </c>
      <c r="DB726" s="91">
        <v>14400</v>
      </c>
      <c r="DC726" s="91">
        <v>71472.35</v>
      </c>
      <c r="DD726" s="91">
        <v>66066.55</v>
      </c>
      <c r="DE726" s="91">
        <v>476</v>
      </c>
      <c r="DF726" s="91">
        <v>483.35346613363726</v>
      </c>
      <c r="DG726" s="91">
        <v>506.17074961005596</v>
      </c>
      <c r="DH726" s="91">
        <v>4.900792</v>
      </c>
      <c r="DI726" s="91">
        <v>4.96335763888889</v>
      </c>
      <c r="DJ726" s="91">
        <v>4.3596</v>
      </c>
      <c r="DK726" s="91">
        <v>4.587954861111111</v>
      </c>
    </row>
    <row r="727" spans="21:115" ht="12.75">
      <c r="U727" s="169" t="s">
        <v>318</v>
      </c>
      <c r="V727" s="169" t="s">
        <v>319</v>
      </c>
      <c r="W727" s="169" t="s">
        <v>152</v>
      </c>
      <c r="X727" s="169"/>
      <c r="Y727" s="169"/>
      <c r="Z727" s="169"/>
      <c r="AA727" s="169"/>
      <c r="AB727" s="169"/>
      <c r="AC727" s="169"/>
      <c r="AD727" s="169"/>
      <c r="AE727" s="169"/>
      <c r="AF727" s="169"/>
      <c r="AG727" s="172"/>
      <c r="AH727" s="172"/>
      <c r="AI727" s="172"/>
      <c r="AJ727" s="172"/>
      <c r="CV727" s="91" t="s">
        <v>447</v>
      </c>
      <c r="CW727" s="91" t="s">
        <v>448</v>
      </c>
      <c r="CX727" s="91" t="s">
        <v>46</v>
      </c>
      <c r="CY727" s="91">
        <v>1344</v>
      </c>
      <c r="CZ727" s="91">
        <v>8064</v>
      </c>
      <c r="DA727" s="91">
        <v>6827.42</v>
      </c>
      <c r="DB727" s="91">
        <v>1344</v>
      </c>
      <c r="DC727" s="91">
        <v>7728</v>
      </c>
      <c r="DD727" s="91">
        <v>7087.45</v>
      </c>
      <c r="DE727" s="91">
        <v>0</v>
      </c>
      <c r="DF727" s="91">
        <v>-4.166666666666667</v>
      </c>
      <c r="DG727" s="91">
        <v>3.8086129167386766</v>
      </c>
      <c r="DH727" s="91">
        <v>6</v>
      </c>
      <c r="DI727" s="91">
        <v>5.75</v>
      </c>
      <c r="DJ727" s="91">
        <v>5.0799255952380955</v>
      </c>
      <c r="DK727" s="91">
        <v>5.273400297619047</v>
      </c>
    </row>
    <row r="728" spans="37:115" ht="12.75">
      <c r="AK728" s="169"/>
      <c r="AL728" s="169"/>
      <c r="AM728" s="169"/>
      <c r="AN728" s="169"/>
      <c r="AO728" s="169"/>
      <c r="AP728" s="169"/>
      <c r="AQ728" s="169"/>
      <c r="AR728" s="169"/>
      <c r="AS728" s="169"/>
      <c r="AT728" s="169"/>
      <c r="AU728" s="169"/>
      <c r="AV728" s="169"/>
      <c r="AW728" s="172"/>
      <c r="AX728" s="172"/>
      <c r="AY728" s="172"/>
      <c r="AZ728" s="172"/>
      <c r="CV728" s="91" t="s">
        <v>447</v>
      </c>
      <c r="CW728" s="91" t="s">
        <v>448</v>
      </c>
      <c r="CX728" s="91" t="s">
        <v>61</v>
      </c>
      <c r="DB728" s="91">
        <v>2700</v>
      </c>
      <c r="DC728" s="91">
        <v>16262.5</v>
      </c>
      <c r="DD728" s="91">
        <v>14925.1</v>
      </c>
      <c r="DI728" s="91">
        <v>6.023148148148148</v>
      </c>
      <c r="DK728" s="91">
        <v>5.527814814814815</v>
      </c>
    </row>
    <row r="729" spans="37:114" ht="12.75">
      <c r="AK729" s="169"/>
      <c r="AL729" s="169"/>
      <c r="AM729" s="169"/>
      <c r="AN729" s="169"/>
      <c r="AO729" s="169"/>
      <c r="AP729" s="169"/>
      <c r="AQ729" s="169"/>
      <c r="AR729" s="169"/>
      <c r="AS729" s="169"/>
      <c r="AT729" s="169"/>
      <c r="AU729" s="169"/>
      <c r="AV729" s="169"/>
      <c r="AW729" s="172"/>
      <c r="AX729" s="172"/>
      <c r="AY729" s="172"/>
      <c r="AZ729" s="172"/>
      <c r="CV729" s="91" t="s">
        <v>447</v>
      </c>
      <c r="CW729" s="91" t="s">
        <v>448</v>
      </c>
      <c r="CX729" s="91" t="s">
        <v>526</v>
      </c>
      <c r="CY729" s="91">
        <v>6680</v>
      </c>
      <c r="CZ729" s="91">
        <v>34191.98</v>
      </c>
      <c r="DA729" s="91">
        <v>29437.34</v>
      </c>
      <c r="DE729" s="91">
        <v>-100</v>
      </c>
      <c r="DF729" s="91">
        <v>-100</v>
      </c>
      <c r="DG729" s="91">
        <v>-100</v>
      </c>
      <c r="DH729" s="91">
        <v>5.118559880239522</v>
      </c>
      <c r="DJ729" s="91">
        <v>4.406787425149701</v>
      </c>
    </row>
    <row r="730" spans="37:115" ht="12.75">
      <c r="AK730" s="169"/>
      <c r="AL730" s="169"/>
      <c r="AM730" s="169"/>
      <c r="AN730" s="169"/>
      <c r="AO730" s="169"/>
      <c r="AP730" s="169"/>
      <c r="AQ730" s="169"/>
      <c r="AR730" s="169"/>
      <c r="AS730" s="169"/>
      <c r="AT730" s="169"/>
      <c r="AU730" s="169"/>
      <c r="AV730" s="169"/>
      <c r="AW730" s="172"/>
      <c r="AX730" s="172"/>
      <c r="AY730" s="172"/>
      <c r="AZ730" s="172"/>
      <c r="CV730" s="91" t="s">
        <v>456</v>
      </c>
      <c r="CW730" s="91" t="s">
        <v>457</v>
      </c>
      <c r="CX730" s="91" t="s">
        <v>48</v>
      </c>
      <c r="CY730" s="91">
        <v>246665.88</v>
      </c>
      <c r="CZ730" s="91">
        <v>2263189.93</v>
      </c>
      <c r="DA730" s="91">
        <v>1950083.45</v>
      </c>
      <c r="DB730" s="91">
        <v>357936.165</v>
      </c>
      <c r="DC730" s="91">
        <v>3173378.98</v>
      </c>
      <c r="DD730" s="91">
        <v>2919869.41</v>
      </c>
      <c r="DE730" s="91">
        <v>45.109718863427716</v>
      </c>
      <c r="DF730" s="91">
        <v>40.21708642013973</v>
      </c>
      <c r="DG730" s="91">
        <v>49.73048512359818</v>
      </c>
      <c r="DH730" s="91">
        <v>9.175123572015716</v>
      </c>
      <c r="DI730" s="91">
        <v>8.865767950550625</v>
      </c>
      <c r="DJ730" s="91">
        <v>7.905768929209017</v>
      </c>
      <c r="DK730" s="91">
        <v>8.157514371312551</v>
      </c>
    </row>
    <row r="731" spans="37:114" ht="12.75">
      <c r="AK731" s="169"/>
      <c r="AL731" s="169"/>
      <c r="AM731" s="169"/>
      <c r="AN731" s="169"/>
      <c r="AO731" s="169"/>
      <c r="AP731" s="169"/>
      <c r="AQ731" s="169"/>
      <c r="AR731" s="169"/>
      <c r="AS731" s="169"/>
      <c r="AT731" s="169"/>
      <c r="AU731" s="169"/>
      <c r="AV731" s="169"/>
      <c r="AW731" s="172"/>
      <c r="AX731" s="172"/>
      <c r="AY731" s="172"/>
      <c r="AZ731" s="172"/>
      <c r="CV731" s="91" t="s">
        <v>456</v>
      </c>
      <c r="CW731" s="91" t="s">
        <v>457</v>
      </c>
      <c r="CX731" s="91" t="s">
        <v>64</v>
      </c>
      <c r="CY731" s="91">
        <v>500</v>
      </c>
      <c r="CZ731" s="91">
        <v>4576.38</v>
      </c>
      <c r="DA731" s="91">
        <v>3940</v>
      </c>
      <c r="DE731" s="91">
        <v>-100</v>
      </c>
      <c r="DF731" s="91">
        <v>-100</v>
      </c>
      <c r="DG731" s="91">
        <v>-100</v>
      </c>
      <c r="DH731" s="91">
        <v>9.15276</v>
      </c>
      <c r="DJ731" s="91">
        <v>7.88</v>
      </c>
    </row>
    <row r="732" spans="37:115" ht="12.75">
      <c r="AK732" s="169"/>
      <c r="AL732" s="169"/>
      <c r="AM732" s="169"/>
      <c r="AN732" s="169"/>
      <c r="AO732" s="169"/>
      <c r="AP732" s="169"/>
      <c r="AQ732" s="169"/>
      <c r="AR732" s="169"/>
      <c r="AS732" s="169"/>
      <c r="AT732" s="169"/>
      <c r="AU732" s="169"/>
      <c r="AV732" s="169"/>
      <c r="AW732" s="172"/>
      <c r="AX732" s="172"/>
      <c r="AY732" s="172"/>
      <c r="AZ732" s="172"/>
      <c r="CV732" s="91" t="s">
        <v>456</v>
      </c>
      <c r="CW732" s="91" t="s">
        <v>457</v>
      </c>
      <c r="CX732" s="91" t="s">
        <v>54</v>
      </c>
      <c r="DB732" s="91">
        <v>250</v>
      </c>
      <c r="DC732" s="91">
        <v>2514.81</v>
      </c>
      <c r="DD732" s="91">
        <v>2312.76</v>
      </c>
      <c r="DI732" s="91">
        <v>10.059239999999999</v>
      </c>
      <c r="DK732" s="91">
        <v>9.251040000000001</v>
      </c>
    </row>
    <row r="733" spans="37:115" ht="12.75">
      <c r="AK733" s="169"/>
      <c r="AL733" s="169"/>
      <c r="AM733" s="169"/>
      <c r="AN733" s="169"/>
      <c r="AO733" s="169"/>
      <c r="AP733" s="169"/>
      <c r="AQ733" s="169"/>
      <c r="AR733" s="169"/>
      <c r="AS733" s="169"/>
      <c r="AT733" s="169"/>
      <c r="AU733" s="169"/>
      <c r="AV733" s="169"/>
      <c r="AW733" s="172"/>
      <c r="AX733" s="172"/>
      <c r="AY733" s="172"/>
      <c r="AZ733" s="172"/>
      <c r="CV733" s="91" t="s">
        <v>456</v>
      </c>
      <c r="CW733" s="91" t="s">
        <v>457</v>
      </c>
      <c r="CX733" s="91" t="s">
        <v>52</v>
      </c>
      <c r="DB733" s="91">
        <v>9000</v>
      </c>
      <c r="DC733" s="91">
        <v>71201.66</v>
      </c>
      <c r="DD733" s="91">
        <v>65315.87</v>
      </c>
      <c r="DI733" s="91">
        <v>7.911295555555556</v>
      </c>
      <c r="DK733" s="91">
        <v>7.257318888888889</v>
      </c>
    </row>
    <row r="734" spans="37:115" ht="12.75">
      <c r="AK734" s="169"/>
      <c r="AL734" s="169"/>
      <c r="AM734" s="169"/>
      <c r="AN734" s="169"/>
      <c r="AO734" s="169"/>
      <c r="AP734" s="169"/>
      <c r="AQ734" s="169"/>
      <c r="AR734" s="169"/>
      <c r="AS734" s="169"/>
      <c r="AT734" s="169"/>
      <c r="AU734" s="169"/>
      <c r="AV734" s="169"/>
      <c r="AW734" s="172"/>
      <c r="AX734" s="172"/>
      <c r="AY734" s="172"/>
      <c r="AZ734" s="172"/>
      <c r="CV734" s="91" t="s">
        <v>456</v>
      </c>
      <c r="CW734" s="91" t="s">
        <v>457</v>
      </c>
      <c r="CX734" s="91" t="s">
        <v>42</v>
      </c>
      <c r="CY734" s="91">
        <v>53256</v>
      </c>
      <c r="CZ734" s="91">
        <v>458463.17</v>
      </c>
      <c r="DA734" s="91">
        <v>393524.99</v>
      </c>
      <c r="DB734" s="91">
        <v>27190</v>
      </c>
      <c r="DC734" s="91">
        <v>217610.69</v>
      </c>
      <c r="DD734" s="91">
        <v>201061.93</v>
      </c>
      <c r="DE734" s="91">
        <v>-48.94471984377347</v>
      </c>
      <c r="DF734" s="91">
        <v>-52.53474995603246</v>
      </c>
      <c r="DG734" s="91">
        <v>-48.9074556612021</v>
      </c>
      <c r="DH734" s="91">
        <v>8.608667004656752</v>
      </c>
      <c r="DI734" s="91">
        <v>8.00333541743288</v>
      </c>
      <c r="DJ734" s="91">
        <v>7.38930805918582</v>
      </c>
      <c r="DK734" s="91">
        <v>7.39470136079441</v>
      </c>
    </row>
    <row r="735" spans="37:114" ht="12.75">
      <c r="AK735" s="169"/>
      <c r="AL735" s="169"/>
      <c r="AM735" s="169"/>
      <c r="AN735" s="169"/>
      <c r="AO735" s="169"/>
      <c r="AP735" s="169"/>
      <c r="AQ735" s="169"/>
      <c r="AR735" s="169"/>
      <c r="AS735" s="169"/>
      <c r="AT735" s="169"/>
      <c r="AU735" s="169"/>
      <c r="AV735" s="169"/>
      <c r="AW735" s="172"/>
      <c r="AX735" s="172"/>
      <c r="AY735" s="172"/>
      <c r="AZ735" s="172"/>
      <c r="CV735" s="91" t="s">
        <v>456</v>
      </c>
      <c r="CW735" s="91" t="s">
        <v>457</v>
      </c>
      <c r="CX735" s="91" t="s">
        <v>71</v>
      </c>
      <c r="CY735" s="91">
        <v>100</v>
      </c>
      <c r="CZ735" s="91">
        <v>892.83</v>
      </c>
      <c r="DA735" s="91">
        <v>769.06</v>
      </c>
      <c r="DE735" s="91">
        <v>-100</v>
      </c>
      <c r="DF735" s="91">
        <v>-100</v>
      </c>
      <c r="DG735" s="91">
        <v>-100</v>
      </c>
      <c r="DH735" s="91">
        <v>8.9283</v>
      </c>
      <c r="DJ735" s="91">
        <v>7.6906</v>
      </c>
    </row>
    <row r="736" spans="37:131" ht="12.75">
      <c r="AK736" s="169"/>
      <c r="AL736" s="169"/>
      <c r="AM736" s="169"/>
      <c r="AN736" s="169"/>
      <c r="AO736" s="169"/>
      <c r="AP736" s="169"/>
      <c r="AQ736" s="169"/>
      <c r="AR736" s="169"/>
      <c r="AS736" s="169"/>
      <c r="AT736" s="169"/>
      <c r="AU736" s="169"/>
      <c r="AV736" s="169"/>
      <c r="AW736" s="172"/>
      <c r="AX736" s="172"/>
      <c r="AY736" s="172"/>
      <c r="AZ736" s="172"/>
      <c r="DL736" s="91" t="s">
        <v>280</v>
      </c>
      <c r="DM736" s="91" t="s">
        <v>448</v>
      </c>
      <c r="DN736" s="91" t="s">
        <v>95</v>
      </c>
      <c r="DR736" s="91">
        <v>10000</v>
      </c>
      <c r="DS736" s="91">
        <v>31593.48</v>
      </c>
      <c r="DT736" s="91">
        <v>28908</v>
      </c>
      <c r="DY736" s="91">
        <v>3.159348</v>
      </c>
      <c r="EA736" s="91">
        <v>2.8908</v>
      </c>
    </row>
    <row r="737" spans="37:131" ht="12.75">
      <c r="AK737" s="169"/>
      <c r="AL737" s="169"/>
      <c r="AM737" s="169"/>
      <c r="AN737" s="169"/>
      <c r="AO737" s="169"/>
      <c r="AP737" s="169"/>
      <c r="AQ737" s="169"/>
      <c r="AR737" s="169"/>
      <c r="AS737" s="169"/>
      <c r="AT737" s="169"/>
      <c r="AU737" s="169"/>
      <c r="AV737" s="169"/>
      <c r="AW737" s="172"/>
      <c r="AX737" s="172"/>
      <c r="AY737" s="172"/>
      <c r="AZ737" s="172"/>
      <c r="DL737" s="91" t="s">
        <v>280</v>
      </c>
      <c r="DM737" s="91" t="s">
        <v>448</v>
      </c>
      <c r="DN737" s="91" t="s">
        <v>71</v>
      </c>
      <c r="DO737" s="91">
        <v>6000</v>
      </c>
      <c r="DP737" s="91">
        <v>19438.37</v>
      </c>
      <c r="DQ737" s="91">
        <v>16743.73</v>
      </c>
      <c r="DR737" s="91">
        <v>70951</v>
      </c>
      <c r="DS737" s="91">
        <v>226166.06</v>
      </c>
      <c r="DT737" s="91">
        <v>208606.92</v>
      </c>
      <c r="DU737" s="91">
        <v>1082.5166666666667</v>
      </c>
      <c r="DV737" s="91">
        <v>1063.5032155473941</v>
      </c>
      <c r="DW737" s="91">
        <v>1145.8808162816767</v>
      </c>
      <c r="DX737" s="91">
        <v>3.2397283333333333</v>
      </c>
      <c r="DY737" s="91">
        <v>3.187637383546391</v>
      </c>
      <c r="DZ737" s="91">
        <v>2.7906216666666666</v>
      </c>
      <c r="EA737" s="91">
        <v>2.9401547546898565</v>
      </c>
    </row>
    <row r="738" spans="37:131" ht="12.75">
      <c r="AK738" s="169"/>
      <c r="AL738" s="169"/>
      <c r="AM738" s="169"/>
      <c r="AN738" s="169"/>
      <c r="AO738" s="169"/>
      <c r="AP738" s="169"/>
      <c r="AQ738" s="169"/>
      <c r="AR738" s="169"/>
      <c r="AS738" s="169"/>
      <c r="AT738" s="169"/>
      <c r="AU738" s="169"/>
      <c r="AV738" s="169"/>
      <c r="AW738" s="172"/>
      <c r="AX738" s="172"/>
      <c r="AY738" s="172"/>
      <c r="AZ738" s="172"/>
      <c r="DL738" s="91" t="s">
        <v>280</v>
      </c>
      <c r="DM738" s="91" t="s">
        <v>448</v>
      </c>
      <c r="DN738" s="91" t="s">
        <v>67</v>
      </c>
      <c r="DO738" s="91">
        <v>18078</v>
      </c>
      <c r="DP738" s="91">
        <v>58718.41</v>
      </c>
      <c r="DQ738" s="91">
        <v>50264.1</v>
      </c>
      <c r="DR738" s="91">
        <v>43476</v>
      </c>
      <c r="DS738" s="91">
        <v>140002.08</v>
      </c>
      <c r="DT738" s="91">
        <v>128885.39</v>
      </c>
      <c r="DU738" s="91">
        <v>140.49120477928975</v>
      </c>
      <c r="DV738" s="91">
        <v>138.4296168782499</v>
      </c>
      <c r="DW738" s="91">
        <v>156.41638863522874</v>
      </c>
      <c r="DX738" s="91">
        <v>3.2480589666998565</v>
      </c>
      <c r="DY738" s="91">
        <v>3.220215291195142</v>
      </c>
      <c r="DZ738" s="91">
        <v>2.7804015930965815</v>
      </c>
      <c r="EA738" s="91">
        <v>2.964518124942497</v>
      </c>
    </row>
    <row r="739" spans="37:131" ht="12.75">
      <c r="AK739" s="169"/>
      <c r="AL739" s="169"/>
      <c r="AM739" s="169"/>
      <c r="AN739" s="169"/>
      <c r="AO739" s="169"/>
      <c r="AP739" s="169"/>
      <c r="AQ739" s="169"/>
      <c r="AR739" s="169"/>
      <c r="AS739" s="169"/>
      <c r="AT739" s="169"/>
      <c r="AU739" s="169"/>
      <c r="AV739" s="169"/>
      <c r="AW739" s="172"/>
      <c r="AX739" s="172"/>
      <c r="AY739" s="172"/>
      <c r="AZ739" s="172"/>
      <c r="DL739" s="91" t="s">
        <v>280</v>
      </c>
      <c r="DM739" s="91" t="s">
        <v>448</v>
      </c>
      <c r="DN739" s="91" t="s">
        <v>346</v>
      </c>
      <c r="DO739" s="91">
        <v>1200</v>
      </c>
      <c r="DP739" s="91">
        <v>4409.77</v>
      </c>
      <c r="DQ739" s="91">
        <v>3720</v>
      </c>
      <c r="DR739" s="91">
        <v>6306</v>
      </c>
      <c r="DS739" s="91">
        <v>20704.1</v>
      </c>
      <c r="DT739" s="91">
        <v>19005.41</v>
      </c>
      <c r="DU739" s="91">
        <v>425.5</v>
      </c>
      <c r="DV739" s="91">
        <v>369.50521228998326</v>
      </c>
      <c r="DW739" s="91">
        <v>410.89811827956987</v>
      </c>
      <c r="DX739" s="91">
        <v>3.674808333333334</v>
      </c>
      <c r="DY739" s="91">
        <v>3.2832381858547413</v>
      </c>
      <c r="DZ739" s="91">
        <v>3.1</v>
      </c>
      <c r="EA739" s="91">
        <v>3.013861401839518</v>
      </c>
    </row>
    <row r="740" spans="37:130" ht="12.75">
      <c r="AK740" s="169"/>
      <c r="AL740" s="169"/>
      <c r="AM740" s="169"/>
      <c r="AN740" s="169"/>
      <c r="AO740" s="169"/>
      <c r="AP740" s="169"/>
      <c r="AQ740" s="169"/>
      <c r="AR740" s="169"/>
      <c r="AS740" s="169"/>
      <c r="AT740" s="169"/>
      <c r="AU740" s="169"/>
      <c r="AV740" s="169"/>
      <c r="AW740" s="172"/>
      <c r="AX740" s="172"/>
      <c r="AY740" s="172"/>
      <c r="AZ740" s="172"/>
      <c r="DL740" s="91" t="s">
        <v>280</v>
      </c>
      <c r="DM740" s="91" t="s">
        <v>448</v>
      </c>
      <c r="DN740" s="91" t="s">
        <v>66</v>
      </c>
      <c r="DO740" s="91">
        <v>300</v>
      </c>
      <c r="DP740" s="91">
        <v>1230.39</v>
      </c>
      <c r="DQ740" s="91">
        <v>1063.78</v>
      </c>
      <c r="DU740" s="91">
        <v>-100</v>
      </c>
      <c r="DV740" s="91">
        <v>-100</v>
      </c>
      <c r="DW740" s="91">
        <v>-100</v>
      </c>
      <c r="DX740" s="91">
        <v>4.1013</v>
      </c>
      <c r="DZ740" s="91">
        <v>3.545933333333333</v>
      </c>
    </row>
    <row r="741" spans="37:130" ht="12.75">
      <c r="AK741" s="169"/>
      <c r="AL741" s="169"/>
      <c r="AM741" s="169"/>
      <c r="AN741" s="169"/>
      <c r="AO741" s="169"/>
      <c r="AP741" s="169"/>
      <c r="AQ741" s="169"/>
      <c r="AR741" s="169"/>
      <c r="AS741" s="169"/>
      <c r="AT741" s="169"/>
      <c r="AU741" s="169"/>
      <c r="AV741" s="169"/>
      <c r="AW741" s="172"/>
      <c r="AX741" s="172"/>
      <c r="AY741" s="172"/>
      <c r="AZ741" s="172"/>
      <c r="DL741" s="91" t="s">
        <v>282</v>
      </c>
      <c r="DM741" s="91" t="s">
        <v>283</v>
      </c>
      <c r="DN741" s="91" t="s">
        <v>61</v>
      </c>
      <c r="DO741" s="91">
        <v>15000</v>
      </c>
      <c r="DP741" s="91">
        <v>96563.16</v>
      </c>
      <c r="DQ741" s="91">
        <v>85450</v>
      </c>
      <c r="DU741" s="91">
        <v>-100</v>
      </c>
      <c r="DV741" s="91">
        <v>-100</v>
      </c>
      <c r="DW741" s="91">
        <v>-100</v>
      </c>
      <c r="DX741" s="91">
        <v>6.437544</v>
      </c>
      <c r="DZ741" s="91">
        <v>5.696666666666666</v>
      </c>
    </row>
    <row r="742" spans="37:130" ht="12.75">
      <c r="AK742" s="169"/>
      <c r="AL742" s="169"/>
      <c r="AM742" s="169"/>
      <c r="AN742" s="169"/>
      <c r="AO742" s="169"/>
      <c r="AP742" s="169"/>
      <c r="AQ742" s="169"/>
      <c r="AR742" s="169"/>
      <c r="AS742" s="169"/>
      <c r="AT742" s="169"/>
      <c r="AU742" s="169"/>
      <c r="AV742" s="169"/>
      <c r="AW742" s="172"/>
      <c r="AX742" s="172"/>
      <c r="AY742" s="172"/>
      <c r="AZ742" s="172"/>
      <c r="DL742" s="91" t="s">
        <v>282</v>
      </c>
      <c r="DM742" s="91" t="s">
        <v>283</v>
      </c>
      <c r="DN742" s="91" t="s">
        <v>95</v>
      </c>
      <c r="DO742" s="91">
        <v>20</v>
      </c>
      <c r="DP742" s="91">
        <v>72.63</v>
      </c>
      <c r="DQ742" s="91">
        <v>61.72</v>
      </c>
      <c r="DU742" s="91">
        <v>-100</v>
      </c>
      <c r="DV742" s="91">
        <v>-100</v>
      </c>
      <c r="DW742" s="91">
        <v>-100</v>
      </c>
      <c r="DX742" s="91">
        <v>3.6315</v>
      </c>
      <c r="DZ742" s="91">
        <v>3.086</v>
      </c>
    </row>
    <row r="743" spans="37:130" ht="12.75">
      <c r="AK743" s="169"/>
      <c r="AL743" s="169"/>
      <c r="AM743" s="169"/>
      <c r="AN743" s="169"/>
      <c r="AO743" s="169"/>
      <c r="AP743" s="169"/>
      <c r="AQ743" s="169"/>
      <c r="AR743" s="169"/>
      <c r="AS743" s="169"/>
      <c r="AT743" s="169"/>
      <c r="AU743" s="169"/>
      <c r="AV743" s="169"/>
      <c r="AW743" s="172"/>
      <c r="AX743" s="172"/>
      <c r="AY743" s="172"/>
      <c r="AZ743" s="172"/>
      <c r="DL743" s="91" t="s">
        <v>282</v>
      </c>
      <c r="DM743" s="91" t="s">
        <v>283</v>
      </c>
      <c r="DN743" s="91" t="s">
        <v>71</v>
      </c>
      <c r="DO743" s="91">
        <v>48685</v>
      </c>
      <c r="DP743" s="91">
        <v>161424.76</v>
      </c>
      <c r="DQ743" s="91">
        <v>137524.19</v>
      </c>
      <c r="DU743" s="91">
        <v>-100</v>
      </c>
      <c r="DV743" s="91">
        <v>-100</v>
      </c>
      <c r="DW743" s="91">
        <v>-100</v>
      </c>
      <c r="DX743" s="91">
        <v>3.3156980589503955</v>
      </c>
      <c r="DZ743" s="91">
        <v>2.8247753928314676</v>
      </c>
    </row>
    <row r="744" spans="37:130" ht="12.75">
      <c r="AK744" s="169"/>
      <c r="AL744" s="169"/>
      <c r="AM744" s="169"/>
      <c r="AN744" s="169"/>
      <c r="AO744" s="169"/>
      <c r="AP744" s="169"/>
      <c r="AQ744" s="169"/>
      <c r="AR744" s="169"/>
      <c r="AS744" s="169"/>
      <c r="AT744" s="169"/>
      <c r="AU744" s="169"/>
      <c r="AV744" s="169"/>
      <c r="AW744" s="172"/>
      <c r="AX744" s="172"/>
      <c r="AY744" s="172"/>
      <c r="AZ744" s="172"/>
      <c r="DL744" s="91" t="s">
        <v>282</v>
      </c>
      <c r="DM744" s="91" t="s">
        <v>283</v>
      </c>
      <c r="DN744" s="91" t="s">
        <v>67</v>
      </c>
      <c r="DO744" s="91">
        <v>34320</v>
      </c>
      <c r="DP744" s="91">
        <v>109047.98</v>
      </c>
      <c r="DQ744" s="91">
        <v>94379.97</v>
      </c>
      <c r="DU744" s="91">
        <v>-100</v>
      </c>
      <c r="DV744" s="91">
        <v>-100</v>
      </c>
      <c r="DW744" s="91">
        <v>-100</v>
      </c>
      <c r="DX744" s="91">
        <v>3.1773886946386947</v>
      </c>
      <c r="DZ744" s="91">
        <v>2.749999125874126</v>
      </c>
    </row>
    <row r="745" spans="37:130" ht="12.75">
      <c r="AK745" s="169"/>
      <c r="AL745" s="169"/>
      <c r="AM745" s="169"/>
      <c r="AN745" s="169"/>
      <c r="AO745" s="169"/>
      <c r="AP745" s="169"/>
      <c r="AQ745" s="169"/>
      <c r="AR745" s="169"/>
      <c r="AS745" s="169"/>
      <c r="AT745" s="169"/>
      <c r="AU745" s="169"/>
      <c r="AV745" s="169"/>
      <c r="AW745" s="172"/>
      <c r="AX745" s="172"/>
      <c r="AY745" s="172"/>
      <c r="AZ745" s="172"/>
      <c r="DL745" s="91" t="s">
        <v>282</v>
      </c>
      <c r="DM745" s="91" t="s">
        <v>283</v>
      </c>
      <c r="DN745" s="91" t="s">
        <v>346</v>
      </c>
      <c r="DO745" s="91">
        <v>2394</v>
      </c>
      <c r="DP745" s="91">
        <v>9005.38</v>
      </c>
      <c r="DQ745" s="91">
        <v>7780.5</v>
      </c>
      <c r="DU745" s="91">
        <v>-100</v>
      </c>
      <c r="DV745" s="91">
        <v>-100</v>
      </c>
      <c r="DW745" s="91">
        <v>-100</v>
      </c>
      <c r="DX745" s="91">
        <v>3.761645781119465</v>
      </c>
      <c r="DZ745" s="91">
        <v>3.25</v>
      </c>
    </row>
    <row r="746" spans="37:131" ht="12.75">
      <c r="AK746" s="169"/>
      <c r="AL746" s="169"/>
      <c r="AM746" s="169"/>
      <c r="AN746" s="169"/>
      <c r="AO746" s="169"/>
      <c r="AP746" s="169"/>
      <c r="AQ746" s="169"/>
      <c r="AR746" s="169"/>
      <c r="AS746" s="169"/>
      <c r="AT746" s="169"/>
      <c r="AU746" s="169"/>
      <c r="AV746" s="169"/>
      <c r="AW746" s="172"/>
      <c r="AX746" s="172"/>
      <c r="AY746" s="172"/>
      <c r="AZ746" s="172"/>
      <c r="DL746" s="91" t="s">
        <v>426</v>
      </c>
      <c r="DM746" s="91" t="s">
        <v>625</v>
      </c>
      <c r="DN746" s="91" t="s">
        <v>48</v>
      </c>
      <c r="DO746" s="91">
        <v>14945</v>
      </c>
      <c r="DP746" s="91">
        <v>66518.08</v>
      </c>
      <c r="DQ746" s="91">
        <v>57804.48</v>
      </c>
      <c r="DR746" s="91">
        <v>24595.2</v>
      </c>
      <c r="DS746" s="91">
        <v>87704.59</v>
      </c>
      <c r="DT746" s="91">
        <v>80621.68</v>
      </c>
      <c r="DU746" s="91">
        <v>64.57142857142858</v>
      </c>
      <c r="DV746" s="91">
        <v>31.850753960426992</v>
      </c>
      <c r="DW746" s="91">
        <v>39.47306506346911</v>
      </c>
      <c r="DX746" s="91">
        <v>4.450858481097357</v>
      </c>
      <c r="DY746" s="91">
        <v>3.565923025631017</v>
      </c>
      <c r="DZ746" s="91">
        <v>3.8678139846102377</v>
      </c>
      <c r="EA746" s="91">
        <v>3.277943663804319</v>
      </c>
    </row>
    <row r="747" spans="37:130" ht="12.75">
      <c r="AK747" s="169"/>
      <c r="AL747" s="169"/>
      <c r="AM747" s="169"/>
      <c r="AN747" s="169"/>
      <c r="AO747" s="169"/>
      <c r="AP747" s="169"/>
      <c r="AQ747" s="169"/>
      <c r="AR747" s="169"/>
      <c r="AS747" s="169"/>
      <c r="AT747" s="169"/>
      <c r="AU747" s="169"/>
      <c r="AV747" s="169"/>
      <c r="AW747" s="172"/>
      <c r="AX747" s="172"/>
      <c r="AY747" s="172"/>
      <c r="AZ747" s="172"/>
      <c r="DL747" s="91" t="s">
        <v>426</v>
      </c>
      <c r="DM747" s="91" t="s">
        <v>625</v>
      </c>
      <c r="DN747" s="91" t="s">
        <v>134</v>
      </c>
      <c r="DO747" s="91">
        <v>25000</v>
      </c>
      <c r="DP747" s="91">
        <v>85114.89</v>
      </c>
      <c r="DQ747" s="91">
        <v>74502.18</v>
      </c>
      <c r="DU747" s="91">
        <v>-100</v>
      </c>
      <c r="DV747" s="91">
        <v>-100</v>
      </c>
      <c r="DW747" s="91">
        <v>-100</v>
      </c>
      <c r="DX747" s="91">
        <v>3.4045956</v>
      </c>
      <c r="DZ747" s="91">
        <v>2.9800872</v>
      </c>
    </row>
    <row r="748" spans="37:131" ht="12.75">
      <c r="AK748" s="169"/>
      <c r="AL748" s="169"/>
      <c r="AM748" s="169"/>
      <c r="AN748" s="169"/>
      <c r="AO748" s="169"/>
      <c r="AP748" s="169"/>
      <c r="AQ748" s="169"/>
      <c r="AR748" s="169"/>
      <c r="AS748" s="169"/>
      <c r="AT748" s="169"/>
      <c r="AU748" s="169"/>
      <c r="AV748" s="169"/>
      <c r="AW748" s="172"/>
      <c r="AX748" s="172"/>
      <c r="AY748" s="172"/>
      <c r="AZ748" s="172"/>
      <c r="DL748" s="91" t="s">
        <v>426</v>
      </c>
      <c r="DM748" s="91" t="s">
        <v>625</v>
      </c>
      <c r="DN748" s="91" t="s">
        <v>54</v>
      </c>
      <c r="DR748" s="91">
        <v>1470.96</v>
      </c>
      <c r="DS748" s="91">
        <v>5981.25</v>
      </c>
      <c r="DT748" s="91">
        <v>5490.87</v>
      </c>
      <c r="DY748" s="91">
        <v>4.066222059063469</v>
      </c>
      <c r="EA748" s="91">
        <v>3.7328479360417686</v>
      </c>
    </row>
    <row r="749" spans="37:130" ht="12.75">
      <c r="AK749" s="169"/>
      <c r="AL749" s="169"/>
      <c r="AM749" s="169"/>
      <c r="AN749" s="169"/>
      <c r="AO749" s="169"/>
      <c r="AP749" s="169"/>
      <c r="AQ749" s="169"/>
      <c r="AR749" s="169"/>
      <c r="AS749" s="169"/>
      <c r="AT749" s="169"/>
      <c r="AU749" s="169"/>
      <c r="AV749" s="169"/>
      <c r="AW749" s="172"/>
      <c r="AX749" s="172"/>
      <c r="AY749" s="172"/>
      <c r="AZ749" s="172"/>
      <c r="DL749" s="91" t="s">
        <v>426</v>
      </c>
      <c r="DM749" s="91" t="s">
        <v>625</v>
      </c>
      <c r="DN749" s="91" t="s">
        <v>82</v>
      </c>
      <c r="DO749" s="91">
        <v>17600</v>
      </c>
      <c r="DP749" s="91">
        <v>52632.12</v>
      </c>
      <c r="DQ749" s="91">
        <v>46820</v>
      </c>
      <c r="DU749" s="91">
        <v>-100</v>
      </c>
      <c r="DV749" s="91">
        <v>-100</v>
      </c>
      <c r="DW749" s="91">
        <v>-100</v>
      </c>
      <c r="DX749" s="91">
        <v>2.990461363636364</v>
      </c>
      <c r="DZ749" s="91">
        <v>2.6602272727272727</v>
      </c>
    </row>
    <row r="750" spans="37:130" ht="12.75">
      <c r="AK750" s="169"/>
      <c r="AL750" s="169"/>
      <c r="AM750" s="169"/>
      <c r="AN750" s="169"/>
      <c r="AO750" s="169"/>
      <c r="AP750" s="169"/>
      <c r="AQ750" s="169"/>
      <c r="AR750" s="169"/>
      <c r="AS750" s="169"/>
      <c r="AT750" s="169"/>
      <c r="AU750" s="169"/>
      <c r="AV750" s="169"/>
      <c r="AW750" s="172"/>
      <c r="AX750" s="172"/>
      <c r="AY750" s="172"/>
      <c r="AZ750" s="172"/>
      <c r="DL750" s="91" t="s">
        <v>426</v>
      </c>
      <c r="DM750" s="91" t="s">
        <v>625</v>
      </c>
      <c r="DN750" s="91" t="s">
        <v>101</v>
      </c>
      <c r="DO750" s="91">
        <v>18000</v>
      </c>
      <c r="DP750" s="91">
        <v>56526.34</v>
      </c>
      <c r="DQ750" s="91">
        <v>48850</v>
      </c>
      <c r="DU750" s="91">
        <v>-100</v>
      </c>
      <c r="DV750" s="91">
        <v>-100</v>
      </c>
      <c r="DW750" s="91">
        <v>-100</v>
      </c>
      <c r="DX750" s="91">
        <v>3.140352222222222</v>
      </c>
      <c r="DZ750" s="91">
        <v>2.713888888888889</v>
      </c>
    </row>
    <row r="751" spans="37:131" ht="12.75">
      <c r="AK751" s="169"/>
      <c r="AL751" s="169"/>
      <c r="AM751" s="169"/>
      <c r="AN751" s="169"/>
      <c r="AO751" s="169"/>
      <c r="AP751" s="169"/>
      <c r="AQ751" s="169"/>
      <c r="AR751" s="169"/>
      <c r="AS751" s="169"/>
      <c r="AT751" s="169"/>
      <c r="AU751" s="169"/>
      <c r="AV751" s="169"/>
      <c r="AW751" s="172"/>
      <c r="AX751" s="172"/>
      <c r="AY751" s="172"/>
      <c r="AZ751" s="172"/>
      <c r="DL751" s="91" t="s">
        <v>426</v>
      </c>
      <c r="DM751" s="91" t="s">
        <v>625</v>
      </c>
      <c r="DN751" s="91" t="s">
        <v>42</v>
      </c>
      <c r="DO751" s="91">
        <v>26420</v>
      </c>
      <c r="DP751" s="91">
        <v>93322.48</v>
      </c>
      <c r="DQ751" s="91">
        <v>80928.35</v>
      </c>
      <c r="DR751" s="91">
        <v>1700</v>
      </c>
      <c r="DS751" s="91">
        <v>4943.41</v>
      </c>
      <c r="DT751" s="91">
        <v>4569.52</v>
      </c>
      <c r="DU751" s="91">
        <v>-93.5654806964421</v>
      </c>
      <c r="DV751" s="91">
        <v>-94.70287330555297</v>
      </c>
      <c r="DW751" s="91">
        <v>-94.35362267981492</v>
      </c>
      <c r="DX751" s="91">
        <v>3.5322664647993944</v>
      </c>
      <c r="DY751" s="91">
        <v>2.9078882352941178</v>
      </c>
      <c r="DZ751" s="91">
        <v>3.063147236941711</v>
      </c>
      <c r="EA751" s="91">
        <v>2.6879529411764707</v>
      </c>
    </row>
    <row r="752" spans="37:131" ht="12.75">
      <c r="AK752" s="169"/>
      <c r="AL752" s="169"/>
      <c r="AM752" s="169"/>
      <c r="AN752" s="169"/>
      <c r="AO752" s="169"/>
      <c r="AP752" s="169"/>
      <c r="AQ752" s="169"/>
      <c r="AR752" s="169"/>
      <c r="AS752" s="169"/>
      <c r="AT752" s="169"/>
      <c r="AU752" s="169"/>
      <c r="AV752" s="169"/>
      <c r="AW752" s="172"/>
      <c r="AX752" s="172"/>
      <c r="AY752" s="172"/>
      <c r="AZ752" s="172"/>
      <c r="DL752" s="91" t="s">
        <v>426</v>
      </c>
      <c r="DM752" s="91" t="s">
        <v>625</v>
      </c>
      <c r="DN752" s="91" t="s">
        <v>46</v>
      </c>
      <c r="DO752" s="91">
        <v>16240</v>
      </c>
      <c r="DP752" s="91">
        <v>56028</v>
      </c>
      <c r="DQ752" s="91">
        <v>47436.36</v>
      </c>
      <c r="DR752" s="91">
        <v>16240</v>
      </c>
      <c r="DS752" s="91">
        <v>53592</v>
      </c>
      <c r="DT752" s="91">
        <v>49149.95</v>
      </c>
      <c r="DU752" s="91">
        <v>0</v>
      </c>
      <c r="DV752" s="91">
        <v>-4.3478260869565215</v>
      </c>
      <c r="DW752" s="91">
        <v>3.6123977472133117</v>
      </c>
      <c r="DX752" s="91">
        <v>3.45</v>
      </c>
      <c r="DY752" s="91">
        <v>3.3</v>
      </c>
      <c r="DZ752" s="91">
        <v>2.920958128078818</v>
      </c>
      <c r="EA752" s="91">
        <v>3.0264747536945813</v>
      </c>
    </row>
    <row r="753" spans="37:130" ht="12.75">
      <c r="AK753" s="169"/>
      <c r="AL753" s="169"/>
      <c r="AM753" s="169"/>
      <c r="AN753" s="169"/>
      <c r="AO753" s="169"/>
      <c r="AP753" s="169"/>
      <c r="AQ753" s="169"/>
      <c r="AR753" s="169"/>
      <c r="AS753" s="169"/>
      <c r="AT753" s="169"/>
      <c r="AU753" s="169"/>
      <c r="AV753" s="169"/>
      <c r="AW753" s="172"/>
      <c r="AX753" s="172"/>
      <c r="AY753" s="172"/>
      <c r="AZ753" s="172"/>
      <c r="DL753" s="91" t="s">
        <v>426</v>
      </c>
      <c r="DM753" s="91" t="s">
        <v>625</v>
      </c>
      <c r="DN753" s="91" t="s">
        <v>95</v>
      </c>
      <c r="DO753" s="91">
        <v>33040</v>
      </c>
      <c r="DP753" s="91">
        <v>111631.82</v>
      </c>
      <c r="DQ753" s="91">
        <v>93772</v>
      </c>
      <c r="DU753" s="91">
        <v>-100</v>
      </c>
      <c r="DV753" s="91">
        <v>-100</v>
      </c>
      <c r="DW753" s="91">
        <v>-100</v>
      </c>
      <c r="DX753" s="91">
        <v>3.378687046004843</v>
      </c>
      <c r="DZ753" s="91">
        <v>2.838135593220339</v>
      </c>
    </row>
    <row r="754" spans="37:131" ht="12.75">
      <c r="AK754" s="169"/>
      <c r="AL754" s="169"/>
      <c r="AM754" s="169"/>
      <c r="AN754" s="169"/>
      <c r="AO754" s="169"/>
      <c r="AP754" s="169"/>
      <c r="AQ754" s="169"/>
      <c r="AR754" s="169"/>
      <c r="AS754" s="169"/>
      <c r="AT754" s="169"/>
      <c r="AU754" s="169"/>
      <c r="AV754" s="169"/>
      <c r="AW754" s="172"/>
      <c r="AX754" s="172"/>
      <c r="AY754" s="172"/>
      <c r="AZ754" s="172"/>
      <c r="DL754" s="91" t="s">
        <v>426</v>
      </c>
      <c r="DM754" s="91" t="s">
        <v>625</v>
      </c>
      <c r="DN754" s="91" t="s">
        <v>71</v>
      </c>
      <c r="DO754" s="91">
        <v>3215</v>
      </c>
      <c r="DP754" s="91">
        <v>9855.87</v>
      </c>
      <c r="DQ754" s="91">
        <v>8489.6</v>
      </c>
      <c r="DR754" s="91">
        <v>18000</v>
      </c>
      <c r="DS754" s="91">
        <v>54146.59</v>
      </c>
      <c r="DT754" s="91">
        <v>49677.92</v>
      </c>
      <c r="DU754" s="91">
        <v>459.8755832037325</v>
      </c>
      <c r="DV754" s="91">
        <v>449.38417410132223</v>
      </c>
      <c r="DW754" s="91">
        <v>485.1620806633999</v>
      </c>
      <c r="DX754" s="91">
        <v>3.0655894245723174</v>
      </c>
      <c r="DY754" s="91">
        <v>3.0081438888888887</v>
      </c>
      <c r="DZ754" s="91">
        <v>2.6406220839813375</v>
      </c>
      <c r="EA754" s="91">
        <v>2.7598844444444444</v>
      </c>
    </row>
    <row r="755" spans="37:130" ht="12.75">
      <c r="AK755" s="169"/>
      <c r="AL755" s="169"/>
      <c r="AM755" s="169"/>
      <c r="AN755" s="169"/>
      <c r="AO755" s="169"/>
      <c r="AP755" s="169"/>
      <c r="AQ755" s="169"/>
      <c r="AR755" s="169"/>
      <c r="AS755" s="169"/>
      <c r="AT755" s="169"/>
      <c r="AU755" s="169"/>
      <c r="AV755" s="169"/>
      <c r="AW755" s="172"/>
      <c r="AX755" s="172"/>
      <c r="AY755" s="172"/>
      <c r="AZ755" s="172"/>
      <c r="DL755" s="91" t="s">
        <v>426</v>
      </c>
      <c r="DM755" s="91" t="s">
        <v>625</v>
      </c>
      <c r="DN755" s="91" t="s">
        <v>67</v>
      </c>
      <c r="DO755" s="91">
        <v>17070</v>
      </c>
      <c r="DP755" s="91">
        <v>68694</v>
      </c>
      <c r="DQ755" s="91">
        <v>58586.58</v>
      </c>
      <c r="DU755" s="91">
        <v>-100</v>
      </c>
      <c r="DV755" s="91">
        <v>-100</v>
      </c>
      <c r="DW755" s="91">
        <v>-100</v>
      </c>
      <c r="DX755" s="91">
        <v>4.024253075571178</v>
      </c>
      <c r="DZ755" s="91">
        <v>3.4321370826010544</v>
      </c>
    </row>
    <row r="756" spans="37:131" ht="12.75">
      <c r="AK756" s="169"/>
      <c r="AL756" s="169"/>
      <c r="AM756" s="169"/>
      <c r="AN756" s="169"/>
      <c r="AO756" s="169"/>
      <c r="AP756" s="169"/>
      <c r="AQ756" s="169"/>
      <c r="AR756" s="169"/>
      <c r="AS756" s="169"/>
      <c r="AT756" s="169"/>
      <c r="AU756" s="169"/>
      <c r="AV756" s="169"/>
      <c r="AW756" s="172"/>
      <c r="AX756" s="172"/>
      <c r="AY756" s="172"/>
      <c r="AZ756" s="172"/>
      <c r="DL756" s="91" t="s">
        <v>426</v>
      </c>
      <c r="DM756" s="91" t="s">
        <v>625</v>
      </c>
      <c r="DN756" s="91" t="s">
        <v>353</v>
      </c>
      <c r="DR756" s="91">
        <v>20000</v>
      </c>
      <c r="DS756" s="91">
        <v>60109.36</v>
      </c>
      <c r="DT756" s="91">
        <v>55000</v>
      </c>
      <c r="DY756" s="91">
        <v>3.005468</v>
      </c>
      <c r="EA756" s="91">
        <v>2.75</v>
      </c>
    </row>
    <row r="757" spans="37:130" ht="12.75">
      <c r="AK757" s="169"/>
      <c r="AL757" s="169"/>
      <c r="AM757" s="169"/>
      <c r="AN757" s="169"/>
      <c r="AO757" s="169"/>
      <c r="AP757" s="169"/>
      <c r="AQ757" s="169"/>
      <c r="AR757" s="169"/>
      <c r="AS757" s="169"/>
      <c r="AT757" s="169"/>
      <c r="AU757" s="169"/>
      <c r="AV757" s="169"/>
      <c r="AW757" s="172"/>
      <c r="AX757" s="172"/>
      <c r="AY757" s="172"/>
      <c r="AZ757" s="172"/>
      <c r="DL757" s="91" t="s">
        <v>426</v>
      </c>
      <c r="DM757" s="91" t="s">
        <v>625</v>
      </c>
      <c r="DN757" s="91" t="s">
        <v>526</v>
      </c>
      <c r="DO757" s="91">
        <v>24720</v>
      </c>
      <c r="DP757" s="91">
        <v>84509.26</v>
      </c>
      <c r="DQ757" s="91">
        <v>72251.18</v>
      </c>
      <c r="DU757" s="91">
        <v>-100</v>
      </c>
      <c r="DV757" s="91">
        <v>-100</v>
      </c>
      <c r="DW757" s="91">
        <v>-100</v>
      </c>
      <c r="DX757" s="91">
        <v>3.4186593851132683</v>
      </c>
      <c r="DZ757" s="91">
        <v>2.9227823624595466</v>
      </c>
    </row>
    <row r="758" spans="37:131" ht="12.75">
      <c r="AK758" s="169"/>
      <c r="AL758" s="169"/>
      <c r="AM758" s="169"/>
      <c r="AN758" s="169"/>
      <c r="AO758" s="169"/>
      <c r="AP758" s="169"/>
      <c r="AQ758" s="169"/>
      <c r="AR758" s="169"/>
      <c r="AS758" s="169"/>
      <c r="AT758" s="169"/>
      <c r="AU758" s="169"/>
      <c r="AV758" s="169"/>
      <c r="AW758" s="172"/>
      <c r="AX758" s="172"/>
      <c r="AY758" s="172"/>
      <c r="AZ758" s="172"/>
      <c r="DL758" s="91" t="s">
        <v>439</v>
      </c>
      <c r="DM758" s="91" t="s">
        <v>627</v>
      </c>
      <c r="DN758" s="91" t="s">
        <v>43</v>
      </c>
      <c r="DR758" s="91">
        <v>500</v>
      </c>
      <c r="DS758" s="91">
        <v>2670.47</v>
      </c>
      <c r="DT758" s="91">
        <v>2450.18</v>
      </c>
      <c r="DY758" s="91">
        <v>5.34094</v>
      </c>
      <c r="EA758" s="91">
        <v>4.90036</v>
      </c>
    </row>
    <row r="759" spans="37:130" ht="12.75">
      <c r="AK759" s="169"/>
      <c r="AL759" s="169"/>
      <c r="AM759" s="169"/>
      <c r="AN759" s="169"/>
      <c r="AO759" s="169"/>
      <c r="AP759" s="169"/>
      <c r="AQ759" s="169"/>
      <c r="AR759" s="169"/>
      <c r="AS759" s="169"/>
      <c r="AT759" s="169"/>
      <c r="AU759" s="169"/>
      <c r="AV759" s="169"/>
      <c r="AW759" s="172"/>
      <c r="AX759" s="172"/>
      <c r="AY759" s="172"/>
      <c r="AZ759" s="172"/>
      <c r="DL759" s="91" t="s">
        <v>439</v>
      </c>
      <c r="DM759" s="91" t="s">
        <v>627</v>
      </c>
      <c r="DN759" s="91" t="s">
        <v>71</v>
      </c>
      <c r="DO759" s="91">
        <v>21</v>
      </c>
      <c r="DP759" s="91">
        <v>120.22</v>
      </c>
      <c r="DQ759" s="91">
        <v>100.33</v>
      </c>
      <c r="DU759" s="91">
        <v>-100</v>
      </c>
      <c r="DV759" s="91">
        <v>-100</v>
      </c>
      <c r="DW759" s="91">
        <v>-100</v>
      </c>
      <c r="DX759" s="91">
        <v>5.7247619047619045</v>
      </c>
      <c r="DZ759" s="91">
        <v>4.777619047619048</v>
      </c>
    </row>
    <row r="760" spans="37:130" ht="12.75">
      <c r="AK760" s="169"/>
      <c r="AL760" s="169"/>
      <c r="AM760" s="169"/>
      <c r="AN760" s="169"/>
      <c r="AO760" s="169"/>
      <c r="AP760" s="169"/>
      <c r="AQ760" s="169"/>
      <c r="AR760" s="169"/>
      <c r="AS760" s="169"/>
      <c r="AT760" s="169"/>
      <c r="AU760" s="169"/>
      <c r="AV760" s="169"/>
      <c r="AW760" s="172"/>
      <c r="AX760" s="172"/>
      <c r="AY760" s="172"/>
      <c r="AZ760" s="172"/>
      <c r="DL760" s="91" t="s">
        <v>447</v>
      </c>
      <c r="DM760" s="91" t="s">
        <v>448</v>
      </c>
      <c r="DN760" s="91" t="s">
        <v>48</v>
      </c>
      <c r="DO760" s="91">
        <v>11200</v>
      </c>
      <c r="DP760" s="91">
        <v>56491.55</v>
      </c>
      <c r="DQ760" s="91">
        <v>48636</v>
      </c>
      <c r="DU760" s="91">
        <v>-100</v>
      </c>
      <c r="DV760" s="91">
        <v>-100</v>
      </c>
      <c r="DW760" s="91">
        <v>-100</v>
      </c>
      <c r="DX760" s="91">
        <v>5.043888392857143</v>
      </c>
      <c r="DZ760" s="91">
        <v>4.3425</v>
      </c>
    </row>
    <row r="761" spans="37:131" ht="12.75">
      <c r="AK761" s="169"/>
      <c r="AL761" s="169"/>
      <c r="AM761" s="169"/>
      <c r="AN761" s="169"/>
      <c r="AO761" s="169"/>
      <c r="AP761" s="169"/>
      <c r="AQ761" s="169"/>
      <c r="AR761" s="169"/>
      <c r="AS761" s="169"/>
      <c r="AT761" s="169"/>
      <c r="AU761" s="169"/>
      <c r="AV761" s="169"/>
      <c r="AW761" s="172"/>
      <c r="AX761" s="172"/>
      <c r="AY761" s="172"/>
      <c r="AZ761" s="172"/>
      <c r="DL761" s="91" t="s">
        <v>447</v>
      </c>
      <c r="DM761" s="91" t="s">
        <v>448</v>
      </c>
      <c r="DN761" s="91" t="s">
        <v>52</v>
      </c>
      <c r="DR761" s="91">
        <v>3000</v>
      </c>
      <c r="DS761" s="91">
        <v>15558.04</v>
      </c>
      <c r="DT761" s="91">
        <v>14271.96</v>
      </c>
      <c r="DY761" s="91">
        <v>5.186013333333333</v>
      </c>
      <c r="EA761" s="91">
        <v>4.75732</v>
      </c>
    </row>
    <row r="762" spans="37:131" ht="12.75">
      <c r="AK762" s="169"/>
      <c r="AL762" s="169"/>
      <c r="AM762" s="169"/>
      <c r="AN762" s="169"/>
      <c r="AO762" s="169"/>
      <c r="AP762" s="169"/>
      <c r="AQ762" s="169"/>
      <c r="AR762" s="169"/>
      <c r="AS762" s="169"/>
      <c r="AT762" s="169"/>
      <c r="AU762" s="169"/>
      <c r="AV762" s="169"/>
      <c r="AW762" s="172"/>
      <c r="AX762" s="172"/>
      <c r="AY762" s="172"/>
      <c r="AZ762" s="172"/>
      <c r="DL762" s="91" t="s">
        <v>447</v>
      </c>
      <c r="DM762" s="91" t="s">
        <v>448</v>
      </c>
      <c r="DN762" s="91" t="s">
        <v>42</v>
      </c>
      <c r="DO762" s="91">
        <v>2500</v>
      </c>
      <c r="DP762" s="91">
        <v>12251.98</v>
      </c>
      <c r="DQ762" s="91">
        <v>10899</v>
      </c>
      <c r="DR762" s="91">
        <v>14400</v>
      </c>
      <c r="DS762" s="91">
        <v>71472.35</v>
      </c>
      <c r="DT762" s="91">
        <v>66066.55</v>
      </c>
      <c r="DU762" s="91">
        <v>476</v>
      </c>
      <c r="DV762" s="91">
        <v>483.35346613363726</v>
      </c>
      <c r="DW762" s="91">
        <v>506.17074961005596</v>
      </c>
      <c r="DX762" s="91">
        <v>4.900792</v>
      </c>
      <c r="DY762" s="91">
        <v>4.96335763888889</v>
      </c>
      <c r="DZ762" s="91">
        <v>4.3596</v>
      </c>
      <c r="EA762" s="91">
        <v>4.587954861111111</v>
      </c>
    </row>
    <row r="763" spans="37:131" ht="12.75">
      <c r="AK763" s="169"/>
      <c r="AL763" s="169"/>
      <c r="AM763" s="169"/>
      <c r="AN763" s="169"/>
      <c r="AO763" s="169"/>
      <c r="AP763" s="169"/>
      <c r="AQ763" s="169"/>
      <c r="AR763" s="169"/>
      <c r="AS763" s="169"/>
      <c r="AT763" s="169"/>
      <c r="AU763" s="169"/>
      <c r="AV763" s="169"/>
      <c r="AW763" s="172"/>
      <c r="AX763" s="172"/>
      <c r="AY763" s="172"/>
      <c r="AZ763" s="172"/>
      <c r="DL763" s="91" t="s">
        <v>447</v>
      </c>
      <c r="DM763" s="91" t="s">
        <v>448</v>
      </c>
      <c r="DN763" s="91" t="s">
        <v>46</v>
      </c>
      <c r="DO763" s="91">
        <v>1344</v>
      </c>
      <c r="DP763" s="91">
        <v>8064</v>
      </c>
      <c r="DQ763" s="91">
        <v>6827.42</v>
      </c>
      <c r="DR763" s="91">
        <v>1344</v>
      </c>
      <c r="DS763" s="91">
        <v>7728</v>
      </c>
      <c r="DT763" s="91">
        <v>7087.45</v>
      </c>
      <c r="DU763" s="91">
        <v>0</v>
      </c>
      <c r="DV763" s="91">
        <v>-4.166666666666667</v>
      </c>
      <c r="DW763" s="91">
        <v>3.8086129167386766</v>
      </c>
      <c r="DX763" s="91">
        <v>6</v>
      </c>
      <c r="DY763" s="91">
        <v>5.75</v>
      </c>
      <c r="DZ763" s="91">
        <v>5.0799255952380955</v>
      </c>
      <c r="EA763" s="91">
        <v>5.273400297619047</v>
      </c>
    </row>
    <row r="764" spans="37:131" ht="12.75">
      <c r="AK764" s="169"/>
      <c r="AL764" s="169"/>
      <c r="AM764" s="169"/>
      <c r="AN764" s="169"/>
      <c r="AO764" s="169"/>
      <c r="AP764" s="169"/>
      <c r="AQ764" s="169"/>
      <c r="AR764" s="169"/>
      <c r="AS764" s="169"/>
      <c r="AT764" s="169"/>
      <c r="AU764" s="169"/>
      <c r="AV764" s="169"/>
      <c r="AW764" s="172"/>
      <c r="AX764" s="172"/>
      <c r="AY764" s="172"/>
      <c r="AZ764" s="172"/>
      <c r="DL764" s="91" t="s">
        <v>447</v>
      </c>
      <c r="DM764" s="91" t="s">
        <v>448</v>
      </c>
      <c r="DN764" s="91" t="s">
        <v>61</v>
      </c>
      <c r="DR764" s="91">
        <v>2700</v>
      </c>
      <c r="DS764" s="91">
        <v>16262.5</v>
      </c>
      <c r="DT764" s="91">
        <v>14925.1</v>
      </c>
      <c r="DY764" s="91">
        <v>6.023148148148148</v>
      </c>
      <c r="EA764" s="91">
        <v>5.527814814814815</v>
      </c>
    </row>
    <row r="765" spans="37:130" ht="12.75">
      <c r="AK765" s="169"/>
      <c r="AL765" s="169"/>
      <c r="AM765" s="169"/>
      <c r="AN765" s="169"/>
      <c r="AO765" s="169"/>
      <c r="AP765" s="169"/>
      <c r="AQ765" s="169"/>
      <c r="AR765" s="169"/>
      <c r="AS765" s="169"/>
      <c r="AT765" s="169"/>
      <c r="AU765" s="169"/>
      <c r="AV765" s="169"/>
      <c r="AW765" s="172"/>
      <c r="AX765" s="172"/>
      <c r="AY765" s="172"/>
      <c r="AZ765" s="172"/>
      <c r="DL765" s="91" t="s">
        <v>447</v>
      </c>
      <c r="DM765" s="91" t="s">
        <v>448</v>
      </c>
      <c r="DN765" s="91" t="s">
        <v>526</v>
      </c>
      <c r="DO765" s="91">
        <v>6680</v>
      </c>
      <c r="DP765" s="91">
        <v>34191.98</v>
      </c>
      <c r="DQ765" s="91">
        <v>29437.34</v>
      </c>
      <c r="DU765" s="91">
        <v>-100</v>
      </c>
      <c r="DV765" s="91">
        <v>-100</v>
      </c>
      <c r="DW765" s="91">
        <v>-100</v>
      </c>
      <c r="DX765" s="91">
        <v>5.118559880239522</v>
      </c>
      <c r="DZ765" s="91">
        <v>4.406787425149701</v>
      </c>
    </row>
    <row r="766" spans="37:131" ht="12.75">
      <c r="AK766" s="169"/>
      <c r="AL766" s="169"/>
      <c r="AM766" s="169"/>
      <c r="AN766" s="169"/>
      <c r="AO766" s="169"/>
      <c r="AP766" s="169"/>
      <c r="AQ766" s="169"/>
      <c r="AR766" s="169"/>
      <c r="AS766" s="169"/>
      <c r="AT766" s="169"/>
      <c r="AU766" s="169"/>
      <c r="AV766" s="169"/>
      <c r="AW766" s="172"/>
      <c r="AX766" s="172"/>
      <c r="AY766" s="172"/>
      <c r="AZ766" s="172"/>
      <c r="DL766" s="91" t="s">
        <v>456</v>
      </c>
      <c r="DM766" s="91" t="s">
        <v>457</v>
      </c>
      <c r="DN766" s="91" t="s">
        <v>48</v>
      </c>
      <c r="DO766" s="91">
        <v>246665.88</v>
      </c>
      <c r="DP766" s="91">
        <v>2263189.93</v>
      </c>
      <c r="DQ766" s="91">
        <v>1950083.45</v>
      </c>
      <c r="DR766" s="91">
        <v>357936.165</v>
      </c>
      <c r="DS766" s="91">
        <v>3173378.98</v>
      </c>
      <c r="DT766" s="91">
        <v>2919869.41</v>
      </c>
      <c r="DU766" s="91">
        <v>45.109718863427716</v>
      </c>
      <c r="DV766" s="91">
        <v>40.21708642013973</v>
      </c>
      <c r="DW766" s="91">
        <v>49.73048512359818</v>
      </c>
      <c r="DX766" s="91">
        <v>9.175123572015716</v>
      </c>
      <c r="DY766" s="91">
        <v>8.865767950550625</v>
      </c>
      <c r="DZ766" s="91">
        <v>7.905768929209017</v>
      </c>
      <c r="EA766" s="91">
        <v>8.157514371312551</v>
      </c>
    </row>
    <row r="767" spans="37:130" ht="12.75">
      <c r="AK767" s="169"/>
      <c r="AL767" s="169"/>
      <c r="AM767" s="169"/>
      <c r="AN767" s="169"/>
      <c r="AO767" s="169"/>
      <c r="AP767" s="169"/>
      <c r="AQ767" s="169"/>
      <c r="AR767" s="169"/>
      <c r="AS767" s="169"/>
      <c r="AT767" s="169"/>
      <c r="AU767" s="169"/>
      <c r="AV767" s="169"/>
      <c r="AW767" s="172"/>
      <c r="AX767" s="172"/>
      <c r="AY767" s="172"/>
      <c r="AZ767" s="172"/>
      <c r="DL767" s="91" t="s">
        <v>456</v>
      </c>
      <c r="DM767" s="91" t="s">
        <v>457</v>
      </c>
      <c r="DN767" s="91" t="s">
        <v>64</v>
      </c>
      <c r="DO767" s="91">
        <v>500</v>
      </c>
      <c r="DP767" s="91">
        <v>4576.38</v>
      </c>
      <c r="DQ767" s="91">
        <v>3940</v>
      </c>
      <c r="DU767" s="91">
        <v>-100</v>
      </c>
      <c r="DV767" s="91">
        <v>-100</v>
      </c>
      <c r="DW767" s="91">
        <v>-100</v>
      </c>
      <c r="DX767" s="91">
        <v>9.15276</v>
      </c>
      <c r="DZ767" s="91">
        <v>7.88</v>
      </c>
    </row>
    <row r="768" spans="37:131" ht="12.75">
      <c r="AK768" s="169"/>
      <c r="AL768" s="169"/>
      <c r="AM768" s="169"/>
      <c r="AN768" s="169"/>
      <c r="AO768" s="169"/>
      <c r="AP768" s="169"/>
      <c r="AQ768" s="169"/>
      <c r="AR768" s="169"/>
      <c r="AS768" s="169"/>
      <c r="AT768" s="169"/>
      <c r="AU768" s="169"/>
      <c r="AV768" s="169"/>
      <c r="AW768" s="172"/>
      <c r="AX768" s="172"/>
      <c r="AY768" s="172"/>
      <c r="AZ768" s="172"/>
      <c r="DL768" s="91" t="s">
        <v>456</v>
      </c>
      <c r="DM768" s="91" t="s">
        <v>457</v>
      </c>
      <c r="DN768" s="91" t="s">
        <v>54</v>
      </c>
      <c r="DR768" s="91">
        <v>250</v>
      </c>
      <c r="DS768" s="91">
        <v>2514.81</v>
      </c>
      <c r="DT768" s="91">
        <v>2312.76</v>
      </c>
      <c r="DY768" s="91">
        <v>10.059239999999999</v>
      </c>
      <c r="EA768" s="91">
        <v>9.251040000000001</v>
      </c>
    </row>
    <row r="769" spans="37:131" ht="12.75">
      <c r="AK769" s="169"/>
      <c r="AL769" s="169"/>
      <c r="AM769" s="169"/>
      <c r="AN769" s="169"/>
      <c r="AO769" s="169"/>
      <c r="AP769" s="169"/>
      <c r="AQ769" s="169"/>
      <c r="AR769" s="169"/>
      <c r="AS769" s="169"/>
      <c r="AT769" s="169"/>
      <c r="AU769" s="169"/>
      <c r="AV769" s="169"/>
      <c r="AW769" s="172"/>
      <c r="AX769" s="172"/>
      <c r="AY769" s="172"/>
      <c r="AZ769" s="172"/>
      <c r="DL769" s="91" t="s">
        <v>456</v>
      </c>
      <c r="DM769" s="91" t="s">
        <v>457</v>
      </c>
      <c r="DN769" s="91" t="s">
        <v>52</v>
      </c>
      <c r="DR769" s="91">
        <v>9000</v>
      </c>
      <c r="DS769" s="91">
        <v>71201.66</v>
      </c>
      <c r="DT769" s="91">
        <v>65315.87</v>
      </c>
      <c r="DY769" s="91">
        <v>7.911295555555556</v>
      </c>
      <c r="EA769" s="91">
        <v>7.257318888888889</v>
      </c>
    </row>
    <row r="770" spans="37:131" ht="12.75">
      <c r="AK770" s="169"/>
      <c r="AL770" s="169"/>
      <c r="AM770" s="169"/>
      <c r="AN770" s="169"/>
      <c r="AO770" s="169"/>
      <c r="AP770" s="169"/>
      <c r="AQ770" s="169"/>
      <c r="AR770" s="169"/>
      <c r="AS770" s="169"/>
      <c r="AT770" s="169"/>
      <c r="AU770" s="169"/>
      <c r="AV770" s="169"/>
      <c r="AW770" s="172"/>
      <c r="AX770" s="172"/>
      <c r="AY770" s="172"/>
      <c r="AZ770" s="172"/>
      <c r="DL770" s="91" t="s">
        <v>456</v>
      </c>
      <c r="DM770" s="91" t="s">
        <v>457</v>
      </c>
      <c r="DN770" s="91" t="s">
        <v>42</v>
      </c>
      <c r="DO770" s="91">
        <v>53256</v>
      </c>
      <c r="DP770" s="91">
        <v>458463.17</v>
      </c>
      <c r="DQ770" s="91">
        <v>393524.99</v>
      </c>
      <c r="DR770" s="91">
        <v>27190</v>
      </c>
      <c r="DS770" s="91">
        <v>217610.69</v>
      </c>
      <c r="DT770" s="91">
        <v>201061.93</v>
      </c>
      <c r="DU770" s="91">
        <v>-48.94471984377347</v>
      </c>
      <c r="DV770" s="91">
        <v>-52.53474995603246</v>
      </c>
      <c r="DW770" s="91">
        <v>-48.9074556612021</v>
      </c>
      <c r="DX770" s="91">
        <v>8.608667004656752</v>
      </c>
      <c r="DY770" s="91">
        <v>8.00333541743288</v>
      </c>
      <c r="DZ770" s="91">
        <v>7.38930805918582</v>
      </c>
      <c r="EA770" s="91">
        <v>7.39470136079441</v>
      </c>
    </row>
    <row r="771" spans="37:130" ht="12.75">
      <c r="AK771" s="169"/>
      <c r="AL771" s="169"/>
      <c r="AM771" s="169"/>
      <c r="AN771" s="169"/>
      <c r="AO771" s="169"/>
      <c r="AP771" s="169"/>
      <c r="AQ771" s="169"/>
      <c r="AR771" s="169"/>
      <c r="AS771" s="169"/>
      <c r="AT771" s="169"/>
      <c r="AU771" s="169"/>
      <c r="AV771" s="169"/>
      <c r="AW771" s="172"/>
      <c r="AX771" s="172"/>
      <c r="AY771" s="172"/>
      <c r="AZ771" s="172"/>
      <c r="DL771" s="91" t="s">
        <v>456</v>
      </c>
      <c r="DM771" s="91" t="s">
        <v>457</v>
      </c>
      <c r="DN771" s="91" t="s">
        <v>71</v>
      </c>
      <c r="DO771" s="91">
        <v>100</v>
      </c>
      <c r="DP771" s="91">
        <v>892.83</v>
      </c>
      <c r="DQ771" s="91">
        <v>769.06</v>
      </c>
      <c r="DU771" s="91">
        <v>-100</v>
      </c>
      <c r="DV771" s="91">
        <v>-100</v>
      </c>
      <c r="DW771" s="91">
        <v>-100</v>
      </c>
      <c r="DX771" s="91">
        <v>8.9283</v>
      </c>
      <c r="DZ771" s="91">
        <v>7.6906</v>
      </c>
    </row>
    <row r="772" spans="37:147" ht="12.75">
      <c r="AK772" s="169"/>
      <c r="AL772" s="169"/>
      <c r="AM772" s="169"/>
      <c r="AN772" s="169"/>
      <c r="AO772" s="169"/>
      <c r="AP772" s="169"/>
      <c r="AQ772" s="169"/>
      <c r="AR772" s="169"/>
      <c r="AS772" s="169"/>
      <c r="AT772" s="169"/>
      <c r="AU772" s="169"/>
      <c r="AV772" s="169"/>
      <c r="AW772" s="172"/>
      <c r="AX772" s="172"/>
      <c r="AY772" s="172"/>
      <c r="AZ772" s="172"/>
      <c r="EB772" s="91" t="s">
        <v>280</v>
      </c>
      <c r="EC772" s="91" t="s">
        <v>448</v>
      </c>
      <c r="ED772" s="91" t="s">
        <v>95</v>
      </c>
      <c r="EH772" s="91">
        <v>10000</v>
      </c>
      <c r="EI772" s="91">
        <v>31593.48</v>
      </c>
      <c r="EJ772" s="91">
        <v>28908</v>
      </c>
      <c r="EO772" s="91">
        <v>3.159348</v>
      </c>
      <c r="EQ772" s="91">
        <v>2.8908</v>
      </c>
    </row>
    <row r="773" spans="37:147" ht="12.75">
      <c r="AK773" s="169"/>
      <c r="AL773" s="169"/>
      <c r="AM773" s="169"/>
      <c r="AN773" s="169"/>
      <c r="AO773" s="169"/>
      <c r="AP773" s="169"/>
      <c r="AQ773" s="169"/>
      <c r="AR773" s="169"/>
      <c r="AS773" s="169"/>
      <c r="AT773" s="169"/>
      <c r="AU773" s="169"/>
      <c r="AV773" s="169"/>
      <c r="AW773" s="172"/>
      <c r="AX773" s="172"/>
      <c r="AY773" s="172"/>
      <c r="AZ773" s="172"/>
      <c r="EB773" s="91" t="s">
        <v>280</v>
      </c>
      <c r="EC773" s="91" t="s">
        <v>448</v>
      </c>
      <c r="ED773" s="91" t="s">
        <v>71</v>
      </c>
      <c r="EE773" s="91">
        <v>6000</v>
      </c>
      <c r="EF773" s="91">
        <v>19438.37</v>
      </c>
      <c r="EG773" s="91">
        <v>16743.73</v>
      </c>
      <c r="EH773" s="91">
        <v>70951</v>
      </c>
      <c r="EI773" s="91">
        <v>226166.06</v>
      </c>
      <c r="EJ773" s="91">
        <v>208606.92</v>
      </c>
      <c r="EK773" s="91">
        <v>1082.5166666666667</v>
      </c>
      <c r="EL773" s="91">
        <v>1063.5032155473941</v>
      </c>
      <c r="EM773" s="91">
        <v>1145.8808162816767</v>
      </c>
      <c r="EN773" s="91">
        <v>3.2397283333333333</v>
      </c>
      <c r="EO773" s="91">
        <v>3.187637383546391</v>
      </c>
      <c r="EP773" s="91">
        <v>2.7906216666666666</v>
      </c>
      <c r="EQ773" s="91">
        <v>2.9401547546898565</v>
      </c>
    </row>
    <row r="774" spans="37:147" ht="12.75">
      <c r="AK774" s="169"/>
      <c r="AL774" s="169"/>
      <c r="AM774" s="169"/>
      <c r="AN774" s="169"/>
      <c r="AO774" s="169"/>
      <c r="AP774" s="169"/>
      <c r="AQ774" s="169"/>
      <c r="AR774" s="169"/>
      <c r="AS774" s="169"/>
      <c r="AT774" s="169"/>
      <c r="AU774" s="169"/>
      <c r="AV774" s="169"/>
      <c r="AW774" s="172"/>
      <c r="AX774" s="172"/>
      <c r="AY774" s="172"/>
      <c r="AZ774" s="172"/>
      <c r="EB774" s="91" t="s">
        <v>280</v>
      </c>
      <c r="EC774" s="91" t="s">
        <v>448</v>
      </c>
      <c r="ED774" s="91" t="s">
        <v>67</v>
      </c>
      <c r="EE774" s="91">
        <v>18078</v>
      </c>
      <c r="EF774" s="91">
        <v>58718.41</v>
      </c>
      <c r="EG774" s="91">
        <v>50264.1</v>
      </c>
      <c r="EH774" s="91">
        <v>43476</v>
      </c>
      <c r="EI774" s="91">
        <v>140002.08</v>
      </c>
      <c r="EJ774" s="91">
        <v>128885.39</v>
      </c>
      <c r="EK774" s="91">
        <v>140.49120477928975</v>
      </c>
      <c r="EL774" s="91">
        <v>138.4296168782499</v>
      </c>
      <c r="EM774" s="91">
        <v>156.41638863522874</v>
      </c>
      <c r="EN774" s="91">
        <v>3.2480589666998565</v>
      </c>
      <c r="EO774" s="91">
        <v>3.220215291195142</v>
      </c>
      <c r="EP774" s="91">
        <v>2.7804015930965815</v>
      </c>
      <c r="EQ774" s="91">
        <v>2.964518124942497</v>
      </c>
    </row>
    <row r="775" spans="37:147" ht="12.75">
      <c r="AK775" s="169"/>
      <c r="AL775" s="169"/>
      <c r="AM775" s="169"/>
      <c r="AN775" s="169"/>
      <c r="AO775" s="169"/>
      <c r="AP775" s="169"/>
      <c r="AQ775" s="169"/>
      <c r="AR775" s="169"/>
      <c r="AS775" s="169"/>
      <c r="AT775" s="169"/>
      <c r="AU775" s="169"/>
      <c r="AV775" s="169"/>
      <c r="AW775" s="172"/>
      <c r="AX775" s="172"/>
      <c r="AY775" s="172"/>
      <c r="AZ775" s="172"/>
      <c r="EB775" s="91" t="s">
        <v>280</v>
      </c>
      <c r="EC775" s="91" t="s">
        <v>448</v>
      </c>
      <c r="ED775" s="91" t="s">
        <v>346</v>
      </c>
      <c r="EE775" s="91">
        <v>1200</v>
      </c>
      <c r="EF775" s="91">
        <v>4409.77</v>
      </c>
      <c r="EG775" s="91">
        <v>3720</v>
      </c>
      <c r="EH775" s="91">
        <v>6306</v>
      </c>
      <c r="EI775" s="91">
        <v>20704.1</v>
      </c>
      <c r="EJ775" s="91">
        <v>19005.41</v>
      </c>
      <c r="EK775" s="91">
        <v>425.5</v>
      </c>
      <c r="EL775" s="91">
        <v>369.50521228998326</v>
      </c>
      <c r="EM775" s="91">
        <v>410.89811827956987</v>
      </c>
      <c r="EN775" s="91">
        <v>3.674808333333334</v>
      </c>
      <c r="EO775" s="91">
        <v>3.2832381858547413</v>
      </c>
      <c r="EP775" s="91">
        <v>3.1</v>
      </c>
      <c r="EQ775" s="91">
        <v>3.013861401839518</v>
      </c>
    </row>
    <row r="776" spans="37:146" ht="12.75">
      <c r="AK776" s="169"/>
      <c r="AL776" s="169"/>
      <c r="AM776" s="169"/>
      <c r="AN776" s="169"/>
      <c r="AO776" s="169"/>
      <c r="AP776" s="169"/>
      <c r="AQ776" s="169"/>
      <c r="AR776" s="169"/>
      <c r="AS776" s="169"/>
      <c r="AT776" s="169"/>
      <c r="AU776" s="169"/>
      <c r="AV776" s="169"/>
      <c r="AW776" s="172"/>
      <c r="AX776" s="172"/>
      <c r="AY776" s="172"/>
      <c r="AZ776" s="172"/>
      <c r="EB776" s="91" t="s">
        <v>280</v>
      </c>
      <c r="EC776" s="91" t="s">
        <v>448</v>
      </c>
      <c r="ED776" s="91" t="s">
        <v>66</v>
      </c>
      <c r="EE776" s="91">
        <v>300</v>
      </c>
      <c r="EF776" s="91">
        <v>1230.39</v>
      </c>
      <c r="EG776" s="91">
        <v>1063.78</v>
      </c>
      <c r="EK776" s="91">
        <v>-100</v>
      </c>
      <c r="EL776" s="91">
        <v>-100</v>
      </c>
      <c r="EM776" s="91">
        <v>-100</v>
      </c>
      <c r="EN776" s="91">
        <v>4.1013</v>
      </c>
      <c r="EP776" s="91">
        <v>3.545933333333333</v>
      </c>
    </row>
    <row r="777" spans="37:146" ht="12.75">
      <c r="AK777" s="169"/>
      <c r="AL777" s="169"/>
      <c r="AM777" s="169"/>
      <c r="AN777" s="169"/>
      <c r="AO777" s="169"/>
      <c r="AP777" s="169"/>
      <c r="AQ777" s="169"/>
      <c r="AR777" s="169"/>
      <c r="AS777" s="169"/>
      <c r="AT777" s="169"/>
      <c r="AU777" s="169"/>
      <c r="AV777" s="169"/>
      <c r="AW777" s="172"/>
      <c r="AX777" s="172"/>
      <c r="AY777" s="172"/>
      <c r="AZ777" s="172"/>
      <c r="EB777" s="91" t="s">
        <v>282</v>
      </c>
      <c r="EC777" s="91" t="s">
        <v>283</v>
      </c>
      <c r="ED777" s="91" t="s">
        <v>61</v>
      </c>
      <c r="EE777" s="91">
        <v>15000</v>
      </c>
      <c r="EF777" s="91">
        <v>96563.16</v>
      </c>
      <c r="EG777" s="91">
        <v>85450</v>
      </c>
      <c r="EK777" s="91">
        <v>-100</v>
      </c>
      <c r="EL777" s="91">
        <v>-100</v>
      </c>
      <c r="EM777" s="91">
        <v>-100</v>
      </c>
      <c r="EN777" s="91">
        <v>6.437544</v>
      </c>
      <c r="EP777" s="91">
        <v>5.696666666666666</v>
      </c>
    </row>
    <row r="778" spans="37:146" ht="12.75">
      <c r="AK778" s="169"/>
      <c r="AL778" s="169"/>
      <c r="AM778" s="169"/>
      <c r="AN778" s="169"/>
      <c r="AO778" s="169"/>
      <c r="AP778" s="169"/>
      <c r="AQ778" s="169"/>
      <c r="AR778" s="169"/>
      <c r="AS778" s="169"/>
      <c r="AT778" s="169"/>
      <c r="AU778" s="169"/>
      <c r="AV778" s="169"/>
      <c r="AW778" s="172"/>
      <c r="AX778" s="172"/>
      <c r="AY778" s="172"/>
      <c r="AZ778" s="172"/>
      <c r="EB778" s="91" t="s">
        <v>282</v>
      </c>
      <c r="EC778" s="91" t="s">
        <v>283</v>
      </c>
      <c r="ED778" s="91" t="s">
        <v>95</v>
      </c>
      <c r="EE778" s="91">
        <v>20</v>
      </c>
      <c r="EF778" s="91">
        <v>72.63</v>
      </c>
      <c r="EG778" s="91">
        <v>61.72</v>
      </c>
      <c r="EK778" s="91">
        <v>-100</v>
      </c>
      <c r="EL778" s="91">
        <v>-100</v>
      </c>
      <c r="EM778" s="91">
        <v>-100</v>
      </c>
      <c r="EN778" s="91">
        <v>3.6315</v>
      </c>
      <c r="EP778" s="91">
        <v>3.086</v>
      </c>
    </row>
    <row r="779" spans="37:146" ht="12.75">
      <c r="AK779" s="169"/>
      <c r="AL779" s="169"/>
      <c r="AM779" s="169"/>
      <c r="AN779" s="169"/>
      <c r="AO779" s="169"/>
      <c r="AP779" s="169"/>
      <c r="AQ779" s="169"/>
      <c r="AR779" s="169"/>
      <c r="AS779" s="169"/>
      <c r="AT779" s="169"/>
      <c r="AU779" s="169"/>
      <c r="AV779" s="169"/>
      <c r="AW779" s="172"/>
      <c r="AX779" s="172"/>
      <c r="AY779" s="172"/>
      <c r="AZ779" s="172"/>
      <c r="EB779" s="91" t="s">
        <v>282</v>
      </c>
      <c r="EC779" s="91" t="s">
        <v>283</v>
      </c>
      <c r="ED779" s="91" t="s">
        <v>71</v>
      </c>
      <c r="EE779" s="91">
        <v>48685</v>
      </c>
      <c r="EF779" s="91">
        <v>161424.76</v>
      </c>
      <c r="EG779" s="91">
        <v>137524.19</v>
      </c>
      <c r="EK779" s="91">
        <v>-100</v>
      </c>
      <c r="EL779" s="91">
        <v>-100</v>
      </c>
      <c r="EM779" s="91">
        <v>-100</v>
      </c>
      <c r="EN779" s="91">
        <v>3.3156980589503955</v>
      </c>
      <c r="EP779" s="91">
        <v>2.8247753928314676</v>
      </c>
    </row>
    <row r="780" spans="37:146" ht="12.75">
      <c r="AK780" s="169"/>
      <c r="AL780" s="169"/>
      <c r="AM780" s="169"/>
      <c r="AN780" s="169"/>
      <c r="AO780" s="169"/>
      <c r="AP780" s="169"/>
      <c r="AQ780" s="169"/>
      <c r="AR780" s="169"/>
      <c r="AS780" s="169"/>
      <c r="AT780" s="169"/>
      <c r="AU780" s="169"/>
      <c r="AV780" s="169"/>
      <c r="AW780" s="172"/>
      <c r="AX780" s="172"/>
      <c r="AY780" s="172"/>
      <c r="AZ780" s="172"/>
      <c r="EB780" s="91" t="s">
        <v>282</v>
      </c>
      <c r="EC780" s="91" t="s">
        <v>283</v>
      </c>
      <c r="ED780" s="91" t="s">
        <v>67</v>
      </c>
      <c r="EE780" s="91">
        <v>34320</v>
      </c>
      <c r="EF780" s="91">
        <v>109047.98</v>
      </c>
      <c r="EG780" s="91">
        <v>94379.97</v>
      </c>
      <c r="EK780" s="91">
        <v>-100</v>
      </c>
      <c r="EL780" s="91">
        <v>-100</v>
      </c>
      <c r="EM780" s="91">
        <v>-100</v>
      </c>
      <c r="EN780" s="91">
        <v>3.1773886946386947</v>
      </c>
      <c r="EP780" s="91">
        <v>2.749999125874126</v>
      </c>
    </row>
    <row r="781" spans="37:146" ht="12.75">
      <c r="AK781" s="169"/>
      <c r="AL781" s="169"/>
      <c r="AM781" s="169"/>
      <c r="AN781" s="169"/>
      <c r="AO781" s="169"/>
      <c r="AP781" s="169"/>
      <c r="AQ781" s="169"/>
      <c r="AR781" s="169"/>
      <c r="AS781" s="169"/>
      <c r="AT781" s="169"/>
      <c r="AU781" s="169"/>
      <c r="AV781" s="169"/>
      <c r="AW781" s="172"/>
      <c r="AX781" s="172"/>
      <c r="AY781" s="172"/>
      <c r="AZ781" s="172"/>
      <c r="EB781" s="91" t="s">
        <v>282</v>
      </c>
      <c r="EC781" s="91" t="s">
        <v>283</v>
      </c>
      <c r="ED781" s="91" t="s">
        <v>346</v>
      </c>
      <c r="EE781" s="91">
        <v>2394</v>
      </c>
      <c r="EF781" s="91">
        <v>9005.38</v>
      </c>
      <c r="EG781" s="91">
        <v>7780.5</v>
      </c>
      <c r="EK781" s="91">
        <v>-100</v>
      </c>
      <c r="EL781" s="91">
        <v>-100</v>
      </c>
      <c r="EM781" s="91">
        <v>-100</v>
      </c>
      <c r="EN781" s="91">
        <v>3.761645781119465</v>
      </c>
      <c r="EP781" s="91">
        <v>3.25</v>
      </c>
    </row>
    <row r="782" spans="37:147" ht="12.75">
      <c r="AK782" s="169"/>
      <c r="AL782" s="169"/>
      <c r="AM782" s="169"/>
      <c r="AN782" s="169"/>
      <c r="AO782" s="169"/>
      <c r="AP782" s="169"/>
      <c r="AQ782" s="169"/>
      <c r="AR782" s="169"/>
      <c r="AS782" s="169"/>
      <c r="AT782" s="169"/>
      <c r="AU782" s="169"/>
      <c r="AV782" s="169"/>
      <c r="AW782" s="172"/>
      <c r="AX782" s="172"/>
      <c r="AY782" s="172"/>
      <c r="AZ782" s="172"/>
      <c r="EB782" s="91" t="s">
        <v>426</v>
      </c>
      <c r="EC782" s="91" t="s">
        <v>625</v>
      </c>
      <c r="ED782" s="91" t="s">
        <v>48</v>
      </c>
      <c r="EE782" s="91">
        <v>14945</v>
      </c>
      <c r="EF782" s="91">
        <v>66518.08</v>
      </c>
      <c r="EG782" s="91">
        <v>57804.48</v>
      </c>
      <c r="EH782" s="91">
        <v>24595.2</v>
      </c>
      <c r="EI782" s="91">
        <v>87704.59</v>
      </c>
      <c r="EJ782" s="91">
        <v>80621.68</v>
      </c>
      <c r="EK782" s="91">
        <v>64.57142857142858</v>
      </c>
      <c r="EL782" s="91">
        <v>31.850753960426992</v>
      </c>
      <c r="EM782" s="91">
        <v>39.47306506346911</v>
      </c>
      <c r="EN782" s="91">
        <v>4.450858481097357</v>
      </c>
      <c r="EO782" s="91">
        <v>3.565923025631017</v>
      </c>
      <c r="EP782" s="91">
        <v>3.8678139846102377</v>
      </c>
      <c r="EQ782" s="91">
        <v>3.277943663804319</v>
      </c>
    </row>
    <row r="783" spans="37:146" ht="12.75">
      <c r="AK783" s="169"/>
      <c r="AL783" s="169"/>
      <c r="AM783" s="169"/>
      <c r="AN783" s="169"/>
      <c r="AO783" s="169"/>
      <c r="AP783" s="169"/>
      <c r="AQ783" s="169"/>
      <c r="AR783" s="169"/>
      <c r="AS783" s="169"/>
      <c r="AT783" s="169"/>
      <c r="AU783" s="169"/>
      <c r="AV783" s="169"/>
      <c r="AW783" s="172"/>
      <c r="AX783" s="172"/>
      <c r="AY783" s="172"/>
      <c r="AZ783" s="172"/>
      <c r="EB783" s="91" t="s">
        <v>426</v>
      </c>
      <c r="EC783" s="91" t="s">
        <v>625</v>
      </c>
      <c r="ED783" s="91" t="s">
        <v>134</v>
      </c>
      <c r="EE783" s="91">
        <v>25000</v>
      </c>
      <c r="EF783" s="91">
        <v>85114.89</v>
      </c>
      <c r="EG783" s="91">
        <v>74502.18</v>
      </c>
      <c r="EK783" s="91">
        <v>-100</v>
      </c>
      <c r="EL783" s="91">
        <v>-100</v>
      </c>
      <c r="EM783" s="91">
        <v>-100</v>
      </c>
      <c r="EN783" s="91">
        <v>3.4045956</v>
      </c>
      <c r="EP783" s="91">
        <v>2.9800872</v>
      </c>
    </row>
    <row r="784" spans="37:147" ht="12.75">
      <c r="AK784" s="169"/>
      <c r="AL784" s="169"/>
      <c r="AM784" s="169"/>
      <c r="AN784" s="169"/>
      <c r="AO784" s="169"/>
      <c r="AP784" s="169"/>
      <c r="AQ784" s="169"/>
      <c r="AR784" s="169"/>
      <c r="AS784" s="169"/>
      <c r="AT784" s="169"/>
      <c r="AU784" s="169"/>
      <c r="AV784" s="169"/>
      <c r="AW784" s="172"/>
      <c r="AX784" s="172"/>
      <c r="AY784" s="172"/>
      <c r="AZ784" s="172"/>
      <c r="EB784" s="91" t="s">
        <v>426</v>
      </c>
      <c r="EC784" s="91" t="s">
        <v>625</v>
      </c>
      <c r="ED784" s="91" t="s">
        <v>54</v>
      </c>
      <c r="EH784" s="91">
        <v>1470.96</v>
      </c>
      <c r="EI784" s="91">
        <v>5981.25</v>
      </c>
      <c r="EJ784" s="91">
        <v>5490.87</v>
      </c>
      <c r="EO784" s="91">
        <v>4.066222059063469</v>
      </c>
      <c r="EQ784" s="91">
        <v>3.7328479360417686</v>
      </c>
    </row>
    <row r="785" spans="37:146" ht="12.75">
      <c r="AK785" s="169"/>
      <c r="AL785" s="169"/>
      <c r="AM785" s="169"/>
      <c r="AN785" s="169"/>
      <c r="AO785" s="169"/>
      <c r="AP785" s="169"/>
      <c r="AQ785" s="169"/>
      <c r="AR785" s="169"/>
      <c r="AS785" s="169"/>
      <c r="AT785" s="169"/>
      <c r="AU785" s="169"/>
      <c r="AV785" s="169"/>
      <c r="AW785" s="172"/>
      <c r="AX785" s="172"/>
      <c r="AY785" s="172"/>
      <c r="AZ785" s="172"/>
      <c r="EB785" s="91" t="s">
        <v>426</v>
      </c>
      <c r="EC785" s="91" t="s">
        <v>625</v>
      </c>
      <c r="ED785" s="91" t="s">
        <v>82</v>
      </c>
      <c r="EE785" s="91">
        <v>17600</v>
      </c>
      <c r="EF785" s="91">
        <v>52632.12</v>
      </c>
      <c r="EG785" s="91">
        <v>46820</v>
      </c>
      <c r="EK785" s="91">
        <v>-100</v>
      </c>
      <c r="EL785" s="91">
        <v>-100</v>
      </c>
      <c r="EM785" s="91">
        <v>-100</v>
      </c>
      <c r="EN785" s="91">
        <v>2.990461363636364</v>
      </c>
      <c r="EP785" s="91">
        <v>2.6602272727272727</v>
      </c>
    </row>
    <row r="786" spans="37:146" ht="12.75">
      <c r="AK786" s="169"/>
      <c r="AL786" s="169"/>
      <c r="AM786" s="169"/>
      <c r="AN786" s="169"/>
      <c r="AO786" s="169"/>
      <c r="AP786" s="169"/>
      <c r="AQ786" s="169"/>
      <c r="AR786" s="169"/>
      <c r="AS786" s="169"/>
      <c r="AT786" s="169"/>
      <c r="AU786" s="169"/>
      <c r="AV786" s="169"/>
      <c r="AW786" s="172"/>
      <c r="AX786" s="172"/>
      <c r="AY786" s="172"/>
      <c r="AZ786" s="172"/>
      <c r="EB786" s="91" t="s">
        <v>426</v>
      </c>
      <c r="EC786" s="91" t="s">
        <v>625</v>
      </c>
      <c r="ED786" s="91" t="s">
        <v>101</v>
      </c>
      <c r="EE786" s="91">
        <v>18000</v>
      </c>
      <c r="EF786" s="91">
        <v>56526.34</v>
      </c>
      <c r="EG786" s="91">
        <v>48850</v>
      </c>
      <c r="EK786" s="91">
        <v>-100</v>
      </c>
      <c r="EL786" s="91">
        <v>-100</v>
      </c>
      <c r="EM786" s="91">
        <v>-100</v>
      </c>
      <c r="EN786" s="91">
        <v>3.140352222222222</v>
      </c>
      <c r="EP786" s="91">
        <v>2.713888888888889</v>
      </c>
    </row>
    <row r="787" spans="37:147" ht="12.75">
      <c r="AK787" s="169"/>
      <c r="AL787" s="169"/>
      <c r="AM787" s="169"/>
      <c r="AN787" s="169"/>
      <c r="AO787" s="169"/>
      <c r="AP787" s="169"/>
      <c r="AQ787" s="169"/>
      <c r="AR787" s="169"/>
      <c r="AS787" s="169"/>
      <c r="AT787" s="169"/>
      <c r="AU787" s="169"/>
      <c r="AV787" s="169"/>
      <c r="AW787" s="172"/>
      <c r="AX787" s="172"/>
      <c r="AY787" s="172"/>
      <c r="AZ787" s="172"/>
      <c r="EB787" s="91" t="s">
        <v>426</v>
      </c>
      <c r="EC787" s="91" t="s">
        <v>625</v>
      </c>
      <c r="ED787" s="91" t="s">
        <v>42</v>
      </c>
      <c r="EE787" s="91">
        <v>26420</v>
      </c>
      <c r="EF787" s="91">
        <v>93322.48</v>
      </c>
      <c r="EG787" s="91">
        <v>80928.35</v>
      </c>
      <c r="EH787" s="91">
        <v>1700</v>
      </c>
      <c r="EI787" s="91">
        <v>4943.41</v>
      </c>
      <c r="EJ787" s="91">
        <v>4569.52</v>
      </c>
      <c r="EK787" s="91">
        <v>-93.5654806964421</v>
      </c>
      <c r="EL787" s="91">
        <v>-94.70287330555297</v>
      </c>
      <c r="EM787" s="91">
        <v>-94.35362267981492</v>
      </c>
      <c r="EN787" s="91">
        <v>3.5322664647993944</v>
      </c>
      <c r="EO787" s="91">
        <v>2.9078882352941178</v>
      </c>
      <c r="EP787" s="91">
        <v>3.063147236941711</v>
      </c>
      <c r="EQ787" s="91">
        <v>2.6879529411764707</v>
      </c>
    </row>
    <row r="788" spans="37:147" ht="12.75">
      <c r="AK788" s="169"/>
      <c r="AL788" s="169"/>
      <c r="AM788" s="169"/>
      <c r="AN788" s="169"/>
      <c r="AO788" s="169"/>
      <c r="AP788" s="169"/>
      <c r="AQ788" s="169"/>
      <c r="AR788" s="169"/>
      <c r="AS788" s="169"/>
      <c r="AT788" s="169"/>
      <c r="AU788" s="169"/>
      <c r="AV788" s="169"/>
      <c r="AW788" s="172"/>
      <c r="AX788" s="172"/>
      <c r="AY788" s="172"/>
      <c r="AZ788" s="172"/>
      <c r="EB788" s="91" t="s">
        <v>426</v>
      </c>
      <c r="EC788" s="91" t="s">
        <v>625</v>
      </c>
      <c r="ED788" s="91" t="s">
        <v>46</v>
      </c>
      <c r="EE788" s="91">
        <v>16240</v>
      </c>
      <c r="EF788" s="91">
        <v>56028</v>
      </c>
      <c r="EG788" s="91">
        <v>47436.36</v>
      </c>
      <c r="EH788" s="91">
        <v>16240</v>
      </c>
      <c r="EI788" s="91">
        <v>53592</v>
      </c>
      <c r="EJ788" s="91">
        <v>49149.95</v>
      </c>
      <c r="EK788" s="91">
        <v>0</v>
      </c>
      <c r="EL788" s="91">
        <v>-4.3478260869565215</v>
      </c>
      <c r="EM788" s="91">
        <v>3.6123977472133117</v>
      </c>
      <c r="EN788" s="91">
        <v>3.45</v>
      </c>
      <c r="EO788" s="91">
        <v>3.3</v>
      </c>
      <c r="EP788" s="91">
        <v>2.920958128078818</v>
      </c>
      <c r="EQ788" s="91">
        <v>3.0264747536945813</v>
      </c>
    </row>
    <row r="789" spans="37:146" ht="12.75">
      <c r="AK789" s="169"/>
      <c r="AL789" s="169"/>
      <c r="AM789" s="169"/>
      <c r="AN789" s="169"/>
      <c r="AO789" s="169"/>
      <c r="AP789" s="169"/>
      <c r="AQ789" s="169"/>
      <c r="AR789" s="169"/>
      <c r="AS789" s="169"/>
      <c r="AT789" s="169"/>
      <c r="AU789" s="169"/>
      <c r="AV789" s="169"/>
      <c r="AW789" s="172"/>
      <c r="AX789" s="172"/>
      <c r="AY789" s="172"/>
      <c r="AZ789" s="172"/>
      <c r="EB789" s="91" t="s">
        <v>426</v>
      </c>
      <c r="EC789" s="91" t="s">
        <v>625</v>
      </c>
      <c r="ED789" s="91" t="s">
        <v>95</v>
      </c>
      <c r="EE789" s="91">
        <v>33040</v>
      </c>
      <c r="EF789" s="91">
        <v>111631.82</v>
      </c>
      <c r="EG789" s="91">
        <v>93772</v>
      </c>
      <c r="EK789" s="91">
        <v>-100</v>
      </c>
      <c r="EL789" s="91">
        <v>-100</v>
      </c>
      <c r="EM789" s="91">
        <v>-100</v>
      </c>
      <c r="EN789" s="91">
        <v>3.378687046004843</v>
      </c>
      <c r="EP789" s="91">
        <v>2.838135593220339</v>
      </c>
    </row>
    <row r="790" spans="37:147" ht="12.75">
      <c r="AK790" s="169"/>
      <c r="AL790" s="169"/>
      <c r="AM790" s="169"/>
      <c r="AN790" s="169"/>
      <c r="AO790" s="169"/>
      <c r="AP790" s="169"/>
      <c r="AQ790" s="169"/>
      <c r="AR790" s="169"/>
      <c r="AS790" s="169"/>
      <c r="AT790" s="169"/>
      <c r="AU790" s="169"/>
      <c r="AV790" s="169"/>
      <c r="AW790" s="172"/>
      <c r="AX790" s="172"/>
      <c r="AY790" s="172"/>
      <c r="AZ790" s="172"/>
      <c r="EB790" s="91" t="s">
        <v>426</v>
      </c>
      <c r="EC790" s="91" t="s">
        <v>625</v>
      </c>
      <c r="ED790" s="91" t="s">
        <v>71</v>
      </c>
      <c r="EE790" s="91">
        <v>3215</v>
      </c>
      <c r="EF790" s="91">
        <v>9855.87</v>
      </c>
      <c r="EG790" s="91">
        <v>8489.6</v>
      </c>
      <c r="EH790" s="91">
        <v>18000</v>
      </c>
      <c r="EI790" s="91">
        <v>54146.59</v>
      </c>
      <c r="EJ790" s="91">
        <v>49677.92</v>
      </c>
      <c r="EK790" s="91">
        <v>459.8755832037325</v>
      </c>
      <c r="EL790" s="91">
        <v>449.38417410132223</v>
      </c>
      <c r="EM790" s="91">
        <v>485.1620806633999</v>
      </c>
      <c r="EN790" s="91">
        <v>3.0655894245723174</v>
      </c>
      <c r="EO790" s="91">
        <v>3.0081438888888887</v>
      </c>
      <c r="EP790" s="91">
        <v>2.6406220839813375</v>
      </c>
      <c r="EQ790" s="91">
        <v>2.7598844444444444</v>
      </c>
    </row>
    <row r="791" spans="37:146" ht="12.75">
      <c r="AK791" s="169"/>
      <c r="AL791" s="169"/>
      <c r="AM791" s="169"/>
      <c r="AN791" s="169"/>
      <c r="AO791" s="169"/>
      <c r="AP791" s="169"/>
      <c r="AQ791" s="169"/>
      <c r="AR791" s="169"/>
      <c r="AS791" s="169"/>
      <c r="AT791" s="169"/>
      <c r="AU791" s="169"/>
      <c r="AV791" s="169"/>
      <c r="AW791" s="172"/>
      <c r="AX791" s="172"/>
      <c r="AY791" s="172"/>
      <c r="AZ791" s="172"/>
      <c r="EB791" s="91" t="s">
        <v>426</v>
      </c>
      <c r="EC791" s="91" t="s">
        <v>625</v>
      </c>
      <c r="ED791" s="91" t="s">
        <v>67</v>
      </c>
      <c r="EE791" s="91">
        <v>17070</v>
      </c>
      <c r="EF791" s="91">
        <v>68694</v>
      </c>
      <c r="EG791" s="91">
        <v>58586.58</v>
      </c>
      <c r="EK791" s="91">
        <v>-100</v>
      </c>
      <c r="EL791" s="91">
        <v>-100</v>
      </c>
      <c r="EM791" s="91">
        <v>-100</v>
      </c>
      <c r="EN791" s="91">
        <v>4.024253075571178</v>
      </c>
      <c r="EP791" s="91">
        <v>3.4321370826010544</v>
      </c>
    </row>
    <row r="792" spans="37:147" ht="12.75">
      <c r="AK792" s="169"/>
      <c r="AL792" s="169"/>
      <c r="AM792" s="169"/>
      <c r="AN792" s="169"/>
      <c r="AO792" s="169"/>
      <c r="AP792" s="169"/>
      <c r="AQ792" s="169"/>
      <c r="AR792" s="169"/>
      <c r="AS792" s="169"/>
      <c r="AT792" s="169"/>
      <c r="AU792" s="169"/>
      <c r="AV792" s="169"/>
      <c r="AW792" s="172"/>
      <c r="AX792" s="172"/>
      <c r="AY792" s="172"/>
      <c r="AZ792" s="172"/>
      <c r="EB792" s="91" t="s">
        <v>426</v>
      </c>
      <c r="EC792" s="91" t="s">
        <v>625</v>
      </c>
      <c r="ED792" s="91" t="s">
        <v>353</v>
      </c>
      <c r="EH792" s="91">
        <v>20000</v>
      </c>
      <c r="EI792" s="91">
        <v>60109.36</v>
      </c>
      <c r="EJ792" s="91">
        <v>55000</v>
      </c>
      <c r="EO792" s="91">
        <v>3.005468</v>
      </c>
      <c r="EQ792" s="91">
        <v>2.75</v>
      </c>
    </row>
    <row r="793" spans="37:146" ht="12.75">
      <c r="AK793" s="169"/>
      <c r="AL793" s="169"/>
      <c r="AM793" s="169"/>
      <c r="AN793" s="169"/>
      <c r="AO793" s="169"/>
      <c r="AP793" s="169"/>
      <c r="AQ793" s="169"/>
      <c r="AR793" s="169"/>
      <c r="AS793" s="169"/>
      <c r="AT793" s="169"/>
      <c r="AU793" s="169"/>
      <c r="AV793" s="169"/>
      <c r="AW793" s="172"/>
      <c r="AX793" s="172"/>
      <c r="AY793" s="172"/>
      <c r="AZ793" s="172"/>
      <c r="EB793" s="91" t="s">
        <v>426</v>
      </c>
      <c r="EC793" s="91" t="s">
        <v>625</v>
      </c>
      <c r="ED793" s="91" t="s">
        <v>526</v>
      </c>
      <c r="EE793" s="91">
        <v>24720</v>
      </c>
      <c r="EF793" s="91">
        <v>84509.26</v>
      </c>
      <c r="EG793" s="91">
        <v>72251.18</v>
      </c>
      <c r="EK793" s="91">
        <v>-100</v>
      </c>
      <c r="EL793" s="91">
        <v>-100</v>
      </c>
      <c r="EM793" s="91">
        <v>-100</v>
      </c>
      <c r="EN793" s="91">
        <v>3.4186593851132683</v>
      </c>
      <c r="EP793" s="91">
        <v>2.9227823624595466</v>
      </c>
    </row>
    <row r="794" spans="37:147" ht="12.75">
      <c r="AK794" s="169"/>
      <c r="AL794" s="169"/>
      <c r="AM794" s="169"/>
      <c r="AN794" s="169"/>
      <c r="AO794" s="169"/>
      <c r="AP794" s="169"/>
      <c r="AQ794" s="169"/>
      <c r="AR794" s="169"/>
      <c r="AS794" s="169"/>
      <c r="AT794" s="169"/>
      <c r="AU794" s="169"/>
      <c r="AV794" s="169"/>
      <c r="AW794" s="172"/>
      <c r="AX794" s="172"/>
      <c r="AY794" s="172"/>
      <c r="AZ794" s="172"/>
      <c r="EB794" s="91" t="s">
        <v>439</v>
      </c>
      <c r="EC794" s="91" t="s">
        <v>627</v>
      </c>
      <c r="ED794" s="91" t="s">
        <v>43</v>
      </c>
      <c r="EH794" s="91">
        <v>500</v>
      </c>
      <c r="EI794" s="91">
        <v>2670.47</v>
      </c>
      <c r="EJ794" s="91">
        <v>2450.18</v>
      </c>
      <c r="EO794" s="91">
        <v>5.34094</v>
      </c>
      <c r="EQ794" s="91">
        <v>4.90036</v>
      </c>
    </row>
    <row r="795" spans="37:146" ht="12.75">
      <c r="AK795" s="169"/>
      <c r="AL795" s="169"/>
      <c r="AM795" s="169"/>
      <c r="AN795" s="169"/>
      <c r="AO795" s="169"/>
      <c r="AP795" s="169"/>
      <c r="AQ795" s="169"/>
      <c r="AR795" s="169"/>
      <c r="AS795" s="169"/>
      <c r="AT795" s="169"/>
      <c r="AU795" s="169"/>
      <c r="AV795" s="169"/>
      <c r="AW795" s="172"/>
      <c r="AX795" s="172"/>
      <c r="AY795" s="172"/>
      <c r="AZ795" s="172"/>
      <c r="EB795" s="91" t="s">
        <v>439</v>
      </c>
      <c r="EC795" s="91" t="s">
        <v>627</v>
      </c>
      <c r="ED795" s="91" t="s">
        <v>71</v>
      </c>
      <c r="EE795" s="91">
        <v>21</v>
      </c>
      <c r="EF795" s="91">
        <v>120.22</v>
      </c>
      <c r="EG795" s="91">
        <v>100.33</v>
      </c>
      <c r="EK795" s="91">
        <v>-100</v>
      </c>
      <c r="EL795" s="91">
        <v>-100</v>
      </c>
      <c r="EM795" s="91">
        <v>-100</v>
      </c>
      <c r="EN795" s="91">
        <v>5.7247619047619045</v>
      </c>
      <c r="EP795" s="91">
        <v>4.777619047619048</v>
      </c>
    </row>
    <row r="796" spans="37:146" ht="12.75">
      <c r="AK796" s="169"/>
      <c r="AL796" s="169"/>
      <c r="AM796" s="169"/>
      <c r="AN796" s="169"/>
      <c r="AO796" s="169"/>
      <c r="AP796" s="169"/>
      <c r="AQ796" s="169"/>
      <c r="AR796" s="169"/>
      <c r="AS796" s="169"/>
      <c r="AT796" s="169"/>
      <c r="AU796" s="169"/>
      <c r="AV796" s="169"/>
      <c r="AW796" s="172"/>
      <c r="AX796" s="172"/>
      <c r="AY796" s="172"/>
      <c r="AZ796" s="172"/>
      <c r="EB796" s="91" t="s">
        <v>447</v>
      </c>
      <c r="EC796" s="91" t="s">
        <v>448</v>
      </c>
      <c r="ED796" s="91" t="s">
        <v>48</v>
      </c>
      <c r="EE796" s="91">
        <v>11200</v>
      </c>
      <c r="EF796" s="91">
        <v>56491.55</v>
      </c>
      <c r="EG796" s="91">
        <v>48636</v>
      </c>
      <c r="EK796" s="91">
        <v>-100</v>
      </c>
      <c r="EL796" s="91">
        <v>-100</v>
      </c>
      <c r="EM796" s="91">
        <v>-100</v>
      </c>
      <c r="EN796" s="91">
        <v>5.043888392857143</v>
      </c>
      <c r="EP796" s="91">
        <v>4.3425</v>
      </c>
    </row>
    <row r="797" spans="37:147" ht="12.75">
      <c r="AK797" s="169"/>
      <c r="AL797" s="169"/>
      <c r="AM797" s="169"/>
      <c r="AN797" s="169"/>
      <c r="AO797" s="169"/>
      <c r="AP797" s="169"/>
      <c r="AQ797" s="169"/>
      <c r="AR797" s="169"/>
      <c r="AS797" s="169"/>
      <c r="AT797" s="169"/>
      <c r="AU797" s="169"/>
      <c r="AV797" s="169"/>
      <c r="AW797" s="172"/>
      <c r="AX797" s="172"/>
      <c r="AY797" s="172"/>
      <c r="AZ797" s="172"/>
      <c r="EB797" s="91" t="s">
        <v>447</v>
      </c>
      <c r="EC797" s="91" t="s">
        <v>448</v>
      </c>
      <c r="ED797" s="91" t="s">
        <v>52</v>
      </c>
      <c r="EH797" s="91">
        <v>3000</v>
      </c>
      <c r="EI797" s="91">
        <v>15558.04</v>
      </c>
      <c r="EJ797" s="91">
        <v>14271.96</v>
      </c>
      <c r="EO797" s="91">
        <v>5.186013333333333</v>
      </c>
      <c r="EQ797" s="91">
        <v>4.75732</v>
      </c>
    </row>
    <row r="798" spans="37:147" ht="12.75">
      <c r="AK798" s="169"/>
      <c r="AL798" s="169"/>
      <c r="AM798" s="169"/>
      <c r="AN798" s="169"/>
      <c r="AO798" s="169"/>
      <c r="AP798" s="169"/>
      <c r="AQ798" s="169"/>
      <c r="AR798" s="169"/>
      <c r="AS798" s="169"/>
      <c r="AT798" s="169"/>
      <c r="AU798" s="169"/>
      <c r="AV798" s="169"/>
      <c r="AW798" s="172"/>
      <c r="AX798" s="172"/>
      <c r="AY798" s="172"/>
      <c r="AZ798" s="172"/>
      <c r="EB798" s="91" t="s">
        <v>447</v>
      </c>
      <c r="EC798" s="91" t="s">
        <v>448</v>
      </c>
      <c r="ED798" s="91" t="s">
        <v>42</v>
      </c>
      <c r="EE798" s="91">
        <v>2500</v>
      </c>
      <c r="EF798" s="91">
        <v>12251.98</v>
      </c>
      <c r="EG798" s="91">
        <v>10899</v>
      </c>
      <c r="EH798" s="91">
        <v>14400</v>
      </c>
      <c r="EI798" s="91">
        <v>71472.35</v>
      </c>
      <c r="EJ798" s="91">
        <v>66066.55</v>
      </c>
      <c r="EK798" s="91">
        <v>476</v>
      </c>
      <c r="EL798" s="91">
        <v>483.35346613363726</v>
      </c>
      <c r="EM798" s="91">
        <v>506.17074961005596</v>
      </c>
      <c r="EN798" s="91">
        <v>4.900792</v>
      </c>
      <c r="EO798" s="91">
        <v>4.96335763888889</v>
      </c>
      <c r="EP798" s="91">
        <v>4.3596</v>
      </c>
      <c r="EQ798" s="91">
        <v>4.587954861111111</v>
      </c>
    </row>
    <row r="799" spans="37:147" ht="12.75">
      <c r="AK799" s="169"/>
      <c r="AL799" s="169"/>
      <c r="AM799" s="169"/>
      <c r="AN799" s="169"/>
      <c r="AO799" s="169"/>
      <c r="AP799" s="169"/>
      <c r="AQ799" s="169"/>
      <c r="AR799" s="169"/>
      <c r="AS799" s="169"/>
      <c r="AT799" s="169"/>
      <c r="AU799" s="169"/>
      <c r="AV799" s="169"/>
      <c r="AW799" s="172"/>
      <c r="AX799" s="172"/>
      <c r="AY799" s="172"/>
      <c r="AZ799" s="172"/>
      <c r="EB799" s="91" t="s">
        <v>447</v>
      </c>
      <c r="EC799" s="91" t="s">
        <v>448</v>
      </c>
      <c r="ED799" s="91" t="s">
        <v>46</v>
      </c>
      <c r="EE799" s="91">
        <v>1344</v>
      </c>
      <c r="EF799" s="91">
        <v>8064</v>
      </c>
      <c r="EG799" s="91">
        <v>6827.42</v>
      </c>
      <c r="EH799" s="91">
        <v>1344</v>
      </c>
      <c r="EI799" s="91">
        <v>7728</v>
      </c>
      <c r="EJ799" s="91">
        <v>7087.45</v>
      </c>
      <c r="EK799" s="91">
        <v>0</v>
      </c>
      <c r="EL799" s="91">
        <v>-4.166666666666667</v>
      </c>
      <c r="EM799" s="91">
        <v>3.8086129167386766</v>
      </c>
      <c r="EN799" s="91">
        <v>6</v>
      </c>
      <c r="EO799" s="91">
        <v>5.75</v>
      </c>
      <c r="EP799" s="91">
        <v>5.0799255952380955</v>
      </c>
      <c r="EQ799" s="91">
        <v>5.273400297619047</v>
      </c>
    </row>
    <row r="800" spans="53:147" ht="12.75">
      <c r="BA800" s="169"/>
      <c r="BB800" s="169"/>
      <c r="BC800" s="169"/>
      <c r="BD800" s="169"/>
      <c r="BE800" s="169"/>
      <c r="BF800" s="169"/>
      <c r="BG800" s="169"/>
      <c r="BH800" s="169"/>
      <c r="BI800" s="169"/>
      <c r="BJ800" s="169"/>
      <c r="BK800" s="169"/>
      <c r="BL800" s="169">
        <v>94.41410123589871</v>
      </c>
      <c r="BM800" s="172">
        <v>5.105499448825574</v>
      </c>
      <c r="BN800" s="172">
        <v>4.723880031026459</v>
      </c>
      <c r="BO800" s="172">
        <v>4.396549224116001</v>
      </c>
      <c r="BP800" s="172">
        <v>4.3437389037317935</v>
      </c>
      <c r="EB800" s="91" t="s">
        <v>447</v>
      </c>
      <c r="EC800" s="91" t="s">
        <v>448</v>
      </c>
      <c r="ED800" s="91" t="s">
        <v>61</v>
      </c>
      <c r="EH800" s="91">
        <v>2700</v>
      </c>
      <c r="EI800" s="91">
        <v>16262.5</v>
      </c>
      <c r="EJ800" s="91">
        <v>14925.1</v>
      </c>
      <c r="EO800" s="91">
        <v>6.023148148148148</v>
      </c>
      <c r="EQ800" s="91">
        <v>5.527814814814815</v>
      </c>
    </row>
    <row r="801" spans="53:146" ht="12.75">
      <c r="BA801" s="169"/>
      <c r="BB801" s="169"/>
      <c r="BC801" s="169"/>
      <c r="BD801" s="169"/>
      <c r="BE801" s="169"/>
      <c r="BF801" s="169"/>
      <c r="BG801" s="169"/>
      <c r="BH801" s="169"/>
      <c r="BI801" s="169"/>
      <c r="BJ801" s="169"/>
      <c r="BK801" s="169"/>
      <c r="BL801" s="169"/>
      <c r="BM801" s="172"/>
      <c r="BN801" s="172">
        <v>4.982187609996481</v>
      </c>
      <c r="BO801" s="172"/>
      <c r="BP801" s="172">
        <v>4.581907778951074</v>
      </c>
      <c r="EB801" s="91" t="s">
        <v>447</v>
      </c>
      <c r="EC801" s="91" t="s">
        <v>448</v>
      </c>
      <c r="ED801" s="91" t="s">
        <v>526</v>
      </c>
      <c r="EE801" s="91">
        <v>6680</v>
      </c>
      <c r="EF801" s="91">
        <v>34191.98</v>
      </c>
      <c r="EG801" s="91">
        <v>29437.34</v>
      </c>
      <c r="EK801" s="91">
        <v>-100</v>
      </c>
      <c r="EL801" s="91">
        <v>-100</v>
      </c>
      <c r="EM801" s="91">
        <v>-100</v>
      </c>
      <c r="EN801" s="91">
        <v>5.118559880239522</v>
      </c>
      <c r="EP801" s="91">
        <v>4.406787425149701</v>
      </c>
    </row>
    <row r="802" spans="53:147" ht="12.75">
      <c r="BA802" s="169"/>
      <c r="BB802" s="169"/>
      <c r="BC802" s="169"/>
      <c r="BD802" s="169"/>
      <c r="BE802" s="169"/>
      <c r="BF802" s="169"/>
      <c r="BG802" s="169"/>
      <c r="BH802" s="169"/>
      <c r="BI802" s="169"/>
      <c r="BJ802" s="169"/>
      <c r="BK802" s="169"/>
      <c r="BL802" s="169"/>
      <c r="BM802" s="172"/>
      <c r="BN802" s="172">
        <v>5.882786666666667</v>
      </c>
      <c r="BO802" s="172"/>
      <c r="BP802" s="172">
        <v>5.427333333333333</v>
      </c>
      <c r="EB802" s="91" t="s">
        <v>456</v>
      </c>
      <c r="EC802" s="91" t="s">
        <v>457</v>
      </c>
      <c r="ED802" s="91" t="s">
        <v>48</v>
      </c>
      <c r="EE802" s="91">
        <v>246665.88</v>
      </c>
      <c r="EF802" s="91">
        <v>2263189.93</v>
      </c>
      <c r="EG802" s="91">
        <v>1950083.45</v>
      </c>
      <c r="EH802" s="91">
        <v>357936.165</v>
      </c>
      <c r="EI802" s="91">
        <v>3173378.98</v>
      </c>
      <c r="EJ802" s="91">
        <v>2919869.41</v>
      </c>
      <c r="EK802" s="91">
        <v>45.109718863427716</v>
      </c>
      <c r="EL802" s="91">
        <v>40.21708642013973</v>
      </c>
      <c r="EM802" s="91">
        <v>49.73048512359818</v>
      </c>
      <c r="EN802" s="91">
        <v>9.175123572015716</v>
      </c>
      <c r="EO802" s="91">
        <v>8.865767950550625</v>
      </c>
      <c r="EP802" s="91">
        <v>7.905768929209017</v>
      </c>
      <c r="EQ802" s="91">
        <v>8.157514371312551</v>
      </c>
    </row>
    <row r="803" spans="53:146" ht="12.75">
      <c r="BA803" s="169"/>
      <c r="BB803" s="169"/>
      <c r="BC803" s="169"/>
      <c r="BD803" s="169"/>
      <c r="BE803" s="169"/>
      <c r="BF803" s="169"/>
      <c r="BG803" s="169"/>
      <c r="BH803" s="169"/>
      <c r="BI803" s="169"/>
      <c r="BJ803" s="169"/>
      <c r="BK803" s="169"/>
      <c r="BL803" s="169">
        <v>56.4645823885578</v>
      </c>
      <c r="BM803" s="172">
        <v>6.689614578005115</v>
      </c>
      <c r="BN803" s="172">
        <v>5.5626957347356125</v>
      </c>
      <c r="BO803" s="172">
        <v>5.727080562659847</v>
      </c>
      <c r="BP803" s="172">
        <v>5.117869412795794</v>
      </c>
      <c r="EB803" s="91" t="s">
        <v>456</v>
      </c>
      <c r="EC803" s="91" t="s">
        <v>457</v>
      </c>
      <c r="ED803" s="91" t="s">
        <v>64</v>
      </c>
      <c r="EE803" s="91">
        <v>500</v>
      </c>
      <c r="EF803" s="91">
        <v>4576.38</v>
      </c>
      <c r="EG803" s="91">
        <v>3940</v>
      </c>
      <c r="EK803" s="91">
        <v>-100</v>
      </c>
      <c r="EL803" s="91">
        <v>-100</v>
      </c>
      <c r="EM803" s="91">
        <v>-100</v>
      </c>
      <c r="EN803" s="91">
        <v>9.15276</v>
      </c>
      <c r="EP803" s="91">
        <v>7.88</v>
      </c>
    </row>
    <row r="804" spans="53:147" ht="12.75">
      <c r="BA804" s="169"/>
      <c r="BB804" s="169"/>
      <c r="BC804" s="169"/>
      <c r="BD804" s="169"/>
      <c r="BE804" s="169"/>
      <c r="BF804" s="169"/>
      <c r="BG804" s="169"/>
      <c r="BH804" s="169"/>
      <c r="BI804" s="169"/>
      <c r="BJ804" s="169"/>
      <c r="BK804" s="169"/>
      <c r="BL804" s="169">
        <v>13.120330103867497</v>
      </c>
      <c r="BM804" s="172">
        <v>7.112263476918113</v>
      </c>
      <c r="BN804" s="172">
        <v>5.7852813510126</v>
      </c>
      <c r="BO804" s="172">
        <v>6.108012660773237</v>
      </c>
      <c r="BP804" s="172">
        <v>5.319881522527871</v>
      </c>
      <c r="EB804" s="91" t="s">
        <v>456</v>
      </c>
      <c r="EC804" s="91" t="s">
        <v>457</v>
      </c>
      <c r="ED804" s="91" t="s">
        <v>54</v>
      </c>
      <c r="EH804" s="91">
        <v>250</v>
      </c>
      <c r="EI804" s="91">
        <v>2514.81</v>
      </c>
      <c r="EJ804" s="91">
        <v>2312.76</v>
      </c>
      <c r="EO804" s="91">
        <v>10.059239999999999</v>
      </c>
      <c r="EQ804" s="91">
        <v>9.251040000000001</v>
      </c>
    </row>
    <row r="805" spans="53:147" ht="12.75">
      <c r="BA805" s="169"/>
      <c r="BB805" s="169"/>
      <c r="BC805" s="169"/>
      <c r="BD805" s="169"/>
      <c r="BE805" s="169"/>
      <c r="BF805" s="169"/>
      <c r="BG805" s="169"/>
      <c r="BH805" s="169"/>
      <c r="BI805" s="169"/>
      <c r="BJ805" s="169"/>
      <c r="BK805" s="169"/>
      <c r="BL805" s="169">
        <v>55.3247924916258</v>
      </c>
      <c r="BM805" s="172">
        <v>5.282337018459501</v>
      </c>
      <c r="BN805" s="172">
        <v>5.118741871753233</v>
      </c>
      <c r="BO805" s="172">
        <v>4.541412440228153</v>
      </c>
      <c r="BP805" s="172">
        <v>4.705524948374621</v>
      </c>
      <c r="EB805" s="91" t="s">
        <v>456</v>
      </c>
      <c r="EC805" s="91" t="s">
        <v>457</v>
      </c>
      <c r="ED805" s="91" t="s">
        <v>52</v>
      </c>
      <c r="EH805" s="91">
        <v>9000</v>
      </c>
      <c r="EI805" s="91">
        <v>71201.66</v>
      </c>
      <c r="EJ805" s="91">
        <v>65315.87</v>
      </c>
      <c r="EO805" s="91">
        <v>7.911295555555556</v>
      </c>
      <c r="EQ805" s="91">
        <v>7.257318888888889</v>
      </c>
    </row>
    <row r="806" spans="53:147" ht="12.75">
      <c r="BA806" s="169"/>
      <c r="BB806" s="169"/>
      <c r="BC806" s="169"/>
      <c r="BD806" s="169"/>
      <c r="BE806" s="169"/>
      <c r="BF806" s="169"/>
      <c r="BG806" s="169"/>
      <c r="BH806" s="169"/>
      <c r="BI806" s="169"/>
      <c r="BJ806" s="169"/>
      <c r="BK806" s="169"/>
      <c r="BL806" s="169"/>
      <c r="BM806" s="172"/>
      <c r="BN806" s="172">
        <v>5.358303487276155</v>
      </c>
      <c r="BO806" s="172"/>
      <c r="BP806" s="172">
        <v>4.929382657869934</v>
      </c>
      <c r="EB806" s="91" t="s">
        <v>456</v>
      </c>
      <c r="EC806" s="91" t="s">
        <v>457</v>
      </c>
      <c r="ED806" s="91" t="s">
        <v>42</v>
      </c>
      <c r="EE806" s="91">
        <v>53256</v>
      </c>
      <c r="EF806" s="91">
        <v>458463.17</v>
      </c>
      <c r="EG806" s="91">
        <v>393524.99</v>
      </c>
      <c r="EH806" s="91">
        <v>27190</v>
      </c>
      <c r="EI806" s="91">
        <v>217610.69</v>
      </c>
      <c r="EJ806" s="91">
        <v>201061.93</v>
      </c>
      <c r="EK806" s="91">
        <v>-48.94471984377347</v>
      </c>
      <c r="EL806" s="91">
        <v>-52.53474995603246</v>
      </c>
      <c r="EM806" s="91">
        <v>-48.9074556612021</v>
      </c>
      <c r="EN806" s="91">
        <v>8.608667004656752</v>
      </c>
      <c r="EO806" s="91">
        <v>8.00333541743288</v>
      </c>
      <c r="EP806" s="91">
        <v>7.38930805918582</v>
      </c>
      <c r="EQ806" s="91">
        <v>7.39470136079441</v>
      </c>
    </row>
    <row r="807" spans="53:146" ht="12.75">
      <c r="BA807" s="169"/>
      <c r="BB807" s="169"/>
      <c r="BC807" s="169"/>
      <c r="BD807" s="169"/>
      <c r="BE807" s="169"/>
      <c r="BF807" s="169"/>
      <c r="BG807" s="169"/>
      <c r="BH807" s="169"/>
      <c r="BI807" s="169"/>
      <c r="BJ807" s="169"/>
      <c r="BK807" s="169"/>
      <c r="BL807" s="169"/>
      <c r="BM807" s="172"/>
      <c r="BN807" s="172">
        <v>4.964040268456376</v>
      </c>
      <c r="BO807" s="172"/>
      <c r="BP807" s="172">
        <v>4.587221476510067</v>
      </c>
      <c r="EB807" s="91" t="s">
        <v>456</v>
      </c>
      <c r="EC807" s="91" t="s">
        <v>457</v>
      </c>
      <c r="ED807" s="91" t="s">
        <v>71</v>
      </c>
      <c r="EE807" s="91">
        <v>100</v>
      </c>
      <c r="EF807" s="91">
        <v>892.83</v>
      </c>
      <c r="EG807" s="91">
        <v>769.06</v>
      </c>
      <c r="EK807" s="91">
        <v>-100</v>
      </c>
      <c r="EL807" s="91">
        <v>-100</v>
      </c>
      <c r="EM807" s="91">
        <v>-100</v>
      </c>
      <c r="EN807" s="91">
        <v>8.9283</v>
      </c>
      <c r="EP807" s="91">
        <v>7.6906</v>
      </c>
    </row>
    <row r="808" spans="53:163" ht="12.75">
      <c r="BA808" s="169"/>
      <c r="BB808" s="169"/>
      <c r="BC808" s="169"/>
      <c r="BD808" s="169"/>
      <c r="BE808" s="169"/>
      <c r="BF808" s="169"/>
      <c r="BG808" s="169"/>
      <c r="BH808" s="169"/>
      <c r="BI808" s="169"/>
      <c r="BJ808" s="169"/>
      <c r="BK808" s="169"/>
      <c r="BL808" s="169">
        <v>-5.216051246352591</v>
      </c>
      <c r="BM808" s="172">
        <v>5.657475685110513</v>
      </c>
      <c r="BN808" s="172">
        <v>5.670090304195074</v>
      </c>
      <c r="BO808" s="172">
        <v>4.859278720504779</v>
      </c>
      <c r="BP808" s="172">
        <v>5.217856015565313</v>
      </c>
      <c r="ER808" s="91" t="s">
        <v>280</v>
      </c>
      <c r="ES808" s="91" t="s">
        <v>448</v>
      </c>
      <c r="ET808" s="91" t="s">
        <v>95</v>
      </c>
      <c r="EX808" s="91">
        <v>10000</v>
      </c>
      <c r="EY808" s="91">
        <v>31593.48</v>
      </c>
      <c r="EZ808" s="91">
        <v>28908</v>
      </c>
      <c r="FE808" s="91">
        <v>3.159348</v>
      </c>
      <c r="FG808" s="91">
        <v>2.8908</v>
      </c>
    </row>
    <row r="809" spans="53:163" ht="12.75">
      <c r="BA809" s="169"/>
      <c r="BB809" s="169"/>
      <c r="BC809" s="169"/>
      <c r="BD809" s="169"/>
      <c r="BE809" s="169"/>
      <c r="BF809" s="169"/>
      <c r="BG809" s="169"/>
      <c r="BH809" s="169"/>
      <c r="BI809" s="169"/>
      <c r="BJ809" s="169"/>
      <c r="BK809" s="169"/>
      <c r="BL809" s="169">
        <v>-13.622841173579184</v>
      </c>
      <c r="BM809" s="172">
        <v>4.955078514143483</v>
      </c>
      <c r="BN809" s="172">
        <v>4.92070202020202</v>
      </c>
      <c r="BO809" s="172">
        <v>4.259321078800885</v>
      </c>
      <c r="BP809" s="172">
        <v>4.530240786240786</v>
      </c>
      <c r="ER809" s="91" t="s">
        <v>280</v>
      </c>
      <c r="ES809" s="91" t="s">
        <v>448</v>
      </c>
      <c r="ET809" s="91" t="s">
        <v>71</v>
      </c>
      <c r="EU809" s="91">
        <v>6000</v>
      </c>
      <c r="EV809" s="91">
        <v>19438.37</v>
      </c>
      <c r="EW809" s="91">
        <v>16743.73</v>
      </c>
      <c r="EX809" s="91">
        <v>70951</v>
      </c>
      <c r="EY809" s="91">
        <v>226166.06</v>
      </c>
      <c r="EZ809" s="91">
        <v>208606.92</v>
      </c>
      <c r="FA809" s="91">
        <v>1082.5166666666667</v>
      </c>
      <c r="FB809" s="91">
        <v>1063.5032155473941</v>
      </c>
      <c r="FC809" s="91">
        <v>1145.8808162816767</v>
      </c>
      <c r="FD809" s="91">
        <v>3.2397283333333333</v>
      </c>
      <c r="FE809" s="91">
        <v>3.187637383546391</v>
      </c>
      <c r="FF809" s="91">
        <v>2.7906216666666666</v>
      </c>
      <c r="FG809" s="91">
        <v>2.9401547546898565</v>
      </c>
    </row>
    <row r="810" spans="53:163" ht="12.75">
      <c r="BA810" s="169"/>
      <c r="BB810" s="169"/>
      <c r="BC810" s="169"/>
      <c r="BD810" s="169"/>
      <c r="BE810" s="169"/>
      <c r="BF810" s="169"/>
      <c r="BG810" s="169"/>
      <c r="BH810" s="169"/>
      <c r="BI810" s="169"/>
      <c r="BJ810" s="169"/>
      <c r="BK810" s="169"/>
      <c r="BL810" s="169">
        <v>328.10976865815024</v>
      </c>
      <c r="BM810" s="172">
        <v>5.498619266055045</v>
      </c>
      <c r="BN810" s="172">
        <v>5.496326294014685</v>
      </c>
      <c r="BO810" s="172">
        <v>4.769898165137614</v>
      </c>
      <c r="BP810" s="172">
        <v>5.059724943738492</v>
      </c>
      <c r="ER810" s="91" t="s">
        <v>280</v>
      </c>
      <c r="ES810" s="91" t="s">
        <v>448</v>
      </c>
      <c r="ET810" s="91" t="s">
        <v>67</v>
      </c>
      <c r="EU810" s="91">
        <v>18078</v>
      </c>
      <c r="EV810" s="91">
        <v>58718.41</v>
      </c>
      <c r="EW810" s="91">
        <v>50264.1</v>
      </c>
      <c r="EX810" s="91">
        <v>43476</v>
      </c>
      <c r="EY810" s="91">
        <v>140002.08</v>
      </c>
      <c r="EZ810" s="91">
        <v>128885.39</v>
      </c>
      <c r="FA810" s="91">
        <v>140.49120477928975</v>
      </c>
      <c r="FB810" s="91">
        <v>138.4296168782499</v>
      </c>
      <c r="FC810" s="91">
        <v>156.41638863522874</v>
      </c>
      <c r="FD810" s="91">
        <v>3.2480589666998565</v>
      </c>
      <c r="FE810" s="91">
        <v>3.220215291195142</v>
      </c>
      <c r="FF810" s="91">
        <v>2.7804015930965815</v>
      </c>
      <c r="FG810" s="91">
        <v>2.964518124942497</v>
      </c>
    </row>
    <row r="811" spans="53:163" ht="12.75">
      <c r="BA811" s="169"/>
      <c r="BB811" s="169"/>
      <c r="BC811" s="169"/>
      <c r="BD811" s="169"/>
      <c r="BE811" s="169"/>
      <c r="BF811" s="169"/>
      <c r="BG811" s="169"/>
      <c r="BH811" s="169"/>
      <c r="BI811" s="169"/>
      <c r="BJ811" s="169"/>
      <c r="BK811" s="169"/>
      <c r="BL811" s="169">
        <v>12.332213168444344</v>
      </c>
      <c r="BM811" s="172">
        <v>4.816886585656421</v>
      </c>
      <c r="BN811" s="172">
        <v>4.756391224965591</v>
      </c>
      <c r="BO811" s="172">
        <v>4.135999791517751</v>
      </c>
      <c r="BP811" s="172">
        <v>4.381790230611499</v>
      </c>
      <c r="ER811" s="91" t="s">
        <v>280</v>
      </c>
      <c r="ES811" s="91" t="s">
        <v>448</v>
      </c>
      <c r="ET811" s="91" t="s">
        <v>346</v>
      </c>
      <c r="EU811" s="91">
        <v>1200</v>
      </c>
      <c r="EV811" s="91">
        <v>4409.77</v>
      </c>
      <c r="EW811" s="91">
        <v>3720</v>
      </c>
      <c r="EX811" s="91">
        <v>6306</v>
      </c>
      <c r="EY811" s="91">
        <v>20704.1</v>
      </c>
      <c r="EZ811" s="91">
        <v>19005.41</v>
      </c>
      <c r="FA811" s="91">
        <v>425.5</v>
      </c>
      <c r="FB811" s="91">
        <v>369.50521228998326</v>
      </c>
      <c r="FC811" s="91">
        <v>410.89811827956987</v>
      </c>
      <c r="FD811" s="91">
        <v>3.674808333333334</v>
      </c>
      <c r="FE811" s="91">
        <v>3.2832381858547413</v>
      </c>
      <c r="FF811" s="91">
        <v>3.1</v>
      </c>
      <c r="FG811" s="91">
        <v>3.013861401839518</v>
      </c>
    </row>
    <row r="812" spans="53:162" ht="12.75">
      <c r="BA812" s="169"/>
      <c r="BB812" s="169"/>
      <c r="BC812" s="169"/>
      <c r="BD812" s="169"/>
      <c r="BE812" s="169"/>
      <c r="BF812" s="169"/>
      <c r="BG812" s="169"/>
      <c r="BH812" s="169"/>
      <c r="BI812" s="169"/>
      <c r="BJ812" s="169"/>
      <c r="BK812" s="169"/>
      <c r="BL812" s="169">
        <v>-29.75941692707435</v>
      </c>
      <c r="BM812" s="172">
        <v>6.255312056737589</v>
      </c>
      <c r="BN812" s="172">
        <v>5.2701393939393935</v>
      </c>
      <c r="BO812" s="172">
        <v>5.37853073286052</v>
      </c>
      <c r="BP812" s="172">
        <v>4.842595454545455</v>
      </c>
      <c r="ER812" s="91" t="s">
        <v>280</v>
      </c>
      <c r="ES812" s="91" t="s">
        <v>448</v>
      </c>
      <c r="ET812" s="91" t="s">
        <v>66</v>
      </c>
      <c r="EU812" s="91">
        <v>300</v>
      </c>
      <c r="EV812" s="91">
        <v>1230.39</v>
      </c>
      <c r="EW812" s="91">
        <v>1063.78</v>
      </c>
      <c r="FA812" s="91">
        <v>-100</v>
      </c>
      <c r="FB812" s="91">
        <v>-100</v>
      </c>
      <c r="FC812" s="91">
        <v>-100</v>
      </c>
      <c r="FD812" s="91">
        <v>4.1013</v>
      </c>
      <c r="FF812" s="91">
        <v>3.545933333333333</v>
      </c>
    </row>
    <row r="813" spans="53:162" ht="12.75">
      <c r="BA813" s="169"/>
      <c r="BB813" s="169"/>
      <c r="BC813" s="169"/>
      <c r="BD813" s="169"/>
      <c r="BE813" s="169"/>
      <c r="BF813" s="169"/>
      <c r="BG813" s="169"/>
      <c r="BH813" s="169"/>
      <c r="BI813" s="169"/>
      <c r="BJ813" s="169"/>
      <c r="BK813" s="169"/>
      <c r="BL813" s="169">
        <v>50.22734513315198</v>
      </c>
      <c r="BM813" s="172">
        <v>5.440578125</v>
      </c>
      <c r="BN813" s="172">
        <v>5.847874334006981</v>
      </c>
      <c r="BO813" s="172">
        <v>4.685670673076923</v>
      </c>
      <c r="BP813" s="172">
        <v>5.379919162226713</v>
      </c>
      <c r="ER813" s="91" t="s">
        <v>282</v>
      </c>
      <c r="ES813" s="91" t="s">
        <v>283</v>
      </c>
      <c r="ET813" s="91" t="s">
        <v>61</v>
      </c>
      <c r="EU813" s="91">
        <v>15000</v>
      </c>
      <c r="EV813" s="91">
        <v>96563.16</v>
      </c>
      <c r="EW813" s="91">
        <v>85450</v>
      </c>
      <c r="FA813" s="91">
        <v>-100</v>
      </c>
      <c r="FB813" s="91">
        <v>-100</v>
      </c>
      <c r="FC813" s="91">
        <v>-100</v>
      </c>
      <c r="FD813" s="91">
        <v>6.437544</v>
      </c>
      <c r="FF813" s="91">
        <v>5.696666666666666</v>
      </c>
    </row>
    <row r="814" spans="53:162" ht="12.75">
      <c r="BA814" s="169"/>
      <c r="BB814" s="169"/>
      <c r="BC814" s="169"/>
      <c r="BD814" s="169"/>
      <c r="BE814" s="169"/>
      <c r="BF814" s="169"/>
      <c r="BG814" s="169"/>
      <c r="BH814" s="169"/>
      <c r="BI814" s="169"/>
      <c r="BJ814" s="169"/>
      <c r="BK814" s="169"/>
      <c r="BL814" s="169">
        <v>697.9043064500975</v>
      </c>
      <c r="BM814" s="172">
        <v>6.058200603318251</v>
      </c>
      <c r="BN814" s="172">
        <v>7.301108250582322</v>
      </c>
      <c r="BO814" s="172">
        <v>5.177175716440423</v>
      </c>
      <c r="BP814" s="172">
        <v>6.715166360181439</v>
      </c>
      <c r="ER814" s="91" t="s">
        <v>282</v>
      </c>
      <c r="ES814" s="91" t="s">
        <v>283</v>
      </c>
      <c r="ET814" s="91" t="s">
        <v>95</v>
      </c>
      <c r="EU814" s="91">
        <v>20</v>
      </c>
      <c r="EV814" s="91">
        <v>72.63</v>
      </c>
      <c r="EW814" s="91">
        <v>61.72</v>
      </c>
      <c r="FA814" s="91">
        <v>-100</v>
      </c>
      <c r="FB814" s="91">
        <v>-100</v>
      </c>
      <c r="FC814" s="91">
        <v>-100</v>
      </c>
      <c r="FD814" s="91">
        <v>3.6315</v>
      </c>
      <c r="FF814" s="91">
        <v>3.086</v>
      </c>
    </row>
    <row r="815" spans="53:162" ht="12.75">
      <c r="BA815" s="169"/>
      <c r="BB815" s="169"/>
      <c r="BC815" s="169"/>
      <c r="BD815" s="169"/>
      <c r="BE815" s="169"/>
      <c r="BF815" s="169"/>
      <c r="BG815" s="169"/>
      <c r="BH815" s="169"/>
      <c r="BI815" s="169"/>
      <c r="BJ815" s="169"/>
      <c r="BK815" s="169"/>
      <c r="BL815" s="169">
        <v>-100</v>
      </c>
      <c r="BM815" s="172">
        <v>4.793451880530974</v>
      </c>
      <c r="BN815" s="172"/>
      <c r="BO815" s="172">
        <v>4.081963219026549</v>
      </c>
      <c r="BP815" s="172"/>
      <c r="ER815" s="91" t="s">
        <v>282</v>
      </c>
      <c r="ES815" s="91" t="s">
        <v>283</v>
      </c>
      <c r="ET815" s="91" t="s">
        <v>71</v>
      </c>
      <c r="EU815" s="91">
        <v>48685</v>
      </c>
      <c r="EV815" s="91">
        <v>161424.76</v>
      </c>
      <c r="EW815" s="91">
        <v>137524.19</v>
      </c>
      <c r="FA815" s="91">
        <v>-100</v>
      </c>
      <c r="FB815" s="91">
        <v>-100</v>
      </c>
      <c r="FC815" s="91">
        <v>-100</v>
      </c>
      <c r="FD815" s="91">
        <v>3.3156980589503955</v>
      </c>
      <c r="FF815" s="91">
        <v>2.8247753928314676</v>
      </c>
    </row>
    <row r="816" spans="53:162" ht="12.75">
      <c r="BA816" s="169"/>
      <c r="BB816" s="169"/>
      <c r="BC816" s="169"/>
      <c r="BD816" s="169"/>
      <c r="BE816" s="169"/>
      <c r="BF816" s="169"/>
      <c r="BG816" s="169"/>
      <c r="BH816" s="169"/>
      <c r="BI816" s="169"/>
      <c r="BJ816" s="169"/>
      <c r="BK816" s="169"/>
      <c r="BL816" s="169">
        <v>172.2788470951046</v>
      </c>
      <c r="BM816" s="172">
        <v>5.5178048973143765</v>
      </c>
      <c r="BN816" s="172">
        <v>5.6602147782627945</v>
      </c>
      <c r="BO816" s="172">
        <v>4.809172195892575</v>
      </c>
      <c r="BP816" s="172">
        <v>5.243707850952109</v>
      </c>
      <c r="ER816" s="91" t="s">
        <v>282</v>
      </c>
      <c r="ES816" s="91" t="s">
        <v>283</v>
      </c>
      <c r="ET816" s="91" t="s">
        <v>67</v>
      </c>
      <c r="EU816" s="91">
        <v>34320</v>
      </c>
      <c r="EV816" s="91">
        <v>109047.98</v>
      </c>
      <c r="EW816" s="91">
        <v>94379.97</v>
      </c>
      <c r="FA816" s="91">
        <v>-100</v>
      </c>
      <c r="FB816" s="91">
        <v>-100</v>
      </c>
      <c r="FC816" s="91">
        <v>-100</v>
      </c>
      <c r="FD816" s="91">
        <v>3.1773886946386947</v>
      </c>
      <c r="FF816" s="91">
        <v>2.749999125874126</v>
      </c>
    </row>
    <row r="817" spans="53:162" ht="12.75">
      <c r="BA817" s="169"/>
      <c r="BB817" s="169"/>
      <c r="BC817" s="169"/>
      <c r="BD817" s="169"/>
      <c r="BE817" s="169"/>
      <c r="BF817" s="169"/>
      <c r="BG817" s="169"/>
      <c r="BH817" s="169"/>
      <c r="BI817" s="169"/>
      <c r="BJ817" s="169"/>
      <c r="BK817" s="169"/>
      <c r="BL817" s="169">
        <v>25.911620365971988</v>
      </c>
      <c r="BM817" s="172">
        <v>5.423547101449275</v>
      </c>
      <c r="BN817" s="172">
        <v>5.711299545159195</v>
      </c>
      <c r="BO817" s="172">
        <v>4.652688405797101</v>
      </c>
      <c r="BP817" s="172">
        <v>5.253034437946718</v>
      </c>
      <c r="ER817" s="91" t="s">
        <v>282</v>
      </c>
      <c r="ES817" s="91" t="s">
        <v>283</v>
      </c>
      <c r="ET817" s="91" t="s">
        <v>346</v>
      </c>
      <c r="EU817" s="91">
        <v>2394</v>
      </c>
      <c r="EV817" s="91">
        <v>9005.38</v>
      </c>
      <c r="EW817" s="91">
        <v>7780.5</v>
      </c>
      <c r="FA817" s="91">
        <v>-100</v>
      </c>
      <c r="FB817" s="91">
        <v>-100</v>
      </c>
      <c r="FC817" s="91">
        <v>-100</v>
      </c>
      <c r="FD817" s="91">
        <v>3.761645781119465</v>
      </c>
      <c r="FF817" s="91">
        <v>3.25</v>
      </c>
    </row>
    <row r="818" spans="53:163" ht="12.75">
      <c r="BA818" s="169"/>
      <c r="BB818" s="169"/>
      <c r="BC818" s="169"/>
      <c r="BD818" s="169"/>
      <c r="BE818" s="169"/>
      <c r="BF818" s="169"/>
      <c r="BG818" s="169"/>
      <c r="BH818" s="169"/>
      <c r="BI818" s="169"/>
      <c r="BJ818" s="169"/>
      <c r="BK818" s="169"/>
      <c r="BL818" s="169">
        <v>-0.4930954972305484</v>
      </c>
      <c r="BM818" s="172">
        <v>4.812235553407899</v>
      </c>
      <c r="BN818" s="172">
        <v>5.136543861314958</v>
      </c>
      <c r="BO818" s="172">
        <v>4.129794630334603</v>
      </c>
      <c r="BP818" s="172">
        <v>4.729627582371373</v>
      </c>
      <c r="ER818" s="91" t="s">
        <v>426</v>
      </c>
      <c r="ES818" s="91" t="s">
        <v>625</v>
      </c>
      <c r="ET818" s="91" t="s">
        <v>48</v>
      </c>
      <c r="EU818" s="91">
        <v>14945</v>
      </c>
      <c r="EV818" s="91">
        <v>66518.08</v>
      </c>
      <c r="EW818" s="91">
        <v>57804.48</v>
      </c>
      <c r="EX818" s="91">
        <v>24595.2</v>
      </c>
      <c r="EY818" s="91">
        <v>87704.59</v>
      </c>
      <c r="EZ818" s="91">
        <v>80621.68</v>
      </c>
      <c r="FA818" s="91">
        <v>64.57142857142858</v>
      </c>
      <c r="FB818" s="91">
        <v>31.850753960426992</v>
      </c>
      <c r="FC818" s="91">
        <v>39.47306506346911</v>
      </c>
      <c r="FD818" s="91">
        <v>4.450858481097357</v>
      </c>
      <c r="FE818" s="91">
        <v>3.565923025631017</v>
      </c>
      <c r="FF818" s="91">
        <v>3.8678139846102377</v>
      </c>
      <c r="FG818" s="91">
        <v>3.277943663804319</v>
      </c>
    </row>
    <row r="819" spans="53:162" ht="12.75">
      <c r="BA819" s="169"/>
      <c r="BB819" s="169"/>
      <c r="BC819" s="169"/>
      <c r="BD819" s="169"/>
      <c r="BE819" s="169"/>
      <c r="BF819" s="169"/>
      <c r="BG819" s="169"/>
      <c r="BH819" s="169"/>
      <c r="BI819" s="169"/>
      <c r="BJ819" s="169"/>
      <c r="BK819" s="169"/>
      <c r="BL819" s="169">
        <v>-23.51630420035349</v>
      </c>
      <c r="BM819" s="172">
        <v>6.838598382749327</v>
      </c>
      <c r="BN819" s="172">
        <v>6.032006688963211</v>
      </c>
      <c r="BO819" s="172">
        <v>5.860692722371967</v>
      </c>
      <c r="BP819" s="172">
        <v>5.561866220735785</v>
      </c>
      <c r="ER819" s="91" t="s">
        <v>426</v>
      </c>
      <c r="ES819" s="91" t="s">
        <v>625</v>
      </c>
      <c r="ET819" s="91" t="s">
        <v>134</v>
      </c>
      <c r="EU819" s="91">
        <v>25000</v>
      </c>
      <c r="EV819" s="91">
        <v>85114.89</v>
      </c>
      <c r="EW819" s="91">
        <v>74502.18</v>
      </c>
      <c r="FA819" s="91">
        <v>-100</v>
      </c>
      <c r="FB819" s="91">
        <v>-100</v>
      </c>
      <c r="FC819" s="91">
        <v>-100</v>
      </c>
      <c r="FD819" s="91">
        <v>3.4045956</v>
      </c>
      <c r="FF819" s="91">
        <v>2.9800872</v>
      </c>
    </row>
    <row r="820" spans="53:163" ht="12.75">
      <c r="BA820" s="169"/>
      <c r="BB820" s="169"/>
      <c r="BC820" s="169"/>
      <c r="BD820" s="169"/>
      <c r="BE820" s="169"/>
      <c r="BF820" s="169"/>
      <c r="BG820" s="169"/>
      <c r="BH820" s="169"/>
      <c r="BI820" s="169"/>
      <c r="BJ820" s="169"/>
      <c r="BK820" s="169"/>
      <c r="BL820" s="169">
        <v>-2.13682819181708</v>
      </c>
      <c r="BM820" s="172">
        <v>5.207861933395004</v>
      </c>
      <c r="BN820" s="172">
        <v>4.872210114888073</v>
      </c>
      <c r="BO820" s="172">
        <v>4.473467275670675</v>
      </c>
      <c r="BP820" s="172">
        <v>4.4841738718465</v>
      </c>
      <c r="ER820" s="91" t="s">
        <v>426</v>
      </c>
      <c r="ES820" s="91" t="s">
        <v>625</v>
      </c>
      <c r="ET820" s="91" t="s">
        <v>54</v>
      </c>
      <c r="EX820" s="91">
        <v>1470.96</v>
      </c>
      <c r="EY820" s="91">
        <v>5981.25</v>
      </c>
      <c r="EZ820" s="91">
        <v>5490.87</v>
      </c>
      <c r="FE820" s="91">
        <v>4.066222059063469</v>
      </c>
      <c r="FG820" s="91">
        <v>3.7328479360417686</v>
      </c>
    </row>
    <row r="821" spans="53:162" ht="12.75">
      <c r="BA821" s="169"/>
      <c r="BB821" s="169"/>
      <c r="BC821" s="169"/>
      <c r="BD821" s="169"/>
      <c r="BE821" s="169"/>
      <c r="BF821" s="169"/>
      <c r="BG821" s="169"/>
      <c r="BH821" s="169"/>
      <c r="BI821" s="169"/>
      <c r="BJ821" s="169"/>
      <c r="BK821" s="169"/>
      <c r="BL821" s="169">
        <v>45.557199539473054</v>
      </c>
      <c r="BM821" s="172">
        <v>5.3603922651933695</v>
      </c>
      <c r="BN821" s="172">
        <v>5.907573333333334</v>
      </c>
      <c r="BO821" s="172">
        <v>4.645171270718232</v>
      </c>
      <c r="BP821" s="172">
        <v>5.439155555555556</v>
      </c>
      <c r="ER821" s="91" t="s">
        <v>426</v>
      </c>
      <c r="ES821" s="91" t="s">
        <v>625</v>
      </c>
      <c r="ET821" s="91" t="s">
        <v>82</v>
      </c>
      <c r="EU821" s="91">
        <v>17600</v>
      </c>
      <c r="EV821" s="91">
        <v>52632.12</v>
      </c>
      <c r="EW821" s="91">
        <v>46820</v>
      </c>
      <c r="FA821" s="91">
        <v>-100</v>
      </c>
      <c r="FB821" s="91">
        <v>-100</v>
      </c>
      <c r="FC821" s="91">
        <v>-100</v>
      </c>
      <c r="FD821" s="91">
        <v>2.990461363636364</v>
      </c>
      <c r="FF821" s="91">
        <v>2.6602272727272727</v>
      </c>
    </row>
    <row r="822" spans="53:162" ht="12.75">
      <c r="BA822" s="169"/>
      <c r="BB822" s="169"/>
      <c r="BC822" s="169"/>
      <c r="BD822" s="169"/>
      <c r="BE822" s="169"/>
      <c r="BF822" s="169"/>
      <c r="BG822" s="169"/>
      <c r="BH822" s="169"/>
      <c r="BI822" s="169"/>
      <c r="BJ822" s="169"/>
      <c r="BK822" s="169"/>
      <c r="BL822" s="169"/>
      <c r="BM822" s="172"/>
      <c r="BN822" s="172">
        <v>4.927563464892449</v>
      </c>
      <c r="BO822" s="172"/>
      <c r="BP822" s="172">
        <v>4.540380466378141</v>
      </c>
      <c r="ER822" s="91" t="s">
        <v>426</v>
      </c>
      <c r="ES822" s="91" t="s">
        <v>625</v>
      </c>
      <c r="ET822" s="91" t="s">
        <v>101</v>
      </c>
      <c r="EU822" s="91">
        <v>18000</v>
      </c>
      <c r="EV822" s="91">
        <v>56526.34</v>
      </c>
      <c r="EW822" s="91">
        <v>48850</v>
      </c>
      <c r="FA822" s="91">
        <v>-100</v>
      </c>
      <c r="FB822" s="91">
        <v>-100</v>
      </c>
      <c r="FC822" s="91">
        <v>-100</v>
      </c>
      <c r="FD822" s="91">
        <v>3.140352222222222</v>
      </c>
      <c r="FF822" s="91">
        <v>2.713888888888889</v>
      </c>
    </row>
    <row r="823" spans="53:163" ht="12.75">
      <c r="BA823" s="169"/>
      <c r="BB823" s="169"/>
      <c r="BC823" s="169"/>
      <c r="BD823" s="169"/>
      <c r="BE823" s="169"/>
      <c r="BF823" s="169"/>
      <c r="BG823" s="169"/>
      <c r="BH823" s="169"/>
      <c r="BI823" s="169"/>
      <c r="BJ823" s="169"/>
      <c r="BK823" s="169"/>
      <c r="BL823" s="169"/>
      <c r="BM823" s="172"/>
      <c r="BN823" s="172">
        <v>7.5</v>
      </c>
      <c r="BO823" s="172"/>
      <c r="BP823" s="172">
        <v>6.9043125</v>
      </c>
      <c r="ER823" s="91" t="s">
        <v>426</v>
      </c>
      <c r="ES823" s="91" t="s">
        <v>625</v>
      </c>
      <c r="ET823" s="91" t="s">
        <v>42</v>
      </c>
      <c r="EU823" s="91">
        <v>26420</v>
      </c>
      <c r="EV823" s="91">
        <v>93322.48</v>
      </c>
      <c r="EW823" s="91">
        <v>80928.35</v>
      </c>
      <c r="EX823" s="91">
        <v>1700</v>
      </c>
      <c r="EY823" s="91">
        <v>4943.41</v>
      </c>
      <c r="EZ823" s="91">
        <v>4569.52</v>
      </c>
      <c r="FA823" s="91">
        <v>-93.5654806964421</v>
      </c>
      <c r="FB823" s="91">
        <v>-94.70287330555297</v>
      </c>
      <c r="FC823" s="91">
        <v>-94.35362267981492</v>
      </c>
      <c r="FD823" s="91">
        <v>3.5322664647993944</v>
      </c>
      <c r="FE823" s="91">
        <v>2.9078882352941178</v>
      </c>
      <c r="FF823" s="91">
        <v>3.063147236941711</v>
      </c>
      <c r="FG823" s="91">
        <v>2.6879529411764707</v>
      </c>
    </row>
    <row r="824" spans="53:163" ht="12.75">
      <c r="BA824" s="169"/>
      <c r="BB824" s="169"/>
      <c r="BC824" s="169"/>
      <c r="BD824" s="169"/>
      <c r="BE824" s="169"/>
      <c r="BF824" s="169"/>
      <c r="BG824" s="169"/>
      <c r="BH824" s="169"/>
      <c r="BI824" s="169"/>
      <c r="BJ824" s="169"/>
      <c r="BK824" s="169"/>
      <c r="BL824" s="169"/>
      <c r="BM824" s="172"/>
      <c r="BN824" s="172">
        <v>4.652</v>
      </c>
      <c r="BO824" s="172"/>
      <c r="BP824" s="172">
        <v>4.2665</v>
      </c>
      <c r="ER824" s="91" t="s">
        <v>426</v>
      </c>
      <c r="ES824" s="91" t="s">
        <v>625</v>
      </c>
      <c r="ET824" s="91" t="s">
        <v>46</v>
      </c>
      <c r="EU824" s="91">
        <v>16240</v>
      </c>
      <c r="EV824" s="91">
        <v>56028</v>
      </c>
      <c r="EW824" s="91">
        <v>47436.36</v>
      </c>
      <c r="EX824" s="91">
        <v>16240</v>
      </c>
      <c r="EY824" s="91">
        <v>53592</v>
      </c>
      <c r="EZ824" s="91">
        <v>49149.95</v>
      </c>
      <c r="FA824" s="91">
        <v>0</v>
      </c>
      <c r="FB824" s="91">
        <v>-4.3478260869565215</v>
      </c>
      <c r="FC824" s="91">
        <v>3.6123977472133117</v>
      </c>
      <c r="FD824" s="91">
        <v>3.45</v>
      </c>
      <c r="FE824" s="91">
        <v>3.3</v>
      </c>
      <c r="FF824" s="91">
        <v>2.920958128078818</v>
      </c>
      <c r="FG824" s="91">
        <v>3.0264747536945813</v>
      </c>
    </row>
    <row r="825" spans="53:162" ht="12.75">
      <c r="BA825" s="169"/>
      <c r="BB825" s="169"/>
      <c r="BC825" s="169"/>
      <c r="BD825" s="169"/>
      <c r="BE825" s="169"/>
      <c r="BF825" s="169"/>
      <c r="BG825" s="169"/>
      <c r="BH825" s="169"/>
      <c r="BI825" s="169"/>
      <c r="BJ825" s="169"/>
      <c r="BK825" s="169"/>
      <c r="BL825" s="169"/>
      <c r="BM825" s="172"/>
      <c r="BN825" s="172">
        <v>4.350546835443038</v>
      </c>
      <c r="BO825" s="172"/>
      <c r="BP825" s="172">
        <v>4.015435443037974</v>
      </c>
      <c r="ER825" s="91" t="s">
        <v>426</v>
      </c>
      <c r="ES825" s="91" t="s">
        <v>625</v>
      </c>
      <c r="ET825" s="91" t="s">
        <v>95</v>
      </c>
      <c r="EU825" s="91">
        <v>33040</v>
      </c>
      <c r="EV825" s="91">
        <v>111631.82</v>
      </c>
      <c r="EW825" s="91">
        <v>93772</v>
      </c>
      <c r="FA825" s="91">
        <v>-100</v>
      </c>
      <c r="FB825" s="91">
        <v>-100</v>
      </c>
      <c r="FC825" s="91">
        <v>-100</v>
      </c>
      <c r="FD825" s="91">
        <v>3.378687046004843</v>
      </c>
      <c r="FF825" s="91">
        <v>2.838135593220339</v>
      </c>
    </row>
    <row r="826" spans="53:163" ht="12.75">
      <c r="BA826" s="169"/>
      <c r="BB826" s="169"/>
      <c r="BC826" s="169"/>
      <c r="BD826" s="169"/>
      <c r="BE826" s="169"/>
      <c r="BF826" s="169"/>
      <c r="BG826" s="169"/>
      <c r="BH826" s="169"/>
      <c r="BI826" s="169"/>
      <c r="BJ826" s="169"/>
      <c r="BK826" s="169"/>
      <c r="BL826" s="169"/>
      <c r="BM826" s="172"/>
      <c r="BN826" s="172">
        <v>4.8937187127532775</v>
      </c>
      <c r="BO826" s="172"/>
      <c r="BP826" s="172">
        <v>4.5136777413587605</v>
      </c>
      <c r="ER826" s="91" t="s">
        <v>426</v>
      </c>
      <c r="ES826" s="91" t="s">
        <v>625</v>
      </c>
      <c r="ET826" s="91" t="s">
        <v>71</v>
      </c>
      <c r="EU826" s="91">
        <v>3215</v>
      </c>
      <c r="EV826" s="91">
        <v>9855.87</v>
      </c>
      <c r="EW826" s="91">
        <v>8489.6</v>
      </c>
      <c r="EX826" s="91">
        <v>18000</v>
      </c>
      <c r="EY826" s="91">
        <v>54146.59</v>
      </c>
      <c r="EZ826" s="91">
        <v>49677.92</v>
      </c>
      <c r="FA826" s="91">
        <v>459.8755832037325</v>
      </c>
      <c r="FB826" s="91">
        <v>449.38417410132223</v>
      </c>
      <c r="FC826" s="91">
        <v>485.1620806633999</v>
      </c>
      <c r="FD826" s="91">
        <v>3.0655894245723174</v>
      </c>
      <c r="FE826" s="91">
        <v>3.0081438888888887</v>
      </c>
      <c r="FF826" s="91">
        <v>2.6406220839813375</v>
      </c>
      <c r="FG826" s="91">
        <v>2.7598844444444444</v>
      </c>
    </row>
    <row r="827" spans="53:162" ht="12.75">
      <c r="BA827" s="169"/>
      <c r="BB827" s="169"/>
      <c r="BC827" s="169"/>
      <c r="BD827" s="169"/>
      <c r="BE827" s="169"/>
      <c r="BF827" s="169"/>
      <c r="BG827" s="169"/>
      <c r="BH827" s="169"/>
      <c r="BI827" s="169"/>
      <c r="BJ827" s="169"/>
      <c r="BK827" s="169"/>
      <c r="BL827" s="169"/>
      <c r="BM827" s="172"/>
      <c r="BN827" s="172">
        <v>4.575859327217126</v>
      </c>
      <c r="BO827" s="172"/>
      <c r="BP827" s="172">
        <v>4.21754373088685</v>
      </c>
      <c r="ER827" s="91" t="s">
        <v>426</v>
      </c>
      <c r="ES827" s="91" t="s">
        <v>625</v>
      </c>
      <c r="ET827" s="91" t="s">
        <v>67</v>
      </c>
      <c r="EU827" s="91">
        <v>17070</v>
      </c>
      <c r="EV827" s="91">
        <v>68694</v>
      </c>
      <c r="EW827" s="91">
        <v>58586.58</v>
      </c>
      <c r="FA827" s="91">
        <v>-100</v>
      </c>
      <c r="FB827" s="91">
        <v>-100</v>
      </c>
      <c r="FC827" s="91">
        <v>-100</v>
      </c>
      <c r="FD827" s="91">
        <v>4.024253075571178</v>
      </c>
      <c r="FF827" s="91">
        <v>3.4321370826010544</v>
      </c>
    </row>
    <row r="828" spans="53:163" ht="12.75">
      <c r="BA828" s="169"/>
      <c r="BB828" s="169"/>
      <c r="BC828" s="169"/>
      <c r="BD828" s="169"/>
      <c r="BE828" s="169"/>
      <c r="BF828" s="169"/>
      <c r="BG828" s="169"/>
      <c r="BH828" s="169"/>
      <c r="BI828" s="169"/>
      <c r="BJ828" s="169"/>
      <c r="BK828" s="169"/>
      <c r="BL828" s="169"/>
      <c r="BM828" s="172"/>
      <c r="BN828" s="172">
        <v>5.3578125</v>
      </c>
      <c r="BO828" s="172"/>
      <c r="BP828" s="172">
        <v>4.9225</v>
      </c>
      <c r="ER828" s="91" t="s">
        <v>426</v>
      </c>
      <c r="ES828" s="91" t="s">
        <v>625</v>
      </c>
      <c r="ET828" s="91" t="s">
        <v>353</v>
      </c>
      <c r="EX828" s="91">
        <v>20000</v>
      </c>
      <c r="EY828" s="91">
        <v>60109.36</v>
      </c>
      <c r="EZ828" s="91">
        <v>55000</v>
      </c>
      <c r="FE828" s="91">
        <v>3.005468</v>
      </c>
      <c r="FG828" s="91">
        <v>2.75</v>
      </c>
    </row>
    <row r="829" spans="53:162" ht="12.75">
      <c r="BA829" s="169"/>
      <c r="BB829" s="169"/>
      <c r="BC829" s="169"/>
      <c r="BD829" s="169"/>
      <c r="BE829" s="169"/>
      <c r="BF829" s="169"/>
      <c r="BG829" s="169"/>
      <c r="BH829" s="169"/>
      <c r="BI829" s="169"/>
      <c r="BJ829" s="169"/>
      <c r="BK829" s="169"/>
      <c r="BL829" s="169"/>
      <c r="BM829" s="172"/>
      <c r="BN829" s="172">
        <v>4.744096385542169</v>
      </c>
      <c r="BO829" s="172"/>
      <c r="BP829" s="172">
        <v>4.363253012048193</v>
      </c>
      <c r="ER829" s="91" t="s">
        <v>426</v>
      </c>
      <c r="ES829" s="91" t="s">
        <v>625</v>
      </c>
      <c r="ET829" s="91" t="s">
        <v>526</v>
      </c>
      <c r="EU829" s="91">
        <v>24720</v>
      </c>
      <c r="EV829" s="91">
        <v>84509.26</v>
      </c>
      <c r="EW829" s="91">
        <v>72251.18</v>
      </c>
      <c r="FA829" s="91">
        <v>-100</v>
      </c>
      <c r="FB829" s="91">
        <v>-100</v>
      </c>
      <c r="FC829" s="91">
        <v>-100</v>
      </c>
      <c r="FD829" s="91">
        <v>3.4186593851132683</v>
      </c>
      <c r="FF829" s="91">
        <v>2.9227823624595466</v>
      </c>
    </row>
    <row r="830" spans="53:163" ht="12.75">
      <c r="BA830" s="169"/>
      <c r="BB830" s="169"/>
      <c r="BC830" s="169"/>
      <c r="BD830" s="169"/>
      <c r="BE830" s="169"/>
      <c r="BF830" s="169"/>
      <c r="BG830" s="169"/>
      <c r="BH830" s="169"/>
      <c r="BI830" s="169"/>
      <c r="BJ830" s="169"/>
      <c r="BK830" s="169"/>
      <c r="BL830" s="169">
        <v>15.635292869269943</v>
      </c>
      <c r="BM830" s="172">
        <v>3.594388157894737</v>
      </c>
      <c r="BN830" s="172">
        <v>4.424370786516854</v>
      </c>
      <c r="BO830" s="172">
        <v>3.1</v>
      </c>
      <c r="BP830" s="172">
        <v>4.081449438202247</v>
      </c>
      <c r="ER830" s="91" t="s">
        <v>439</v>
      </c>
      <c r="ES830" s="91" t="s">
        <v>627</v>
      </c>
      <c r="ET830" s="91" t="s">
        <v>43</v>
      </c>
      <c r="EX830" s="91">
        <v>500</v>
      </c>
      <c r="EY830" s="91">
        <v>2670.47</v>
      </c>
      <c r="EZ830" s="91">
        <v>2450.18</v>
      </c>
      <c r="FE830" s="91">
        <v>5.34094</v>
      </c>
      <c r="FG830" s="91">
        <v>4.90036</v>
      </c>
    </row>
    <row r="831" spans="53:162" ht="12.75">
      <c r="BA831" s="169"/>
      <c r="BB831" s="169"/>
      <c r="BC831" s="169"/>
      <c r="BD831" s="169"/>
      <c r="BE831" s="169"/>
      <c r="BF831" s="169"/>
      <c r="BG831" s="169"/>
      <c r="BH831" s="169"/>
      <c r="BI831" s="169"/>
      <c r="BJ831" s="169"/>
      <c r="BK831" s="169"/>
      <c r="BL831" s="169">
        <v>176.8702201622248</v>
      </c>
      <c r="BM831" s="172">
        <v>4.619666666666666</v>
      </c>
      <c r="BN831" s="172">
        <v>6.648324829931973</v>
      </c>
      <c r="BO831" s="172">
        <v>4.109523809523809</v>
      </c>
      <c r="BP831" s="172">
        <v>6.0953826530612245</v>
      </c>
      <c r="ER831" s="91" t="s">
        <v>439</v>
      </c>
      <c r="ES831" s="91" t="s">
        <v>627</v>
      </c>
      <c r="ET831" s="91" t="s">
        <v>71</v>
      </c>
      <c r="EU831" s="91">
        <v>21</v>
      </c>
      <c r="EV831" s="91">
        <v>120.22</v>
      </c>
      <c r="EW831" s="91">
        <v>100.33</v>
      </c>
      <c r="FA831" s="91">
        <v>-100</v>
      </c>
      <c r="FB831" s="91">
        <v>-100</v>
      </c>
      <c r="FC831" s="91">
        <v>-100</v>
      </c>
      <c r="FD831" s="91">
        <v>5.7247619047619045</v>
      </c>
      <c r="FF831" s="91">
        <v>4.777619047619048</v>
      </c>
    </row>
    <row r="832" spans="53:162" ht="12.75">
      <c r="BA832" s="169"/>
      <c r="BB832" s="169"/>
      <c r="BC832" s="169"/>
      <c r="BD832" s="169"/>
      <c r="BE832" s="169"/>
      <c r="BF832" s="169"/>
      <c r="BG832" s="169"/>
      <c r="BH832" s="169"/>
      <c r="BI832" s="169"/>
      <c r="BJ832" s="169"/>
      <c r="BK832" s="169"/>
      <c r="BL832" s="169">
        <v>-100</v>
      </c>
      <c r="BM832" s="172">
        <v>5.474556</v>
      </c>
      <c r="BN832" s="172"/>
      <c r="BO832" s="172">
        <v>4.7226300000000005</v>
      </c>
      <c r="BP832" s="172"/>
      <c r="ER832" s="91" t="s">
        <v>447</v>
      </c>
      <c r="ES832" s="91" t="s">
        <v>448</v>
      </c>
      <c r="ET832" s="91" t="s">
        <v>48</v>
      </c>
      <c r="EU832" s="91">
        <v>11200</v>
      </c>
      <c r="EV832" s="91">
        <v>56491.55</v>
      </c>
      <c r="EW832" s="91">
        <v>48636</v>
      </c>
      <c r="FA832" s="91">
        <v>-100</v>
      </c>
      <c r="FB832" s="91">
        <v>-100</v>
      </c>
      <c r="FC832" s="91">
        <v>-100</v>
      </c>
      <c r="FD832" s="91">
        <v>5.043888392857143</v>
      </c>
      <c r="FF832" s="91">
        <v>4.3425</v>
      </c>
    </row>
    <row r="833" spans="53:163" ht="12.75">
      <c r="BA833" s="169"/>
      <c r="BB833" s="169"/>
      <c r="BC833" s="169"/>
      <c r="BD833" s="169"/>
      <c r="BE833" s="169"/>
      <c r="BF833" s="169"/>
      <c r="BG833" s="169"/>
      <c r="BH833" s="169"/>
      <c r="BI833" s="169"/>
      <c r="BJ833" s="169"/>
      <c r="BK833" s="169"/>
      <c r="BL833" s="169">
        <v>-100</v>
      </c>
      <c r="BM833" s="172">
        <v>8.664300680984809</v>
      </c>
      <c r="BN833" s="172"/>
      <c r="BO833" s="172">
        <v>7.190825563122052</v>
      </c>
      <c r="BP833" s="172"/>
      <c r="ER833" s="91" t="s">
        <v>447</v>
      </c>
      <c r="ES833" s="91" t="s">
        <v>448</v>
      </c>
      <c r="ET833" s="91" t="s">
        <v>52</v>
      </c>
      <c r="EX833" s="91">
        <v>3000</v>
      </c>
      <c r="EY833" s="91">
        <v>15558.04</v>
      </c>
      <c r="EZ833" s="91">
        <v>14271.96</v>
      </c>
      <c r="FE833" s="91">
        <v>5.186013333333333</v>
      </c>
      <c r="FG833" s="91">
        <v>4.75732</v>
      </c>
    </row>
    <row r="834" spans="53:163" ht="12.75">
      <c r="BA834" s="169"/>
      <c r="BB834" s="169"/>
      <c r="BC834" s="169"/>
      <c r="BD834" s="169"/>
      <c r="BE834" s="169"/>
      <c r="BF834" s="169"/>
      <c r="BG834" s="169"/>
      <c r="BH834" s="169"/>
      <c r="BI834" s="169"/>
      <c r="BJ834" s="169"/>
      <c r="BK834" s="169"/>
      <c r="BL834" s="169">
        <v>-95.5423254231267</v>
      </c>
      <c r="BM834" s="172">
        <v>10.173631040438908</v>
      </c>
      <c r="BN834" s="172">
        <v>7.14337822671156</v>
      </c>
      <c r="BO834" s="172">
        <v>8.821803515466057</v>
      </c>
      <c r="BP834" s="172">
        <v>6.551526374859708</v>
      </c>
      <c r="ER834" s="91" t="s">
        <v>447</v>
      </c>
      <c r="ES834" s="91" t="s">
        <v>448</v>
      </c>
      <c r="ET834" s="91" t="s">
        <v>42</v>
      </c>
      <c r="EU834" s="91">
        <v>2500</v>
      </c>
      <c r="EV834" s="91">
        <v>12251.98</v>
      </c>
      <c r="EW834" s="91">
        <v>10899</v>
      </c>
      <c r="EX834" s="91">
        <v>14400</v>
      </c>
      <c r="EY834" s="91">
        <v>71472.35</v>
      </c>
      <c r="EZ834" s="91">
        <v>66066.55</v>
      </c>
      <c r="FA834" s="91">
        <v>476</v>
      </c>
      <c r="FB834" s="91">
        <v>483.35346613363726</v>
      </c>
      <c r="FC834" s="91">
        <v>506.17074961005596</v>
      </c>
      <c r="FD834" s="91">
        <v>4.900792</v>
      </c>
      <c r="FE834" s="91">
        <v>4.96335763888889</v>
      </c>
      <c r="FF834" s="91">
        <v>4.3596</v>
      </c>
      <c r="FG834" s="91">
        <v>4.587954861111111</v>
      </c>
    </row>
    <row r="835" spans="53:163" ht="12.75">
      <c r="BA835" s="169"/>
      <c r="BB835" s="169"/>
      <c r="BC835" s="169"/>
      <c r="BD835" s="169"/>
      <c r="BE835" s="169"/>
      <c r="BF835" s="169"/>
      <c r="BG835" s="169"/>
      <c r="BH835" s="169"/>
      <c r="BI835" s="169"/>
      <c r="BJ835" s="169"/>
      <c r="BK835" s="169"/>
      <c r="BL835" s="169">
        <v>-100</v>
      </c>
      <c r="BM835" s="172">
        <v>6.477915</v>
      </c>
      <c r="BN835" s="172"/>
      <c r="BO835" s="172">
        <v>5.37805</v>
      </c>
      <c r="BP835" s="172"/>
      <c r="ER835" s="91" t="s">
        <v>447</v>
      </c>
      <c r="ES835" s="91" t="s">
        <v>448</v>
      </c>
      <c r="ET835" s="91" t="s">
        <v>46</v>
      </c>
      <c r="EU835" s="91">
        <v>1344</v>
      </c>
      <c r="EV835" s="91">
        <v>8064</v>
      </c>
      <c r="EW835" s="91">
        <v>6827.42</v>
      </c>
      <c r="EX835" s="91">
        <v>1344</v>
      </c>
      <c r="EY835" s="91">
        <v>7728</v>
      </c>
      <c r="EZ835" s="91">
        <v>7087.45</v>
      </c>
      <c r="FA835" s="91">
        <v>0</v>
      </c>
      <c r="FB835" s="91">
        <v>-4.166666666666667</v>
      </c>
      <c r="FC835" s="91">
        <v>3.8086129167386766</v>
      </c>
      <c r="FD835" s="91">
        <v>6</v>
      </c>
      <c r="FE835" s="91">
        <v>5.75</v>
      </c>
      <c r="FF835" s="91">
        <v>5.0799255952380955</v>
      </c>
      <c r="FG835" s="91">
        <v>5.273400297619047</v>
      </c>
    </row>
    <row r="836" spans="53:163" ht="12.75">
      <c r="BA836" s="169"/>
      <c r="BB836" s="169"/>
      <c r="BC836" s="169"/>
      <c r="BD836" s="169"/>
      <c r="BE836" s="169"/>
      <c r="BF836" s="169"/>
      <c r="BG836" s="169"/>
      <c r="BH836" s="169"/>
      <c r="BI836" s="169"/>
      <c r="BJ836" s="169"/>
      <c r="BK836" s="169"/>
      <c r="BL836" s="169"/>
      <c r="BM836" s="172"/>
      <c r="BN836" s="172">
        <v>6.346827513227513</v>
      </c>
      <c r="BO836" s="172"/>
      <c r="BP836" s="172">
        <v>5.849423280423281</v>
      </c>
      <c r="ER836" s="91" t="s">
        <v>447</v>
      </c>
      <c r="ES836" s="91" t="s">
        <v>448</v>
      </c>
      <c r="ET836" s="91" t="s">
        <v>61</v>
      </c>
      <c r="EX836" s="91">
        <v>2700</v>
      </c>
      <c r="EY836" s="91">
        <v>16262.5</v>
      </c>
      <c r="EZ836" s="91">
        <v>14925.1</v>
      </c>
      <c r="FE836" s="91">
        <v>6.023148148148148</v>
      </c>
      <c r="FG836" s="91">
        <v>5.527814814814815</v>
      </c>
    </row>
    <row r="837" spans="53:162" ht="12.75">
      <c r="BA837" s="169"/>
      <c r="BB837" s="169"/>
      <c r="BC837" s="169"/>
      <c r="BD837" s="169"/>
      <c r="BE837" s="169"/>
      <c r="BF837" s="169"/>
      <c r="BG837" s="169"/>
      <c r="BH837" s="169"/>
      <c r="BI837" s="169"/>
      <c r="BJ837" s="169"/>
      <c r="BK837" s="169"/>
      <c r="BL837" s="169">
        <v>-100</v>
      </c>
      <c r="BM837" s="172">
        <v>5.5777222222222225</v>
      </c>
      <c r="BN837" s="172"/>
      <c r="BO837" s="172">
        <v>4.74</v>
      </c>
      <c r="BP837" s="172"/>
      <c r="ER837" s="91" t="s">
        <v>447</v>
      </c>
      <c r="ES837" s="91" t="s">
        <v>448</v>
      </c>
      <c r="ET837" s="91" t="s">
        <v>526</v>
      </c>
      <c r="EU837" s="91">
        <v>6680</v>
      </c>
      <c r="EV837" s="91">
        <v>34191.98</v>
      </c>
      <c r="EW837" s="91">
        <v>29437.34</v>
      </c>
      <c r="FA837" s="91">
        <v>-100</v>
      </c>
      <c r="FB837" s="91">
        <v>-100</v>
      </c>
      <c r="FC837" s="91">
        <v>-100</v>
      </c>
      <c r="FD837" s="91">
        <v>5.118559880239522</v>
      </c>
      <c r="FF837" s="91">
        <v>4.406787425149701</v>
      </c>
    </row>
    <row r="838" spans="53:163" ht="12.75">
      <c r="BA838" s="169"/>
      <c r="BB838" s="169"/>
      <c r="BC838" s="169"/>
      <c r="BD838" s="169"/>
      <c r="BE838" s="169"/>
      <c r="BF838" s="169"/>
      <c r="BG838" s="169"/>
      <c r="BH838" s="169"/>
      <c r="BI838" s="169"/>
      <c r="BJ838" s="169"/>
      <c r="BK838" s="169"/>
      <c r="BL838" s="169">
        <v>-100</v>
      </c>
      <c r="BM838" s="172">
        <v>5.185572551822731</v>
      </c>
      <c r="BN838" s="172"/>
      <c r="BO838" s="172">
        <v>4.370491065046462</v>
      </c>
      <c r="BP838" s="172"/>
      <c r="ER838" s="91" t="s">
        <v>456</v>
      </c>
      <c r="ES838" s="91" t="s">
        <v>457</v>
      </c>
      <c r="ET838" s="91" t="s">
        <v>48</v>
      </c>
      <c r="EU838" s="91">
        <v>246665.88</v>
      </c>
      <c r="EV838" s="91">
        <v>2263189.93</v>
      </c>
      <c r="EW838" s="91">
        <v>1950083.45</v>
      </c>
      <c r="EX838" s="91">
        <v>357936.165</v>
      </c>
      <c r="EY838" s="91">
        <v>3173378.98</v>
      </c>
      <c r="EZ838" s="91">
        <v>2919869.41</v>
      </c>
      <c r="FA838" s="91">
        <v>45.109718863427716</v>
      </c>
      <c r="FB838" s="91">
        <v>40.21708642013973</v>
      </c>
      <c r="FC838" s="91">
        <v>49.73048512359818</v>
      </c>
      <c r="FD838" s="91">
        <v>9.175123572015716</v>
      </c>
      <c r="FE838" s="91">
        <v>8.865767950550625</v>
      </c>
      <c r="FF838" s="91">
        <v>7.905768929209017</v>
      </c>
      <c r="FG838" s="91">
        <v>8.157514371312551</v>
      </c>
    </row>
    <row r="839" spans="53:162" ht="12.75">
      <c r="BA839" s="169"/>
      <c r="BB839" s="169"/>
      <c r="BC839" s="169"/>
      <c r="BD839" s="169"/>
      <c r="BE839" s="169"/>
      <c r="BF839" s="169"/>
      <c r="BG839" s="169"/>
      <c r="BH839" s="169"/>
      <c r="BI839" s="169"/>
      <c r="BJ839" s="169"/>
      <c r="BK839" s="169"/>
      <c r="BL839" s="169">
        <v>-100</v>
      </c>
      <c r="BM839" s="172">
        <v>5.222535714285714</v>
      </c>
      <c r="BN839" s="172"/>
      <c r="BO839" s="172">
        <v>4.496303571428571</v>
      </c>
      <c r="BP839" s="172"/>
      <c r="ER839" s="91" t="s">
        <v>456</v>
      </c>
      <c r="ES839" s="91" t="s">
        <v>457</v>
      </c>
      <c r="ET839" s="91" t="s">
        <v>64</v>
      </c>
      <c r="EU839" s="91">
        <v>500</v>
      </c>
      <c r="EV839" s="91">
        <v>4576.38</v>
      </c>
      <c r="EW839" s="91">
        <v>3940</v>
      </c>
      <c r="FA839" s="91">
        <v>-100</v>
      </c>
      <c r="FB839" s="91">
        <v>-100</v>
      </c>
      <c r="FC839" s="91">
        <v>-100</v>
      </c>
      <c r="FD839" s="91">
        <v>9.15276</v>
      </c>
      <c r="FF839" s="91">
        <v>7.88</v>
      </c>
    </row>
    <row r="840" spans="53:163" ht="12.75">
      <c r="BA840" s="169"/>
      <c r="BB840" s="169"/>
      <c r="BC840" s="169"/>
      <c r="BD840" s="169"/>
      <c r="BE840" s="169"/>
      <c r="BF840" s="169"/>
      <c r="BG840" s="169"/>
      <c r="BH840" s="169"/>
      <c r="BI840" s="169"/>
      <c r="BJ840" s="169"/>
      <c r="BK840" s="169"/>
      <c r="BL840" s="169">
        <v>-100</v>
      </c>
      <c r="BM840" s="172">
        <v>9.41</v>
      </c>
      <c r="BN840" s="172"/>
      <c r="BO840" s="172">
        <v>8.101458333333333</v>
      </c>
      <c r="BP840" s="172"/>
      <c r="ER840" s="91" t="s">
        <v>456</v>
      </c>
      <c r="ES840" s="91" t="s">
        <v>457</v>
      </c>
      <c r="ET840" s="91" t="s">
        <v>54</v>
      </c>
      <c r="EX840" s="91">
        <v>250</v>
      </c>
      <c r="EY840" s="91">
        <v>2514.81</v>
      </c>
      <c r="EZ840" s="91">
        <v>2312.76</v>
      </c>
      <c r="FE840" s="91">
        <v>10.059239999999999</v>
      </c>
      <c r="FG840" s="91">
        <v>9.251040000000001</v>
      </c>
    </row>
    <row r="841" spans="53:163" ht="12.75">
      <c r="BA841" s="169"/>
      <c r="BB841" s="169"/>
      <c r="BC841" s="169"/>
      <c r="BD841" s="169"/>
      <c r="BE841" s="169"/>
      <c r="BF841" s="169"/>
      <c r="BG841" s="169"/>
      <c r="BH841" s="169"/>
      <c r="BI841" s="169"/>
      <c r="BJ841" s="169"/>
      <c r="BK841" s="169"/>
      <c r="BL841" s="169"/>
      <c r="BM841" s="172"/>
      <c r="BN841" s="172">
        <v>6.9198</v>
      </c>
      <c r="BO841" s="172"/>
      <c r="BP841" s="172">
        <v>6.3524666666666665</v>
      </c>
      <c r="ER841" s="91" t="s">
        <v>456</v>
      </c>
      <c r="ES841" s="91" t="s">
        <v>457</v>
      </c>
      <c r="ET841" s="91" t="s">
        <v>52</v>
      </c>
      <c r="EX841" s="91">
        <v>9000</v>
      </c>
      <c r="EY841" s="91">
        <v>71201.66</v>
      </c>
      <c r="EZ841" s="91">
        <v>65315.87</v>
      </c>
      <c r="FE841" s="91">
        <v>7.911295555555556</v>
      </c>
      <c r="FG841" s="91">
        <v>7.257318888888889</v>
      </c>
    </row>
    <row r="842" spans="53:163" ht="12.75">
      <c r="BA842" s="169"/>
      <c r="BB842" s="169"/>
      <c r="BC842" s="169"/>
      <c r="BD842" s="169"/>
      <c r="BE842" s="169"/>
      <c r="BF842" s="169"/>
      <c r="BG842" s="169"/>
      <c r="BH842" s="169"/>
      <c r="BI842" s="169"/>
      <c r="BJ842" s="169"/>
      <c r="BK842" s="169"/>
      <c r="BL842" s="169"/>
      <c r="BM842" s="172"/>
      <c r="BN842" s="172">
        <v>6.324109375000001</v>
      </c>
      <c r="BO842" s="172"/>
      <c r="BP842" s="172">
        <v>5.805625</v>
      </c>
      <c r="ER842" s="91" t="s">
        <v>456</v>
      </c>
      <c r="ES842" s="91" t="s">
        <v>457</v>
      </c>
      <c r="ET842" s="91" t="s">
        <v>42</v>
      </c>
      <c r="EU842" s="91">
        <v>53256</v>
      </c>
      <c r="EV842" s="91">
        <v>458463.17</v>
      </c>
      <c r="EW842" s="91">
        <v>393524.99</v>
      </c>
      <c r="EX842" s="91">
        <v>27190</v>
      </c>
      <c r="EY842" s="91">
        <v>217610.69</v>
      </c>
      <c r="EZ842" s="91">
        <v>201061.93</v>
      </c>
      <c r="FA842" s="91">
        <v>-48.94471984377347</v>
      </c>
      <c r="FB842" s="91">
        <v>-52.53474995603246</v>
      </c>
      <c r="FC842" s="91">
        <v>-48.9074556612021</v>
      </c>
      <c r="FD842" s="91">
        <v>8.608667004656752</v>
      </c>
      <c r="FE842" s="91">
        <v>8.00333541743288</v>
      </c>
      <c r="FF842" s="91">
        <v>7.38930805918582</v>
      </c>
      <c r="FG842" s="91">
        <v>7.39470136079441</v>
      </c>
    </row>
    <row r="843" spans="53:162" ht="12.75">
      <c r="BA843" s="169"/>
      <c r="BB843" s="169"/>
      <c r="BC843" s="169"/>
      <c r="BD843" s="169"/>
      <c r="BE843" s="169"/>
      <c r="BF843" s="169"/>
      <c r="BG843" s="169"/>
      <c r="BH843" s="169"/>
      <c r="BI843" s="169"/>
      <c r="BJ843" s="169"/>
      <c r="BK843" s="169"/>
      <c r="BL843" s="169"/>
      <c r="BM843" s="172"/>
      <c r="BN843" s="172">
        <v>7.877222222222223</v>
      </c>
      <c r="BO843" s="172"/>
      <c r="BP843" s="172">
        <v>7.226066666666667</v>
      </c>
      <c r="ER843" s="91" t="s">
        <v>456</v>
      </c>
      <c r="ES843" s="91" t="s">
        <v>457</v>
      </c>
      <c r="ET843" s="91" t="s">
        <v>71</v>
      </c>
      <c r="EU843" s="91">
        <v>100</v>
      </c>
      <c r="EV843" s="91">
        <v>892.83</v>
      </c>
      <c r="EW843" s="91">
        <v>769.06</v>
      </c>
      <c r="FA843" s="91">
        <v>-100</v>
      </c>
      <c r="FB843" s="91">
        <v>-100</v>
      </c>
      <c r="FC843" s="91">
        <v>-100</v>
      </c>
      <c r="FD843" s="91">
        <v>8.9283</v>
      </c>
      <c r="FF843" s="91">
        <v>7.6906</v>
      </c>
    </row>
    <row r="844" spans="53:68" ht="12.75">
      <c r="BA844" s="169"/>
      <c r="BB844" s="169"/>
      <c r="BC844" s="169"/>
      <c r="BD844" s="169"/>
      <c r="BE844" s="169"/>
      <c r="BF844" s="169"/>
      <c r="BG844" s="169"/>
      <c r="BH844" s="169"/>
      <c r="BI844" s="169"/>
      <c r="BJ844" s="169"/>
      <c r="BK844" s="169"/>
      <c r="BL844" s="169">
        <v>1429.595969259224</v>
      </c>
      <c r="BM844" s="172">
        <v>11.4596875</v>
      </c>
      <c r="BN844" s="172">
        <v>11.881936218678815</v>
      </c>
      <c r="BO844" s="172">
        <v>9.7996875</v>
      </c>
      <c r="BP844" s="172">
        <v>10.92633257403189</v>
      </c>
    </row>
    <row r="845" spans="53:68" ht="12.75">
      <c r="BA845" s="169"/>
      <c r="BB845" s="169"/>
      <c r="BC845" s="169"/>
      <c r="BD845" s="169"/>
      <c r="BE845" s="169"/>
      <c r="BF845" s="169"/>
      <c r="BG845" s="169"/>
      <c r="BH845" s="169"/>
      <c r="BI845" s="169"/>
      <c r="BJ845" s="169"/>
      <c r="BK845" s="169"/>
      <c r="BL845" s="169"/>
      <c r="BM845" s="172"/>
      <c r="BN845" s="172">
        <v>14.657366666666666</v>
      </c>
      <c r="BO845" s="172"/>
      <c r="BP845" s="172">
        <v>13.54945</v>
      </c>
    </row>
    <row r="846" spans="53:68" ht="12.75">
      <c r="BA846" s="169"/>
      <c r="BB846" s="169"/>
      <c r="BC846" s="169"/>
      <c r="BD846" s="169"/>
      <c r="BE846" s="169"/>
      <c r="BF846" s="169"/>
      <c r="BG846" s="169"/>
      <c r="BH846" s="169"/>
      <c r="BI846" s="169"/>
      <c r="BJ846" s="169"/>
      <c r="BK846" s="169"/>
      <c r="BL846" s="169">
        <v>59.55928269013843</v>
      </c>
      <c r="BM846" s="172">
        <v>13.744056150552533</v>
      </c>
      <c r="BN846" s="172">
        <v>13.028885047536734</v>
      </c>
      <c r="BO846" s="172">
        <v>11.836395643334962</v>
      </c>
      <c r="BP846" s="172">
        <v>11.97709161624892</v>
      </c>
    </row>
    <row r="847" spans="53:68" ht="12.75">
      <c r="BA847" s="169"/>
      <c r="BB847" s="169"/>
      <c r="BC847" s="169"/>
      <c r="BD847" s="169"/>
      <c r="BE847" s="169"/>
      <c r="BF847" s="169"/>
      <c r="BG847" s="169"/>
      <c r="BH847" s="169"/>
      <c r="BI847" s="169"/>
      <c r="BJ847" s="169"/>
      <c r="BK847" s="169"/>
      <c r="BL847" s="169">
        <v>26.75115571636342</v>
      </c>
      <c r="BM847" s="172">
        <v>12.793029024421429</v>
      </c>
      <c r="BN847" s="172">
        <v>12.397507621150005</v>
      </c>
      <c r="BO847" s="172">
        <v>10.93072305331799</v>
      </c>
      <c r="BP847" s="172">
        <v>11.39057395143488</v>
      </c>
    </row>
    <row r="848" spans="53:68" ht="12.75">
      <c r="BA848" s="169"/>
      <c r="BB848" s="169"/>
      <c r="BC848" s="169"/>
      <c r="BD848" s="169"/>
      <c r="BE848" s="169"/>
      <c r="BF848" s="169"/>
      <c r="BG848" s="169"/>
      <c r="BH848" s="169"/>
      <c r="BI848" s="169"/>
      <c r="BJ848" s="169"/>
      <c r="BK848" s="169"/>
      <c r="BL848" s="169"/>
      <c r="BM848" s="172"/>
      <c r="BN848" s="172">
        <v>11.98238</v>
      </c>
      <c r="BO848" s="172"/>
      <c r="BP848" s="172">
        <v>11</v>
      </c>
    </row>
    <row r="849" spans="53:68" ht="12.75">
      <c r="BA849" s="169"/>
      <c r="BB849" s="169"/>
      <c r="BC849" s="169"/>
      <c r="BD849" s="169"/>
      <c r="BE849" s="169"/>
      <c r="BF849" s="169"/>
      <c r="BG849" s="169"/>
      <c r="BH849" s="169"/>
      <c r="BI849" s="169"/>
      <c r="BJ849" s="169"/>
      <c r="BK849" s="169"/>
      <c r="BL849" s="169">
        <v>18.265349701989628</v>
      </c>
      <c r="BM849" s="172">
        <v>11.107560076780883</v>
      </c>
      <c r="BN849" s="172">
        <v>11.402377783555812</v>
      </c>
      <c r="BO849" s="172">
        <v>9.527186681214955</v>
      </c>
      <c r="BP849" s="172">
        <v>10.489639509415502</v>
      </c>
    </row>
    <row r="850" spans="53:68" ht="12.75">
      <c r="BA850" s="169"/>
      <c r="BB850" s="169"/>
      <c r="BC850" s="169"/>
      <c r="BD850" s="169"/>
      <c r="BE850" s="169"/>
      <c r="BF850" s="169"/>
      <c r="BG850" s="169"/>
      <c r="BH850" s="169"/>
      <c r="BI850" s="169"/>
      <c r="BJ850" s="169"/>
      <c r="BK850" s="169"/>
      <c r="BL850" s="169">
        <v>64.8681746547803</v>
      </c>
      <c r="BM850" s="172">
        <v>12.571016949152542</v>
      </c>
      <c r="BN850" s="172">
        <v>12.900447999999999</v>
      </c>
      <c r="BO850" s="172">
        <v>10.854757869249395</v>
      </c>
      <c r="BP850" s="172">
        <v>11.825704</v>
      </c>
    </row>
    <row r="851" spans="53:68" ht="12.75">
      <c r="BA851" s="169"/>
      <c r="BB851" s="169"/>
      <c r="BC851" s="169"/>
      <c r="BD851" s="169"/>
      <c r="BE851" s="169"/>
      <c r="BF851" s="169"/>
      <c r="BG851" s="169"/>
      <c r="BH851" s="169"/>
      <c r="BI851" s="169"/>
      <c r="BJ851" s="169"/>
      <c r="BK851" s="169"/>
      <c r="BL851" s="169"/>
      <c r="BM851" s="172"/>
      <c r="BN851" s="172">
        <v>10.616666666666667</v>
      </c>
      <c r="BO851" s="172"/>
      <c r="BP851" s="172">
        <v>9.751583333333334</v>
      </c>
    </row>
    <row r="852" spans="53:68" ht="12.75">
      <c r="BA852" s="169"/>
      <c r="BB852" s="169"/>
      <c r="BC852" s="169"/>
      <c r="BD852" s="169"/>
      <c r="BE852" s="169"/>
      <c r="BF852" s="169"/>
      <c r="BG852" s="169"/>
      <c r="BH852" s="169"/>
      <c r="BI852" s="169"/>
      <c r="BJ852" s="169"/>
      <c r="BK852" s="169"/>
      <c r="BL852" s="169">
        <v>-37.086658341764235</v>
      </c>
      <c r="BM852" s="172">
        <v>10.999324061426384</v>
      </c>
      <c r="BN852" s="172">
        <v>11.594232300884956</v>
      </c>
      <c r="BO852" s="172">
        <v>9.527914234860715</v>
      </c>
      <c r="BP852" s="172">
        <v>10.6797197640118</v>
      </c>
    </row>
    <row r="853" spans="53:68" ht="12.75">
      <c r="BA853" s="169"/>
      <c r="BB853" s="169"/>
      <c r="BC853" s="169"/>
      <c r="BD853" s="169"/>
      <c r="BE853" s="169"/>
      <c r="BF853" s="169"/>
      <c r="BG853" s="169"/>
      <c r="BH853" s="169"/>
      <c r="BI853" s="169"/>
      <c r="BJ853" s="169"/>
      <c r="BK853" s="169"/>
      <c r="BL853" s="169">
        <v>282.2150975816088</v>
      </c>
      <c r="BM853" s="172">
        <v>11.403161290322581</v>
      </c>
      <c r="BN853" s="172">
        <v>12.57593625498008</v>
      </c>
      <c r="BO853" s="172">
        <v>9.799903225806451</v>
      </c>
      <c r="BP853" s="172">
        <v>11.565318725099601</v>
      </c>
    </row>
    <row r="854" spans="53:68" ht="12.75">
      <c r="BA854" s="169"/>
      <c r="BB854" s="169"/>
      <c r="BC854" s="169"/>
      <c r="BD854" s="169"/>
      <c r="BE854" s="169"/>
      <c r="BF854" s="169"/>
      <c r="BG854" s="169"/>
      <c r="BH854" s="169"/>
      <c r="BI854" s="169"/>
      <c r="BJ854" s="169"/>
      <c r="BK854" s="169"/>
      <c r="BL854" s="169">
        <v>-9.17721846983018</v>
      </c>
      <c r="BM854" s="172">
        <v>10.81425806451613</v>
      </c>
      <c r="BN854" s="172">
        <v>10.589629629629629</v>
      </c>
      <c r="BO854" s="172">
        <v>9.336935483870967</v>
      </c>
      <c r="BP854" s="172">
        <v>9.736370370370372</v>
      </c>
    </row>
    <row r="855" spans="53:68" ht="12.75">
      <c r="BA855" s="169"/>
      <c r="BB855" s="169"/>
      <c r="BC855" s="169"/>
      <c r="BD855" s="169"/>
      <c r="BE855" s="169"/>
      <c r="BF855" s="169"/>
      <c r="BG855" s="169"/>
      <c r="BH855" s="169"/>
      <c r="BI855" s="169"/>
      <c r="BJ855" s="169"/>
      <c r="BK855" s="169"/>
      <c r="BL855" s="169"/>
      <c r="BM855" s="172"/>
      <c r="BN855" s="172">
        <v>10.849933269780744</v>
      </c>
      <c r="BO855" s="172"/>
      <c r="BP855" s="172">
        <v>9.976225929456625</v>
      </c>
    </row>
    <row r="856" spans="53:68" ht="12.75">
      <c r="BA856" s="169"/>
      <c r="BB856" s="169"/>
      <c r="BC856" s="169"/>
      <c r="BD856" s="169"/>
      <c r="BE856" s="169"/>
      <c r="BF856" s="169"/>
      <c r="BG856" s="169"/>
      <c r="BH856" s="169"/>
      <c r="BI856" s="169"/>
      <c r="BJ856" s="169"/>
      <c r="BK856" s="169"/>
      <c r="BL856" s="169">
        <v>28.492527354144716</v>
      </c>
      <c r="BM856" s="172">
        <v>11.456962671905698</v>
      </c>
      <c r="BN856" s="172">
        <v>9.369172043010753</v>
      </c>
      <c r="BO856" s="172">
        <v>9.775009823182712</v>
      </c>
      <c r="BP856" s="172">
        <v>8.59290322580645</v>
      </c>
    </row>
    <row r="857" spans="53:68" ht="12.75">
      <c r="BA857" s="169"/>
      <c r="BB857" s="169"/>
      <c r="BC857" s="169"/>
      <c r="BD857" s="169"/>
      <c r="BE857" s="169"/>
      <c r="BF857" s="169"/>
      <c r="BG857" s="169"/>
      <c r="BH857" s="169"/>
      <c r="BI857" s="169"/>
      <c r="BJ857" s="169"/>
      <c r="BK857" s="169"/>
      <c r="BL857" s="169"/>
      <c r="BM857" s="172"/>
      <c r="BN857" s="172">
        <v>12.133622310057094</v>
      </c>
      <c r="BO857" s="172"/>
      <c r="BP857" s="172">
        <v>11.222986385595082</v>
      </c>
    </row>
    <row r="858" spans="53:68" ht="12.75">
      <c r="BA858" s="169"/>
      <c r="BB858" s="169"/>
      <c r="BC858" s="169"/>
      <c r="BD858" s="169"/>
      <c r="BE858" s="169"/>
      <c r="BF858" s="169"/>
      <c r="BG858" s="169"/>
      <c r="BH858" s="169"/>
      <c r="BI858" s="169"/>
      <c r="BJ858" s="169"/>
      <c r="BK858" s="169"/>
      <c r="BL858" s="169">
        <v>-100</v>
      </c>
      <c r="BM858" s="172">
        <v>5.56</v>
      </c>
      <c r="BN858" s="172"/>
      <c r="BO858" s="172">
        <v>4.786848484848484</v>
      </c>
      <c r="BP858" s="172"/>
    </row>
    <row r="859" spans="53:68" ht="12.75">
      <c r="BA859" s="169"/>
      <c r="BB859" s="169"/>
      <c r="BC859" s="169"/>
      <c r="BD859" s="169"/>
      <c r="BE859" s="169"/>
      <c r="BF859" s="169"/>
      <c r="BG859" s="169"/>
      <c r="BH859" s="169"/>
      <c r="BI859" s="169"/>
      <c r="BJ859" s="169"/>
      <c r="BK859" s="169"/>
      <c r="BL859" s="169">
        <v>-100</v>
      </c>
      <c r="BM859" s="172">
        <v>15.6145</v>
      </c>
      <c r="BN859" s="172"/>
      <c r="BO859" s="172">
        <v>13.49404</v>
      </c>
      <c r="BP859" s="172"/>
    </row>
    <row r="860" spans="53:68" ht="12.75">
      <c r="BA860" s="169"/>
      <c r="BB860" s="169"/>
      <c r="BC860" s="169"/>
      <c r="BD860" s="169"/>
      <c r="BE860" s="169"/>
      <c r="BF860" s="169"/>
      <c r="BG860" s="169"/>
      <c r="BH860" s="169"/>
      <c r="BI860" s="169"/>
      <c r="BJ860" s="169"/>
      <c r="BK860" s="169"/>
      <c r="BL860" s="169">
        <v>245.26146277135322</v>
      </c>
      <c r="BM860" s="172">
        <v>13.98283090437213</v>
      </c>
      <c r="BN860" s="172">
        <v>16.174540525597696</v>
      </c>
      <c r="BO860" s="172">
        <v>12.044511878618486</v>
      </c>
      <c r="BP860" s="172">
        <v>14.86009720079544</v>
      </c>
    </row>
    <row r="861" spans="53:68" ht="12.75">
      <c r="BA861" s="169"/>
      <c r="BB861" s="169"/>
      <c r="BC861" s="169"/>
      <c r="BD861" s="169"/>
      <c r="BE861" s="169"/>
      <c r="BF861" s="169"/>
      <c r="BG861" s="169"/>
      <c r="BH861" s="169"/>
      <c r="BI861" s="169"/>
      <c r="BJ861" s="169"/>
      <c r="BK861" s="169"/>
      <c r="BL861" s="169">
        <v>-33.2595106502243</v>
      </c>
      <c r="BM861" s="172">
        <v>13.047210345532232</v>
      </c>
      <c r="BN861" s="172">
        <v>12.01216292105068</v>
      </c>
      <c r="BO861" s="172">
        <v>11.142154616832824</v>
      </c>
      <c r="BP861" s="172">
        <v>11.059172388399714</v>
      </c>
    </row>
    <row r="862" spans="53:68" ht="12.75">
      <c r="BA862" s="169"/>
      <c r="BB862" s="169"/>
      <c r="BC862" s="169"/>
      <c r="BD862" s="169"/>
      <c r="BE862" s="169"/>
      <c r="BF862" s="169"/>
      <c r="BG862" s="169"/>
      <c r="BH862" s="169"/>
      <c r="BI862" s="169"/>
      <c r="BJ862" s="169"/>
      <c r="BK862" s="169"/>
      <c r="BL862" s="169">
        <v>124.61359465108974</v>
      </c>
      <c r="BM862" s="172">
        <v>13.654071553446553</v>
      </c>
      <c r="BN862" s="172">
        <v>11.982647324512461</v>
      </c>
      <c r="BO862" s="172">
        <v>11.543800574425575</v>
      </c>
      <c r="BP862" s="172">
        <v>11.033476539667356</v>
      </c>
    </row>
    <row r="863" spans="53:68" ht="12.75">
      <c r="BA863" s="169"/>
      <c r="BB863" s="169"/>
      <c r="BC863" s="169"/>
      <c r="BD863" s="169"/>
      <c r="BE863" s="169"/>
      <c r="BF863" s="169"/>
      <c r="BG863" s="169"/>
      <c r="BH863" s="169"/>
      <c r="BI863" s="169"/>
      <c r="BJ863" s="169"/>
      <c r="BK863" s="169"/>
      <c r="BL863" s="169">
        <v>15.284623304995137</v>
      </c>
      <c r="BM863" s="172">
        <v>8.824842918867018</v>
      </c>
      <c r="BN863" s="172">
        <v>10.613909193730812</v>
      </c>
      <c r="BO863" s="172">
        <v>7.549377436389823</v>
      </c>
      <c r="BP863" s="172">
        <v>9.764051381483277</v>
      </c>
    </row>
    <row r="864" spans="53:68" ht="12.75">
      <c r="BA864" s="169"/>
      <c r="BB864" s="169"/>
      <c r="BC864" s="169"/>
      <c r="BD864" s="169"/>
      <c r="BE864" s="169"/>
      <c r="BF864" s="169"/>
      <c r="BG864" s="169"/>
      <c r="BH864" s="169"/>
      <c r="BI864" s="169"/>
      <c r="BJ864" s="169"/>
      <c r="BK864" s="169"/>
      <c r="BL864" s="169">
        <v>-23.05155912606799</v>
      </c>
      <c r="BM864" s="172">
        <v>13.968262910798122</v>
      </c>
      <c r="BN864" s="172">
        <v>13.48</v>
      </c>
      <c r="BO864" s="172">
        <v>12.071286384976526</v>
      </c>
      <c r="BP864" s="172">
        <v>12.3655375</v>
      </c>
    </row>
    <row r="865" spans="53:68" ht="12.75">
      <c r="BA865" s="169"/>
      <c r="BB865" s="169"/>
      <c r="BC865" s="169"/>
      <c r="BD865" s="169"/>
      <c r="BE865" s="169"/>
      <c r="BF865" s="169"/>
      <c r="BG865" s="169"/>
      <c r="BH865" s="169"/>
      <c r="BI865" s="169"/>
      <c r="BJ865" s="169"/>
      <c r="BK865" s="169"/>
      <c r="BL865" s="169">
        <v>-51.229209246949104</v>
      </c>
      <c r="BM865" s="172">
        <v>11.706932</v>
      </c>
      <c r="BN865" s="172">
        <v>9.921396296296296</v>
      </c>
      <c r="BO865" s="172">
        <v>10.079</v>
      </c>
      <c r="BP865" s="172">
        <v>9.102977777777777</v>
      </c>
    </row>
    <row r="866" spans="53:68" ht="12.75">
      <c r="BA866" s="169"/>
      <c r="BB866" s="169"/>
      <c r="BC866" s="169"/>
      <c r="BD866" s="169"/>
      <c r="BE866" s="169"/>
      <c r="BF866" s="169"/>
      <c r="BG866" s="169"/>
      <c r="BH866" s="169"/>
      <c r="BI866" s="169"/>
      <c r="BJ866" s="169"/>
      <c r="BK866" s="169"/>
      <c r="BL866" s="169">
        <v>-47.24409425385403</v>
      </c>
      <c r="BM866" s="172">
        <v>10.3428645676073</v>
      </c>
      <c r="BN866" s="172">
        <v>10.218715156895415</v>
      </c>
      <c r="BO866" s="172">
        <v>8.870509057370219</v>
      </c>
      <c r="BP866" s="172">
        <v>9.395134635577978</v>
      </c>
    </row>
    <row r="867" spans="53:68" ht="12.75">
      <c r="BA867" s="169"/>
      <c r="BB867" s="169"/>
      <c r="BC867" s="169"/>
      <c r="BD867" s="169"/>
      <c r="BE867" s="169"/>
      <c r="BF867" s="169"/>
      <c r="BG867" s="169"/>
      <c r="BH867" s="169"/>
      <c r="BI867" s="169"/>
      <c r="BJ867" s="169"/>
      <c r="BK867" s="169"/>
      <c r="BL867" s="169"/>
      <c r="BM867" s="172"/>
      <c r="BN867" s="172">
        <v>6.327797297297297</v>
      </c>
      <c r="BO867" s="172"/>
      <c r="BP867" s="172">
        <v>5.818851351351351</v>
      </c>
    </row>
    <row r="868" spans="53:68" ht="12.75">
      <c r="BA868" s="169"/>
      <c r="BB868" s="169"/>
      <c r="BC868" s="169"/>
      <c r="BD868" s="169"/>
      <c r="BE868" s="169"/>
      <c r="BF868" s="169"/>
      <c r="BG868" s="169"/>
      <c r="BH868" s="169"/>
      <c r="BI868" s="169"/>
      <c r="BJ868" s="169"/>
      <c r="BK868" s="169"/>
      <c r="BL868" s="169">
        <v>-100</v>
      </c>
      <c r="BM868" s="172">
        <v>9.229767857142857</v>
      </c>
      <c r="BN868" s="172"/>
      <c r="BO868" s="172">
        <v>7.946303571428572</v>
      </c>
      <c r="BP868" s="172"/>
    </row>
    <row r="869" spans="53:68" ht="12.75">
      <c r="BA869" s="169"/>
      <c r="BB869" s="169"/>
      <c r="BC869" s="169"/>
      <c r="BD869" s="169"/>
      <c r="BE869" s="169"/>
      <c r="BF869" s="169"/>
      <c r="BG869" s="169"/>
      <c r="BH869" s="169"/>
      <c r="BI869" s="169"/>
      <c r="BJ869" s="169"/>
      <c r="BK869" s="169"/>
      <c r="BL869" s="169"/>
      <c r="BM869" s="172"/>
      <c r="BN869" s="172">
        <v>12.966473684210527</v>
      </c>
      <c r="BO869" s="172"/>
      <c r="BP869" s="172">
        <v>11.964421052631577</v>
      </c>
    </row>
    <row r="870" spans="53:68" ht="12.75">
      <c r="BA870" s="169"/>
      <c r="BB870" s="169"/>
      <c r="BC870" s="169"/>
      <c r="BD870" s="169"/>
      <c r="BE870" s="169"/>
      <c r="BF870" s="169"/>
      <c r="BG870" s="169"/>
      <c r="BH870" s="169"/>
      <c r="BI870" s="169"/>
      <c r="BJ870" s="169"/>
      <c r="BK870" s="169"/>
      <c r="BL870" s="169"/>
      <c r="BM870" s="172"/>
      <c r="BN870" s="172">
        <v>3.9872212482468443</v>
      </c>
      <c r="BO870" s="172"/>
      <c r="BP870" s="172">
        <v>3.6711921458625527</v>
      </c>
    </row>
    <row r="871" spans="53:68" ht="12.75">
      <c r="BA871" s="169"/>
      <c r="BB871" s="169"/>
      <c r="BC871" s="169"/>
      <c r="BD871" s="169"/>
      <c r="BE871" s="169"/>
      <c r="BF871" s="169"/>
      <c r="BG871" s="169"/>
      <c r="BH871" s="169"/>
      <c r="BI871" s="169"/>
      <c r="BJ871" s="169"/>
      <c r="BK871" s="169"/>
      <c r="BL871" s="169">
        <v>-100</v>
      </c>
      <c r="BM871" s="172">
        <v>5.560380116959063</v>
      </c>
      <c r="BN871" s="172"/>
      <c r="BO871" s="172">
        <v>4.708187134502924</v>
      </c>
      <c r="BP871" s="172"/>
    </row>
    <row r="872" spans="69:84" ht="12.75">
      <c r="BQ872" s="169" t="s">
        <v>413</v>
      </c>
      <c r="BR872" s="169" t="s">
        <v>414</v>
      </c>
      <c r="BS872" s="169" t="s">
        <v>48</v>
      </c>
      <c r="BT872" s="169">
        <v>23586</v>
      </c>
      <c r="BU872" s="169">
        <v>120418.31</v>
      </c>
      <c r="BV872" s="169">
        <v>103697.01</v>
      </c>
      <c r="BW872" s="169">
        <v>46412</v>
      </c>
      <c r="BX872" s="169">
        <v>219244.72</v>
      </c>
      <c r="BY872" s="169">
        <v>201601.61</v>
      </c>
      <c r="BZ872" s="169">
        <v>96.77774951242263</v>
      </c>
      <c r="CA872" s="169">
        <v>82.06925508255348</v>
      </c>
      <c r="CB872" s="169">
        <v>94.41410123589871</v>
      </c>
      <c r="CC872" s="172">
        <v>5.105499448825574</v>
      </c>
      <c r="CD872" s="172">
        <v>4.723880031026459</v>
      </c>
      <c r="CE872" s="172">
        <v>4.396549224116001</v>
      </c>
      <c r="CF872" s="172">
        <v>4.3437389037317935</v>
      </c>
    </row>
    <row r="873" spans="69:84" ht="12.75">
      <c r="BQ873" s="169" t="s">
        <v>413</v>
      </c>
      <c r="BR873" s="169" t="s">
        <v>414</v>
      </c>
      <c r="BS873" s="169" t="s">
        <v>87</v>
      </c>
      <c r="BT873" s="169"/>
      <c r="BU873" s="169"/>
      <c r="BV873" s="169"/>
      <c r="BW873" s="169">
        <v>5682</v>
      </c>
      <c r="BX873" s="169">
        <v>28308.79</v>
      </c>
      <c r="BY873" s="169">
        <v>26034.4</v>
      </c>
      <c r="BZ873" s="169"/>
      <c r="CA873" s="169"/>
      <c r="CB873" s="169"/>
      <c r="CC873" s="172"/>
      <c r="CD873" s="172">
        <v>4.982187609996481</v>
      </c>
      <c r="CE873" s="172"/>
      <c r="CF873" s="172">
        <v>4.581907778951074</v>
      </c>
    </row>
    <row r="874" spans="69:84" ht="12.75">
      <c r="BQ874" s="169" t="s">
        <v>413</v>
      </c>
      <c r="BR874" s="169" t="s">
        <v>414</v>
      </c>
      <c r="BS874" s="169" t="s">
        <v>60</v>
      </c>
      <c r="BT874" s="169"/>
      <c r="BU874" s="169"/>
      <c r="BV874" s="169"/>
      <c r="BW874" s="169">
        <v>750</v>
      </c>
      <c r="BX874" s="169">
        <v>4412.09</v>
      </c>
      <c r="BY874" s="169">
        <v>4070.5</v>
      </c>
      <c r="BZ874" s="169"/>
      <c r="CA874" s="169"/>
      <c r="CB874" s="169"/>
      <c r="CC874" s="172"/>
      <c r="CD874" s="172">
        <v>5.882786666666667</v>
      </c>
      <c r="CE874" s="172"/>
      <c r="CF874" s="172">
        <v>5.427333333333333</v>
      </c>
    </row>
    <row r="875" spans="69:84" ht="12.75">
      <c r="BQ875" s="169" t="s">
        <v>413</v>
      </c>
      <c r="BR875" s="169" t="s">
        <v>414</v>
      </c>
      <c r="BS875" s="169" t="s">
        <v>135</v>
      </c>
      <c r="BT875" s="169">
        <v>39100</v>
      </c>
      <c r="BU875" s="169">
        <v>261563.93</v>
      </c>
      <c r="BV875" s="169">
        <v>223928.85</v>
      </c>
      <c r="BW875" s="169">
        <v>68460</v>
      </c>
      <c r="BX875" s="169">
        <v>380822.15</v>
      </c>
      <c r="BY875" s="169">
        <v>350369.34</v>
      </c>
      <c r="BZ875" s="169">
        <v>75.08951406649616</v>
      </c>
      <c r="CA875" s="169">
        <v>45.59429123121068</v>
      </c>
      <c r="CB875" s="169">
        <v>56.4645823885578</v>
      </c>
      <c r="CC875" s="172">
        <v>6.689614578005115</v>
      </c>
      <c r="CD875" s="172">
        <v>5.5626957347356125</v>
      </c>
      <c r="CE875" s="172">
        <v>5.727080562659847</v>
      </c>
      <c r="CF875" s="172">
        <v>5.117869412795794</v>
      </c>
    </row>
    <row r="876" spans="69:84" ht="12.75">
      <c r="BQ876" s="169" t="s">
        <v>413</v>
      </c>
      <c r="BR876" s="169" t="s">
        <v>414</v>
      </c>
      <c r="BS876" s="169" t="s">
        <v>63</v>
      </c>
      <c r="BT876" s="169">
        <v>116716.41</v>
      </c>
      <c r="BU876" s="169">
        <v>830117.86</v>
      </c>
      <c r="BV876" s="169">
        <v>712905.31</v>
      </c>
      <c r="BW876" s="169">
        <v>151590</v>
      </c>
      <c r="BX876" s="169">
        <v>876990.8</v>
      </c>
      <c r="BY876" s="169">
        <v>806440.84</v>
      </c>
      <c r="BZ876" s="169">
        <v>29.878909058289228</v>
      </c>
      <c r="CA876" s="169">
        <v>5.646540359943594</v>
      </c>
      <c r="CB876" s="169">
        <v>13.120330103867497</v>
      </c>
      <c r="CC876" s="172">
        <v>7.112263476918113</v>
      </c>
      <c r="CD876" s="172">
        <v>5.7852813510126</v>
      </c>
      <c r="CE876" s="172">
        <v>6.108012660773237</v>
      </c>
      <c r="CF876" s="172">
        <v>5.319881522527871</v>
      </c>
    </row>
    <row r="877" spans="69:84" ht="12.75">
      <c r="BQ877" s="169" t="s">
        <v>413</v>
      </c>
      <c r="BR877" s="169" t="s">
        <v>414</v>
      </c>
      <c r="BS877" s="169" t="s">
        <v>54</v>
      </c>
      <c r="BT877" s="169">
        <v>158249.67</v>
      </c>
      <c r="BU877" s="169">
        <v>835928.09</v>
      </c>
      <c r="BV877" s="169">
        <v>718677.02</v>
      </c>
      <c r="BW877" s="169">
        <v>237228.28</v>
      </c>
      <c r="BX877" s="169">
        <v>1214310.33</v>
      </c>
      <c r="BY877" s="169">
        <v>1116283.59</v>
      </c>
      <c r="BZ877" s="169">
        <v>49.90759854349142</v>
      </c>
      <c r="CA877" s="169">
        <v>45.26492703457304</v>
      </c>
      <c r="CB877" s="169">
        <v>55.3247924916258</v>
      </c>
      <c r="CC877" s="172">
        <v>5.282337018459501</v>
      </c>
      <c r="CD877" s="172">
        <v>5.118741871753233</v>
      </c>
      <c r="CE877" s="172">
        <v>4.541412440228153</v>
      </c>
      <c r="CF877" s="172">
        <v>4.705524948374621</v>
      </c>
    </row>
    <row r="878" spans="69:84" ht="12.75">
      <c r="BQ878" s="169" t="s">
        <v>413</v>
      </c>
      <c r="BR878" s="169" t="s">
        <v>414</v>
      </c>
      <c r="BS878" s="169" t="s">
        <v>82</v>
      </c>
      <c r="BT878" s="169"/>
      <c r="BU878" s="169"/>
      <c r="BV878" s="169"/>
      <c r="BW878" s="169">
        <v>2122</v>
      </c>
      <c r="BX878" s="169">
        <v>11370.32</v>
      </c>
      <c r="BY878" s="169">
        <v>10460.15</v>
      </c>
      <c r="BZ878" s="169"/>
      <c r="CA878" s="169"/>
      <c r="CB878" s="169"/>
      <c r="CC878" s="172"/>
      <c r="CD878" s="172">
        <v>5.358303487276155</v>
      </c>
      <c r="CE878" s="172"/>
      <c r="CF878" s="172">
        <v>4.929382657869934</v>
      </c>
    </row>
    <row r="879" spans="69:84" ht="12.75">
      <c r="BQ879" s="169" t="s">
        <v>413</v>
      </c>
      <c r="BR879" s="169" t="s">
        <v>414</v>
      </c>
      <c r="BS879" s="169" t="s">
        <v>696</v>
      </c>
      <c r="BT879" s="169"/>
      <c r="BU879" s="169"/>
      <c r="BV879" s="169"/>
      <c r="BW879" s="169">
        <v>1490</v>
      </c>
      <c r="BX879" s="169">
        <v>7396.42</v>
      </c>
      <c r="BY879" s="169">
        <v>6834.96</v>
      </c>
      <c r="BZ879" s="169"/>
      <c r="CA879" s="169"/>
      <c r="CB879" s="169"/>
      <c r="CC879" s="172"/>
      <c r="CD879" s="172">
        <v>4.964040268456376</v>
      </c>
      <c r="CE879" s="172"/>
      <c r="CF879" s="172">
        <v>4.587221476510067</v>
      </c>
    </row>
    <row r="880" spans="69:84" ht="12.75">
      <c r="BQ880" s="169" t="s">
        <v>413</v>
      </c>
      <c r="BR880" s="169" t="s">
        <v>414</v>
      </c>
      <c r="BS880" s="169" t="s">
        <v>42</v>
      </c>
      <c r="BT880" s="169">
        <v>428544</v>
      </c>
      <c r="BU880" s="169">
        <v>2424477.26</v>
      </c>
      <c r="BV880" s="169">
        <v>2082414.74</v>
      </c>
      <c r="BW880" s="169">
        <v>378277</v>
      </c>
      <c r="BX880" s="169">
        <v>2144864.75</v>
      </c>
      <c r="BY880" s="169">
        <v>1973794.92</v>
      </c>
      <c r="BZ880" s="169">
        <v>-11.729717368578255</v>
      </c>
      <c r="CA880" s="169">
        <v>-11.532898848471765</v>
      </c>
      <c r="CB880" s="169">
        <v>-5.216051246352591</v>
      </c>
      <c r="CC880" s="172">
        <v>5.657475685110513</v>
      </c>
      <c r="CD880" s="172">
        <v>5.670090304195074</v>
      </c>
      <c r="CE880" s="172">
        <v>4.859278720504779</v>
      </c>
      <c r="CF880" s="172">
        <v>5.217856015565313</v>
      </c>
    </row>
    <row r="881" spans="69:84" ht="12.75">
      <c r="BQ881" s="169" t="s">
        <v>413</v>
      </c>
      <c r="BR881" s="169" t="s">
        <v>414</v>
      </c>
      <c r="BS881" s="169" t="s">
        <v>45</v>
      </c>
      <c r="BT881" s="169">
        <v>270626.4</v>
      </c>
      <c r="BU881" s="169">
        <v>1340975.06</v>
      </c>
      <c r="BV881" s="169">
        <v>1152684.73</v>
      </c>
      <c r="BW881" s="169">
        <v>219780</v>
      </c>
      <c r="BX881" s="169">
        <v>1081471.89</v>
      </c>
      <c r="BY881" s="169">
        <v>995656.32</v>
      </c>
      <c r="BZ881" s="169">
        <v>-18.788410886742763</v>
      </c>
      <c r="CA881" s="169">
        <v>-19.351826722265823</v>
      </c>
      <c r="CB881" s="169">
        <v>-13.622841173579184</v>
      </c>
      <c r="CC881" s="172">
        <v>4.955078514143483</v>
      </c>
      <c r="CD881" s="172">
        <v>4.92070202020202</v>
      </c>
      <c r="CE881" s="172">
        <v>4.259321078800885</v>
      </c>
      <c r="CF881" s="172">
        <v>4.530240786240786</v>
      </c>
    </row>
    <row r="882" spans="69:84" ht="12.75">
      <c r="BQ882" s="169" t="s">
        <v>413</v>
      </c>
      <c r="BR882" s="169" t="s">
        <v>414</v>
      </c>
      <c r="BS882" s="169" t="s">
        <v>57</v>
      </c>
      <c r="BT882" s="169">
        <v>10900</v>
      </c>
      <c r="BU882" s="169">
        <v>59934.95</v>
      </c>
      <c r="BV882" s="169">
        <v>51991.89</v>
      </c>
      <c r="BW882" s="169">
        <v>43991</v>
      </c>
      <c r="BX882" s="169">
        <v>241788.89</v>
      </c>
      <c r="BY882" s="169">
        <v>222582.36</v>
      </c>
      <c r="BZ882" s="169">
        <v>303.58715596330273</v>
      </c>
      <c r="CA882" s="169">
        <v>303.4188566103751</v>
      </c>
      <c r="CB882" s="169">
        <v>328.10976865815024</v>
      </c>
      <c r="CC882" s="172">
        <v>5.498619266055045</v>
      </c>
      <c r="CD882" s="172">
        <v>5.496326294014685</v>
      </c>
      <c r="CE882" s="172">
        <v>4.769898165137614</v>
      </c>
      <c r="CF882" s="172">
        <v>5.059724943738492</v>
      </c>
    </row>
    <row r="883" spans="69:84" ht="12.75">
      <c r="BQ883" s="169" t="s">
        <v>413</v>
      </c>
      <c r="BR883" s="169" t="s">
        <v>414</v>
      </c>
      <c r="BS883" s="169" t="s">
        <v>43</v>
      </c>
      <c r="BT883" s="169">
        <v>335760</v>
      </c>
      <c r="BU883" s="169">
        <v>1617317.84</v>
      </c>
      <c r="BV883" s="169">
        <v>1388703.29</v>
      </c>
      <c r="BW883" s="169">
        <v>356010</v>
      </c>
      <c r="BX883" s="169">
        <v>1693322.84</v>
      </c>
      <c r="BY883" s="169">
        <v>1559961.14</v>
      </c>
      <c r="BZ883" s="169">
        <v>6.031093638313081</v>
      </c>
      <c r="CA883" s="169">
        <v>4.699447326939768</v>
      </c>
      <c r="CB883" s="169">
        <v>12.332213168444344</v>
      </c>
      <c r="CC883" s="172">
        <v>4.816886585656421</v>
      </c>
      <c r="CD883" s="172">
        <v>4.756391224965591</v>
      </c>
      <c r="CE883" s="172">
        <v>4.135999791517751</v>
      </c>
      <c r="CF883" s="172">
        <v>4.381790230611499</v>
      </c>
    </row>
    <row r="884" spans="69:84" ht="12.75">
      <c r="BQ884" s="169" t="s">
        <v>413</v>
      </c>
      <c r="BR884" s="169" t="s">
        <v>414</v>
      </c>
      <c r="BS884" s="169" t="s">
        <v>99</v>
      </c>
      <c r="BT884" s="169">
        <v>8460</v>
      </c>
      <c r="BU884" s="169">
        <v>52919.94</v>
      </c>
      <c r="BV884" s="169">
        <v>45502.37</v>
      </c>
      <c r="BW884" s="169">
        <v>6600</v>
      </c>
      <c r="BX884" s="169">
        <v>34782.92</v>
      </c>
      <c r="BY884" s="169">
        <v>31961.13</v>
      </c>
      <c r="BZ884" s="169">
        <v>-21.98581560283688</v>
      </c>
      <c r="CA884" s="169">
        <v>-34.272563423163376</v>
      </c>
      <c r="CB884" s="169">
        <v>-29.75941692707435</v>
      </c>
      <c r="CC884" s="172">
        <v>6.255312056737589</v>
      </c>
      <c r="CD884" s="172">
        <v>5.2701393939393935</v>
      </c>
      <c r="CE884" s="172">
        <v>5.37853073286052</v>
      </c>
      <c r="CF884" s="172">
        <v>4.842595454545455</v>
      </c>
    </row>
    <row r="885" spans="69:84" ht="12.75">
      <c r="BQ885" s="169" t="s">
        <v>413</v>
      </c>
      <c r="BR885" s="169" t="s">
        <v>414</v>
      </c>
      <c r="BS885" s="169" t="s">
        <v>62</v>
      </c>
      <c r="BT885" s="169">
        <v>8320</v>
      </c>
      <c r="BU885" s="169">
        <v>45265.61</v>
      </c>
      <c r="BV885" s="169">
        <v>38984.78</v>
      </c>
      <c r="BW885" s="169">
        <v>10886</v>
      </c>
      <c r="BX885" s="169">
        <v>63659.96</v>
      </c>
      <c r="BY885" s="169">
        <v>58565.8</v>
      </c>
      <c r="BZ885" s="169">
        <v>30.841346153846153</v>
      </c>
      <c r="CA885" s="169">
        <v>40.63647877494636</v>
      </c>
      <c r="CB885" s="169">
        <v>50.22734513315198</v>
      </c>
      <c r="CC885" s="172">
        <v>5.440578125</v>
      </c>
      <c r="CD885" s="172">
        <v>5.847874334006981</v>
      </c>
      <c r="CE885" s="172">
        <v>4.685670673076923</v>
      </c>
      <c r="CF885" s="172">
        <v>5.379919162226713</v>
      </c>
    </row>
    <row r="886" spans="69:84" ht="12.75">
      <c r="BQ886" s="169" t="s">
        <v>413</v>
      </c>
      <c r="BR886" s="169" t="s">
        <v>414</v>
      </c>
      <c r="BS886" s="169" t="s">
        <v>50</v>
      </c>
      <c r="BT886" s="169">
        <v>13260</v>
      </c>
      <c r="BU886" s="169">
        <v>80331.74</v>
      </c>
      <c r="BV886" s="169">
        <v>68649.35</v>
      </c>
      <c r="BW886" s="169">
        <v>81570</v>
      </c>
      <c r="BX886" s="169">
        <v>595551.4</v>
      </c>
      <c r="BY886" s="169">
        <v>547756.12</v>
      </c>
      <c r="BZ886" s="169">
        <v>515.158371040724</v>
      </c>
      <c r="CA886" s="169">
        <v>641.3649947081938</v>
      </c>
      <c r="CB886" s="169">
        <v>697.9043064500975</v>
      </c>
      <c r="CC886" s="172">
        <v>6.058200603318251</v>
      </c>
      <c r="CD886" s="172">
        <v>7.301108250582322</v>
      </c>
      <c r="CE886" s="172">
        <v>5.177175716440423</v>
      </c>
      <c r="CF886" s="172">
        <v>6.715166360181439</v>
      </c>
    </row>
    <row r="887" spans="69:84" ht="12.75">
      <c r="BQ887" s="169" t="s">
        <v>413</v>
      </c>
      <c r="BR887" s="169" t="s">
        <v>414</v>
      </c>
      <c r="BS887" s="169" t="s">
        <v>95</v>
      </c>
      <c r="BT887" s="169">
        <v>36160</v>
      </c>
      <c r="BU887" s="169">
        <v>173331.22</v>
      </c>
      <c r="BV887" s="169">
        <v>147603.79</v>
      </c>
      <c r="BW887" s="169"/>
      <c r="BX887" s="169"/>
      <c r="BY887" s="169"/>
      <c r="BZ887" s="169">
        <v>-100</v>
      </c>
      <c r="CA887" s="169">
        <v>-100</v>
      </c>
      <c r="CB887" s="169">
        <v>-100</v>
      </c>
      <c r="CC887" s="172">
        <v>4.793451880530974</v>
      </c>
      <c r="CD887" s="172"/>
      <c r="CE887" s="172">
        <v>4.081963219026549</v>
      </c>
      <c r="CF887" s="172"/>
    </row>
    <row r="888" spans="69:84" ht="12.75">
      <c r="BQ888" s="169" t="s">
        <v>413</v>
      </c>
      <c r="BR888" s="169" t="s">
        <v>414</v>
      </c>
      <c r="BS888" s="169" t="s">
        <v>70</v>
      </c>
      <c r="BT888" s="169">
        <v>12660</v>
      </c>
      <c r="BU888" s="169">
        <v>69855.41</v>
      </c>
      <c r="BV888" s="169">
        <v>60884.12</v>
      </c>
      <c r="BW888" s="169">
        <v>31614</v>
      </c>
      <c r="BX888" s="169">
        <v>178942.03</v>
      </c>
      <c r="BY888" s="169">
        <v>165774.58</v>
      </c>
      <c r="BZ888" s="169">
        <v>149.71563981042655</v>
      </c>
      <c r="CA888" s="169">
        <v>156.16058942321</v>
      </c>
      <c r="CB888" s="169">
        <v>172.2788470951046</v>
      </c>
      <c r="CC888" s="172">
        <v>5.5178048973143765</v>
      </c>
      <c r="CD888" s="172">
        <v>5.6602147782627945</v>
      </c>
      <c r="CE888" s="172">
        <v>4.809172195892575</v>
      </c>
      <c r="CF888" s="172">
        <v>5.243707850952109</v>
      </c>
    </row>
    <row r="889" spans="69:84" ht="12.75">
      <c r="BQ889" s="169" t="s">
        <v>413</v>
      </c>
      <c r="BR889" s="169" t="s">
        <v>414</v>
      </c>
      <c r="BS889" s="169" t="s">
        <v>71</v>
      </c>
      <c r="BT889" s="169">
        <v>2760</v>
      </c>
      <c r="BU889" s="169">
        <v>14968.99</v>
      </c>
      <c r="BV889" s="169">
        <v>12841.42</v>
      </c>
      <c r="BW889" s="169">
        <v>3078</v>
      </c>
      <c r="BX889" s="169">
        <v>17579.38</v>
      </c>
      <c r="BY889" s="169">
        <v>16168.84</v>
      </c>
      <c r="BZ889" s="169">
        <v>11.521739130434783</v>
      </c>
      <c r="CA889" s="169">
        <v>17.438651505545806</v>
      </c>
      <c r="CB889" s="169">
        <v>25.911620365971988</v>
      </c>
      <c r="CC889" s="172">
        <v>5.423547101449275</v>
      </c>
      <c r="CD889" s="172">
        <v>5.711299545159195</v>
      </c>
      <c r="CE889" s="172">
        <v>4.652688405797101</v>
      </c>
      <c r="CF889" s="172">
        <v>5.253034437946718</v>
      </c>
    </row>
    <row r="890" spans="69:84" ht="12.75">
      <c r="BQ890" s="169" t="s">
        <v>413</v>
      </c>
      <c r="BR890" s="169" t="s">
        <v>414</v>
      </c>
      <c r="BS890" s="169" t="s">
        <v>67</v>
      </c>
      <c r="BT890" s="169">
        <v>169694</v>
      </c>
      <c r="BU890" s="169">
        <v>816607.5</v>
      </c>
      <c r="BV890" s="169">
        <v>700801.37</v>
      </c>
      <c r="BW890" s="169">
        <v>147442</v>
      </c>
      <c r="BX890" s="169">
        <v>757342.3</v>
      </c>
      <c r="BY890" s="169">
        <v>697345.75</v>
      </c>
      <c r="BZ890" s="169">
        <v>-13.113015192051575</v>
      </c>
      <c r="CA890" s="169">
        <v>-7.257489062983129</v>
      </c>
      <c r="CB890" s="169">
        <v>-0.4930954972305484</v>
      </c>
      <c r="CC890" s="172">
        <v>4.812235553407899</v>
      </c>
      <c r="CD890" s="172">
        <v>5.136543861314958</v>
      </c>
      <c r="CE890" s="172">
        <v>4.129794630334603</v>
      </c>
      <c r="CF890" s="172">
        <v>4.729627582371373</v>
      </c>
    </row>
    <row r="891" spans="69:84" ht="12.75">
      <c r="BQ891" s="169" t="s">
        <v>413</v>
      </c>
      <c r="BR891" s="169" t="s">
        <v>414</v>
      </c>
      <c r="BS891" s="169" t="s">
        <v>49</v>
      </c>
      <c r="BT891" s="169">
        <v>3710</v>
      </c>
      <c r="BU891" s="169">
        <v>25371.2</v>
      </c>
      <c r="BV891" s="169">
        <v>21743.17</v>
      </c>
      <c r="BW891" s="169">
        <v>2990</v>
      </c>
      <c r="BX891" s="169">
        <v>18035.7</v>
      </c>
      <c r="BY891" s="169">
        <v>16629.98</v>
      </c>
      <c r="BZ891" s="169">
        <v>-19.40700808625337</v>
      </c>
      <c r="CA891" s="169">
        <v>-28.91270416850602</v>
      </c>
      <c r="CB891" s="169">
        <v>-23.51630420035349</v>
      </c>
      <c r="CC891" s="172">
        <v>6.838598382749327</v>
      </c>
      <c r="CD891" s="172">
        <v>6.032006688963211</v>
      </c>
      <c r="CE891" s="172">
        <v>5.860692722371967</v>
      </c>
      <c r="CF891" s="172">
        <v>5.561866220735785</v>
      </c>
    </row>
    <row r="892" spans="69:84" ht="12.75">
      <c r="BQ892" s="169" t="s">
        <v>413</v>
      </c>
      <c r="BR892" s="169" t="s">
        <v>414</v>
      </c>
      <c r="BS892" s="169" t="s">
        <v>346</v>
      </c>
      <c r="BT892" s="169">
        <v>17296</v>
      </c>
      <c r="BU892" s="169">
        <v>90075.18</v>
      </c>
      <c r="BV892" s="169">
        <v>77373.09</v>
      </c>
      <c r="BW892" s="169">
        <v>16886</v>
      </c>
      <c r="BX892" s="169">
        <v>82272.14</v>
      </c>
      <c r="BY892" s="169">
        <v>75719.76</v>
      </c>
      <c r="BZ892" s="169">
        <v>-2.370490286771508</v>
      </c>
      <c r="CA892" s="169">
        <v>-8.662808112068156</v>
      </c>
      <c r="CB892" s="169">
        <v>-2.13682819181708</v>
      </c>
      <c r="CC892" s="172">
        <v>5.207861933395004</v>
      </c>
      <c r="CD892" s="172">
        <v>4.872210114888073</v>
      </c>
      <c r="CE892" s="172">
        <v>4.473467275670675</v>
      </c>
      <c r="CF892" s="172">
        <v>4.4841738718465</v>
      </c>
    </row>
    <row r="893" spans="69:84" ht="12.75">
      <c r="BQ893" s="169" t="s">
        <v>413</v>
      </c>
      <c r="BR893" s="169" t="s">
        <v>414</v>
      </c>
      <c r="BS893" s="169" t="s">
        <v>66</v>
      </c>
      <c r="BT893" s="169">
        <v>3620</v>
      </c>
      <c r="BU893" s="169">
        <v>19404.62</v>
      </c>
      <c r="BV893" s="169">
        <v>16815.52</v>
      </c>
      <c r="BW893" s="169">
        <v>4500</v>
      </c>
      <c r="BX893" s="169">
        <v>26584.08</v>
      </c>
      <c r="BY893" s="169">
        <v>24476.2</v>
      </c>
      <c r="BZ893" s="169">
        <v>24.30939226519337</v>
      </c>
      <c r="CA893" s="169">
        <v>36.99871473906731</v>
      </c>
      <c r="CB893" s="169">
        <v>45.557199539473054</v>
      </c>
      <c r="CC893" s="172">
        <v>5.3603922651933695</v>
      </c>
      <c r="CD893" s="172">
        <v>5.907573333333334</v>
      </c>
      <c r="CE893" s="172">
        <v>4.645171270718232</v>
      </c>
      <c r="CF893" s="172">
        <v>5.439155555555556</v>
      </c>
    </row>
    <row r="894" spans="69:84" ht="12.75">
      <c r="BQ894" s="169" t="s">
        <v>413</v>
      </c>
      <c r="BR894" s="169" t="s">
        <v>414</v>
      </c>
      <c r="BS894" s="169" t="s">
        <v>44</v>
      </c>
      <c r="BT894" s="169"/>
      <c r="BU894" s="169"/>
      <c r="BV894" s="169"/>
      <c r="BW894" s="169">
        <v>30962</v>
      </c>
      <c r="BX894" s="169">
        <v>152567.22</v>
      </c>
      <c r="BY894" s="169">
        <v>140579.26</v>
      </c>
      <c r="BZ894" s="169"/>
      <c r="CA894" s="169"/>
      <c r="CB894" s="169"/>
      <c r="CC894" s="172"/>
      <c r="CD894" s="172">
        <v>4.927563464892449</v>
      </c>
      <c r="CE894" s="172"/>
      <c r="CF894" s="172">
        <v>4.540380466378141</v>
      </c>
    </row>
    <row r="895" spans="69:84" ht="12.75">
      <c r="BQ895" s="169" t="s">
        <v>415</v>
      </c>
      <c r="BR895" s="169" t="s">
        <v>619</v>
      </c>
      <c r="BS895" s="169" t="s">
        <v>63</v>
      </c>
      <c r="BT895" s="169"/>
      <c r="BU895" s="169"/>
      <c r="BV895" s="169"/>
      <c r="BW895" s="169">
        <v>800</v>
      </c>
      <c r="BX895" s="169">
        <v>6000</v>
      </c>
      <c r="BY895" s="169">
        <v>5523.45</v>
      </c>
      <c r="BZ895" s="169"/>
      <c r="CA895" s="169"/>
      <c r="CB895" s="169"/>
      <c r="CC895" s="172"/>
      <c r="CD895" s="172">
        <v>7.5</v>
      </c>
      <c r="CE895" s="172"/>
      <c r="CF895" s="172">
        <v>6.9043125</v>
      </c>
    </row>
    <row r="896" spans="69:84" ht="12.75">
      <c r="BQ896" s="169" t="s">
        <v>415</v>
      </c>
      <c r="BR896" s="169" t="s">
        <v>619</v>
      </c>
      <c r="BS896" s="169" t="s">
        <v>54</v>
      </c>
      <c r="BT896" s="169"/>
      <c r="BU896" s="169"/>
      <c r="BV896" s="169"/>
      <c r="BW896" s="169">
        <v>20</v>
      </c>
      <c r="BX896" s="169">
        <v>93.04</v>
      </c>
      <c r="BY896" s="169">
        <v>85.33</v>
      </c>
      <c r="BZ896" s="169"/>
      <c r="CA896" s="169"/>
      <c r="CB896" s="169"/>
      <c r="CC896" s="172"/>
      <c r="CD896" s="172">
        <v>4.652</v>
      </c>
      <c r="CE896" s="172"/>
      <c r="CF896" s="172">
        <v>4.2665</v>
      </c>
    </row>
    <row r="897" spans="69:84" ht="12.75">
      <c r="BQ897" s="169" t="s">
        <v>415</v>
      </c>
      <c r="BR897" s="169" t="s">
        <v>619</v>
      </c>
      <c r="BS897" s="169" t="s">
        <v>42</v>
      </c>
      <c r="BT897" s="169"/>
      <c r="BU897" s="169"/>
      <c r="BV897" s="169"/>
      <c r="BW897" s="169">
        <v>3950</v>
      </c>
      <c r="BX897" s="169">
        <v>17184.66</v>
      </c>
      <c r="BY897" s="169">
        <v>15860.97</v>
      </c>
      <c r="BZ897" s="169"/>
      <c r="CA897" s="169"/>
      <c r="CB897" s="169"/>
      <c r="CC897" s="172"/>
      <c r="CD897" s="172">
        <v>4.350546835443038</v>
      </c>
      <c r="CE897" s="172"/>
      <c r="CF897" s="172">
        <v>4.015435443037974</v>
      </c>
    </row>
    <row r="898" spans="69:84" ht="12.75">
      <c r="BQ898" s="169" t="s">
        <v>415</v>
      </c>
      <c r="BR898" s="169" t="s">
        <v>619</v>
      </c>
      <c r="BS898" s="169" t="s">
        <v>45</v>
      </c>
      <c r="BT898" s="169"/>
      <c r="BU898" s="169"/>
      <c r="BV898" s="169"/>
      <c r="BW898" s="169">
        <v>13424</v>
      </c>
      <c r="BX898" s="169">
        <v>65693.28</v>
      </c>
      <c r="BY898" s="169">
        <v>60591.61</v>
      </c>
      <c r="BZ898" s="169"/>
      <c r="CA898" s="169"/>
      <c r="CB898" s="169"/>
      <c r="CC898" s="172"/>
      <c r="CD898" s="172">
        <v>4.8937187127532775</v>
      </c>
      <c r="CE898" s="172"/>
      <c r="CF898" s="172">
        <v>4.5136777413587605</v>
      </c>
    </row>
    <row r="899" spans="69:84" ht="12.75">
      <c r="BQ899" s="169" t="s">
        <v>415</v>
      </c>
      <c r="BR899" s="169" t="s">
        <v>619</v>
      </c>
      <c r="BS899" s="169" t="s">
        <v>43</v>
      </c>
      <c r="BT899" s="169"/>
      <c r="BU899" s="169"/>
      <c r="BV899" s="169"/>
      <c r="BW899" s="169">
        <v>16350</v>
      </c>
      <c r="BX899" s="169">
        <v>74815.3</v>
      </c>
      <c r="BY899" s="169">
        <v>68956.84</v>
      </c>
      <c r="BZ899" s="169"/>
      <c r="CA899" s="169"/>
      <c r="CB899" s="169"/>
      <c r="CC899" s="172"/>
      <c r="CD899" s="172">
        <v>4.575859327217126</v>
      </c>
      <c r="CE899" s="172"/>
      <c r="CF899" s="172">
        <v>4.21754373088685</v>
      </c>
    </row>
    <row r="900" spans="69:84" ht="12.75">
      <c r="BQ900" s="169" t="s">
        <v>415</v>
      </c>
      <c r="BR900" s="169" t="s">
        <v>619</v>
      </c>
      <c r="BS900" s="169" t="s">
        <v>50</v>
      </c>
      <c r="BT900" s="169"/>
      <c r="BU900" s="169"/>
      <c r="BV900" s="169"/>
      <c r="BW900" s="169">
        <v>160</v>
      </c>
      <c r="BX900" s="169">
        <v>857.25</v>
      </c>
      <c r="BY900" s="169">
        <v>787.6</v>
      </c>
      <c r="BZ900" s="169"/>
      <c r="CA900" s="169"/>
      <c r="CB900" s="169"/>
      <c r="CC900" s="172"/>
      <c r="CD900" s="172">
        <v>5.3578125</v>
      </c>
      <c r="CE900" s="172"/>
      <c r="CF900" s="172">
        <v>4.9225</v>
      </c>
    </row>
    <row r="901" spans="69:84" ht="12.75">
      <c r="BQ901" s="169" t="s">
        <v>415</v>
      </c>
      <c r="BR901" s="169" t="s">
        <v>619</v>
      </c>
      <c r="BS901" s="169" t="s">
        <v>67</v>
      </c>
      <c r="BT901" s="169"/>
      <c r="BU901" s="169"/>
      <c r="BV901" s="169"/>
      <c r="BW901" s="169">
        <v>332</v>
      </c>
      <c r="BX901" s="169">
        <v>1575.04</v>
      </c>
      <c r="BY901" s="169">
        <v>1448.6</v>
      </c>
      <c r="BZ901" s="169"/>
      <c r="CA901" s="169"/>
      <c r="CB901" s="169"/>
      <c r="CC901" s="172"/>
      <c r="CD901" s="172">
        <v>4.744096385542169</v>
      </c>
      <c r="CE901" s="172"/>
      <c r="CF901" s="172">
        <v>4.363253012048193</v>
      </c>
    </row>
    <row r="902" spans="69:84" ht="12.75">
      <c r="BQ902" s="169" t="s">
        <v>415</v>
      </c>
      <c r="BR902" s="169" t="s">
        <v>619</v>
      </c>
      <c r="BS902" s="169" t="s">
        <v>44</v>
      </c>
      <c r="BT902" s="169">
        <v>6080</v>
      </c>
      <c r="BU902" s="169">
        <v>21853.88</v>
      </c>
      <c r="BV902" s="169">
        <v>18848</v>
      </c>
      <c r="BW902" s="169">
        <v>5340</v>
      </c>
      <c r="BX902" s="169">
        <v>23626.14</v>
      </c>
      <c r="BY902" s="169">
        <v>21794.94</v>
      </c>
      <c r="BZ902" s="169">
        <v>-12.171052631578947</v>
      </c>
      <c r="CA902" s="169">
        <v>8.109589692997298</v>
      </c>
      <c r="CB902" s="169">
        <v>15.635292869269943</v>
      </c>
      <c r="CC902" s="172">
        <v>3.594388157894737</v>
      </c>
      <c r="CD902" s="172">
        <v>4.424370786516854</v>
      </c>
      <c r="CE902" s="172">
        <v>3.1</v>
      </c>
      <c r="CF902" s="172">
        <v>4.081449438202247</v>
      </c>
    </row>
    <row r="903" spans="69:84" ht="12.75">
      <c r="BQ903" s="169" t="s">
        <v>432</v>
      </c>
      <c r="BR903" s="169" t="s">
        <v>433</v>
      </c>
      <c r="BS903" s="169" t="s">
        <v>48</v>
      </c>
      <c r="BT903" s="169">
        <v>1260</v>
      </c>
      <c r="BU903" s="169">
        <v>5820.78</v>
      </c>
      <c r="BV903" s="169">
        <v>5178</v>
      </c>
      <c r="BW903" s="169">
        <v>2352</v>
      </c>
      <c r="BX903" s="169">
        <v>15636.86</v>
      </c>
      <c r="BY903" s="169">
        <v>14336.34</v>
      </c>
      <c r="BZ903" s="169">
        <v>86.66666666666667</v>
      </c>
      <c r="CA903" s="169">
        <v>168.63856733977238</v>
      </c>
      <c r="CB903" s="169">
        <v>176.8702201622248</v>
      </c>
      <c r="CC903" s="172">
        <v>4.619666666666666</v>
      </c>
      <c r="CD903" s="172">
        <v>6.648324829931973</v>
      </c>
      <c r="CE903" s="172">
        <v>4.109523809523809</v>
      </c>
      <c r="CF903" s="172">
        <v>6.0953826530612245</v>
      </c>
    </row>
    <row r="904" spans="69:84" ht="12.75">
      <c r="BQ904" s="169" t="s">
        <v>432</v>
      </c>
      <c r="BR904" s="169" t="s">
        <v>433</v>
      </c>
      <c r="BS904" s="169" t="s">
        <v>134</v>
      </c>
      <c r="BT904" s="169">
        <v>5000</v>
      </c>
      <c r="BU904" s="169">
        <v>27372.78</v>
      </c>
      <c r="BV904" s="169">
        <v>23613.15</v>
      </c>
      <c r="BW904" s="169"/>
      <c r="BX904" s="169"/>
      <c r="BY904" s="169"/>
      <c r="BZ904" s="169">
        <v>-100</v>
      </c>
      <c r="CA904" s="169">
        <v>-100</v>
      </c>
      <c r="CB904" s="169">
        <v>-100</v>
      </c>
      <c r="CC904" s="172">
        <v>5.474556</v>
      </c>
      <c r="CD904" s="172"/>
      <c r="CE904" s="172">
        <v>4.7226300000000005</v>
      </c>
      <c r="CF904" s="172"/>
    </row>
    <row r="905" spans="69:84" ht="12.75">
      <c r="BQ905" s="169" t="s">
        <v>432</v>
      </c>
      <c r="BR905" s="169" t="s">
        <v>433</v>
      </c>
      <c r="BS905" s="169" t="s">
        <v>63</v>
      </c>
      <c r="BT905" s="169">
        <v>19090</v>
      </c>
      <c r="BU905" s="169">
        <v>165401.5</v>
      </c>
      <c r="BV905" s="169">
        <v>137272.86</v>
      </c>
      <c r="BW905" s="169"/>
      <c r="BX905" s="169"/>
      <c r="BY905" s="169"/>
      <c r="BZ905" s="169">
        <v>-100</v>
      </c>
      <c r="CA905" s="169">
        <v>-100</v>
      </c>
      <c r="CB905" s="169">
        <v>-100</v>
      </c>
      <c r="CC905" s="172">
        <v>8.664300680984809</v>
      </c>
      <c r="CD905" s="172"/>
      <c r="CE905" s="172">
        <v>7.190825563122052</v>
      </c>
      <c r="CF905" s="172"/>
    </row>
    <row r="906" spans="69:84" ht="12.75">
      <c r="BQ906" s="169" t="s">
        <v>432</v>
      </c>
      <c r="BR906" s="169" t="s">
        <v>433</v>
      </c>
      <c r="BS906" s="169" t="s">
        <v>54</v>
      </c>
      <c r="BT906" s="169">
        <v>14844.12</v>
      </c>
      <c r="BU906" s="169">
        <v>151018.6</v>
      </c>
      <c r="BV906" s="169">
        <v>130951.91</v>
      </c>
      <c r="BW906" s="169">
        <v>891</v>
      </c>
      <c r="BX906" s="169">
        <v>6364.75</v>
      </c>
      <c r="BY906" s="169">
        <v>5837.41</v>
      </c>
      <c r="BZ906" s="169">
        <v>-93.9976233013476</v>
      </c>
      <c r="CA906" s="169">
        <v>-95.78545291772006</v>
      </c>
      <c r="CB906" s="169">
        <v>-95.5423254231267</v>
      </c>
      <c r="CC906" s="172">
        <v>10.173631040438908</v>
      </c>
      <c r="CD906" s="172">
        <v>7.14337822671156</v>
      </c>
      <c r="CE906" s="172">
        <v>8.821803515466057</v>
      </c>
      <c r="CF906" s="172">
        <v>6.551526374859708</v>
      </c>
    </row>
    <row r="907" spans="69:84" ht="12.75">
      <c r="BQ907" s="169" t="s">
        <v>432</v>
      </c>
      <c r="BR907" s="169" t="s">
        <v>433</v>
      </c>
      <c r="BS907" s="169" t="s">
        <v>56</v>
      </c>
      <c r="BT907" s="169">
        <v>2000</v>
      </c>
      <c r="BU907" s="169">
        <v>12955.83</v>
      </c>
      <c r="BV907" s="169">
        <v>10756.1</v>
      </c>
      <c r="BW907" s="169"/>
      <c r="BX907" s="169"/>
      <c r="BY907" s="169"/>
      <c r="BZ907" s="169">
        <v>-100</v>
      </c>
      <c r="CA907" s="169">
        <v>-100</v>
      </c>
      <c r="CB907" s="169">
        <v>-100</v>
      </c>
      <c r="CC907" s="172">
        <v>6.477915</v>
      </c>
      <c r="CD907" s="172"/>
      <c r="CE907" s="172">
        <v>5.37805</v>
      </c>
      <c r="CF907" s="172"/>
    </row>
    <row r="908" spans="69:84" ht="12.75">
      <c r="BQ908" s="169" t="s">
        <v>432</v>
      </c>
      <c r="BR908" s="169" t="s">
        <v>433</v>
      </c>
      <c r="BS908" s="169" t="s">
        <v>42</v>
      </c>
      <c r="BT908" s="169"/>
      <c r="BU908" s="169"/>
      <c r="BV908" s="169"/>
      <c r="BW908" s="169">
        <v>9450</v>
      </c>
      <c r="BX908" s="169">
        <v>59977.52</v>
      </c>
      <c r="BY908" s="169">
        <v>55277.05</v>
      </c>
      <c r="BZ908" s="169"/>
      <c r="CA908" s="169"/>
      <c r="CB908" s="169"/>
      <c r="CC908" s="172"/>
      <c r="CD908" s="172">
        <v>6.346827513227513</v>
      </c>
      <c r="CE908" s="172"/>
      <c r="CF908" s="172">
        <v>5.849423280423281</v>
      </c>
    </row>
    <row r="909" spans="69:84" ht="12.75">
      <c r="BQ909" s="169" t="s">
        <v>432</v>
      </c>
      <c r="BR909" s="169" t="s">
        <v>433</v>
      </c>
      <c r="BS909" s="169" t="s">
        <v>45</v>
      </c>
      <c r="BT909" s="169">
        <v>2340</v>
      </c>
      <c r="BU909" s="169">
        <v>13051.87</v>
      </c>
      <c r="BV909" s="169">
        <v>11091.6</v>
      </c>
      <c r="BW909" s="169"/>
      <c r="BX909" s="169"/>
      <c r="BY909" s="169"/>
      <c r="BZ909" s="169">
        <v>-100</v>
      </c>
      <c r="CA909" s="169">
        <v>-100</v>
      </c>
      <c r="CB909" s="169">
        <v>-100</v>
      </c>
      <c r="CC909" s="172">
        <v>5.5777222222222225</v>
      </c>
      <c r="CD909" s="172"/>
      <c r="CE909" s="172">
        <v>4.74</v>
      </c>
      <c r="CF909" s="172"/>
    </row>
    <row r="910" spans="69:84" ht="12.75">
      <c r="BQ910" s="169" t="s">
        <v>432</v>
      </c>
      <c r="BR910" s="169" t="s">
        <v>433</v>
      </c>
      <c r="BS910" s="169" t="s">
        <v>85</v>
      </c>
      <c r="BT910" s="169">
        <v>13990</v>
      </c>
      <c r="BU910" s="169">
        <v>72546.16</v>
      </c>
      <c r="BV910" s="169">
        <v>61143.17</v>
      </c>
      <c r="BW910" s="169"/>
      <c r="BX910" s="169"/>
      <c r="BY910" s="169"/>
      <c r="BZ910" s="169">
        <v>-100</v>
      </c>
      <c r="CA910" s="169">
        <v>-100</v>
      </c>
      <c r="CB910" s="169">
        <v>-100</v>
      </c>
      <c r="CC910" s="172">
        <v>5.185572551822731</v>
      </c>
      <c r="CD910" s="172"/>
      <c r="CE910" s="172">
        <v>4.370491065046462</v>
      </c>
      <c r="CF910" s="172"/>
    </row>
    <row r="911" spans="69:84" ht="12.75">
      <c r="BQ911" s="169" t="s">
        <v>432</v>
      </c>
      <c r="BR911" s="169" t="s">
        <v>433</v>
      </c>
      <c r="BS911" s="169" t="s">
        <v>526</v>
      </c>
      <c r="BT911" s="169">
        <v>1120</v>
      </c>
      <c r="BU911" s="169">
        <v>5849.24</v>
      </c>
      <c r="BV911" s="169">
        <v>5035.86</v>
      </c>
      <c r="BW911" s="169"/>
      <c r="BX911" s="169"/>
      <c r="BY911" s="169"/>
      <c r="BZ911" s="169">
        <v>-100</v>
      </c>
      <c r="CA911" s="169">
        <v>-100</v>
      </c>
      <c r="CB911" s="169">
        <v>-100</v>
      </c>
      <c r="CC911" s="172">
        <v>5.222535714285714</v>
      </c>
      <c r="CD911" s="172"/>
      <c r="CE911" s="172">
        <v>4.496303571428571</v>
      </c>
      <c r="CF911" s="172"/>
    </row>
    <row r="912" spans="69:84" ht="12.75">
      <c r="BQ912" s="169" t="s">
        <v>434</v>
      </c>
      <c r="BR912" s="169" t="s">
        <v>626</v>
      </c>
      <c r="BS912" s="169" t="s">
        <v>134</v>
      </c>
      <c r="BT912" s="169">
        <v>336</v>
      </c>
      <c r="BU912" s="169">
        <v>3161.76</v>
      </c>
      <c r="BV912" s="169">
        <v>2722.09</v>
      </c>
      <c r="BW912" s="169"/>
      <c r="BX912" s="169"/>
      <c r="BY912" s="169"/>
      <c r="BZ912" s="169">
        <v>-100</v>
      </c>
      <c r="CA912" s="169">
        <v>-100</v>
      </c>
      <c r="CB912" s="169">
        <v>-100</v>
      </c>
      <c r="CC912" s="172">
        <v>9.41</v>
      </c>
      <c r="CD912" s="172"/>
      <c r="CE912" s="172">
        <v>8.101458333333333</v>
      </c>
      <c r="CF912" s="172"/>
    </row>
    <row r="913" spans="69:84" ht="12.75">
      <c r="BQ913" s="169" t="s">
        <v>434</v>
      </c>
      <c r="BR913" s="169" t="s">
        <v>626</v>
      </c>
      <c r="BS913" s="169" t="s">
        <v>54</v>
      </c>
      <c r="BT913" s="169"/>
      <c r="BU913" s="169"/>
      <c r="BV913" s="169"/>
      <c r="BW913" s="169">
        <v>150</v>
      </c>
      <c r="BX913" s="169">
        <v>1037.97</v>
      </c>
      <c r="BY913" s="169">
        <v>952.87</v>
      </c>
      <c r="BZ913" s="169"/>
      <c r="CA913" s="169"/>
      <c r="CB913" s="169"/>
      <c r="CC913" s="172"/>
      <c r="CD913" s="172">
        <v>6.9198</v>
      </c>
      <c r="CE913" s="172"/>
      <c r="CF913" s="172">
        <v>6.3524666666666665</v>
      </c>
    </row>
    <row r="914" spans="69:84" ht="12.75">
      <c r="BQ914" s="169" t="s">
        <v>434</v>
      </c>
      <c r="BR914" s="169" t="s">
        <v>626</v>
      </c>
      <c r="BS914" s="169" t="s">
        <v>56</v>
      </c>
      <c r="BT914" s="169"/>
      <c r="BU914" s="169"/>
      <c r="BV914" s="169"/>
      <c r="BW914" s="169">
        <v>1920</v>
      </c>
      <c r="BX914" s="169">
        <v>12142.29</v>
      </c>
      <c r="BY914" s="169">
        <v>11146.8</v>
      </c>
      <c r="BZ914" s="169"/>
      <c r="CA914" s="169"/>
      <c r="CB914" s="169"/>
      <c r="CC914" s="172"/>
      <c r="CD914" s="172">
        <v>6.324109375000001</v>
      </c>
      <c r="CE914" s="172"/>
      <c r="CF914" s="172">
        <v>5.805625</v>
      </c>
    </row>
    <row r="915" spans="69:84" ht="12.75">
      <c r="BQ915" s="169" t="s">
        <v>434</v>
      </c>
      <c r="BR915" s="169" t="s">
        <v>626</v>
      </c>
      <c r="BS915" s="169" t="s">
        <v>43</v>
      </c>
      <c r="BT915" s="169"/>
      <c r="BU915" s="169"/>
      <c r="BV915" s="169"/>
      <c r="BW915" s="169">
        <v>450</v>
      </c>
      <c r="BX915" s="169">
        <v>3544.75</v>
      </c>
      <c r="BY915" s="169">
        <v>3251.73</v>
      </c>
      <c r="BZ915" s="169"/>
      <c r="CA915" s="169"/>
      <c r="CB915" s="169"/>
      <c r="CC915" s="172"/>
      <c r="CD915" s="172">
        <v>7.877222222222223</v>
      </c>
      <c r="CE915" s="172"/>
      <c r="CF915" s="172">
        <v>7.226066666666667</v>
      </c>
    </row>
    <row r="916" spans="69:84" ht="12.75">
      <c r="BQ916" s="169" t="s">
        <v>442</v>
      </c>
      <c r="BR916" s="169" t="s">
        <v>308</v>
      </c>
      <c r="BS916" s="169" t="s">
        <v>48</v>
      </c>
      <c r="BT916" s="169">
        <v>32</v>
      </c>
      <c r="BU916" s="169">
        <v>366.71</v>
      </c>
      <c r="BV916" s="169">
        <v>313.59</v>
      </c>
      <c r="BW916" s="169">
        <v>439</v>
      </c>
      <c r="BX916" s="169">
        <v>5216.17</v>
      </c>
      <c r="BY916" s="169">
        <v>4796.66</v>
      </c>
      <c r="BZ916" s="169">
        <v>1271.875</v>
      </c>
      <c r="CA916" s="169">
        <v>1322.4237135611247</v>
      </c>
      <c r="CB916" s="169">
        <v>1429.595969259224</v>
      </c>
      <c r="CC916" s="172">
        <v>11.4596875</v>
      </c>
      <c r="CD916" s="172">
        <v>11.881936218678815</v>
      </c>
      <c r="CE916" s="172">
        <v>9.7996875</v>
      </c>
      <c r="CF916" s="172">
        <v>10.92633257403189</v>
      </c>
    </row>
    <row r="917" spans="69:84" ht="12.75">
      <c r="BQ917" s="169" t="s">
        <v>442</v>
      </c>
      <c r="BR917" s="169" t="s">
        <v>308</v>
      </c>
      <c r="BS917" s="169" t="s">
        <v>135</v>
      </c>
      <c r="BT917" s="169"/>
      <c r="BU917" s="169"/>
      <c r="BV917" s="169"/>
      <c r="BW917" s="169">
        <v>600</v>
      </c>
      <c r="BX917" s="169">
        <v>8794.42</v>
      </c>
      <c r="BY917" s="169">
        <v>8129.67</v>
      </c>
      <c r="BZ917" s="169"/>
      <c r="CA917" s="169"/>
      <c r="CB917" s="169"/>
      <c r="CC917" s="172"/>
      <c r="CD917" s="172">
        <v>14.657366666666666</v>
      </c>
      <c r="CE917" s="172"/>
      <c r="CF917" s="172">
        <v>13.54945</v>
      </c>
    </row>
    <row r="918" spans="69:84" ht="12.75">
      <c r="BQ918" s="169" t="s">
        <v>442</v>
      </c>
      <c r="BR918" s="169" t="s">
        <v>308</v>
      </c>
      <c r="BS918" s="169" t="s">
        <v>63</v>
      </c>
      <c r="BT918" s="169">
        <v>4402.45</v>
      </c>
      <c r="BU918" s="169">
        <v>60507.52</v>
      </c>
      <c r="BV918" s="169">
        <v>52109.14</v>
      </c>
      <c r="BW918" s="169">
        <v>6942</v>
      </c>
      <c r="BX918" s="169">
        <v>90446.52</v>
      </c>
      <c r="BY918" s="169">
        <v>83144.97</v>
      </c>
      <c r="BZ918" s="169">
        <v>57.68492543924407</v>
      </c>
      <c r="CA918" s="169">
        <v>49.479800196735894</v>
      </c>
      <c r="CB918" s="169">
        <v>59.55928269013843</v>
      </c>
      <c r="CC918" s="172">
        <v>13.744056150552533</v>
      </c>
      <c r="CD918" s="172">
        <v>13.028885047536734</v>
      </c>
      <c r="CE918" s="172">
        <v>11.836395643334962</v>
      </c>
      <c r="CF918" s="172">
        <v>11.97709161624892</v>
      </c>
    </row>
    <row r="919" spans="69:84" ht="12.75">
      <c r="BQ919" s="169" t="s">
        <v>442</v>
      </c>
      <c r="BR919" s="169" t="s">
        <v>308</v>
      </c>
      <c r="BS919" s="169" t="s">
        <v>54</v>
      </c>
      <c r="BT919" s="169">
        <v>15642</v>
      </c>
      <c r="BU919" s="169">
        <v>200108.56</v>
      </c>
      <c r="BV919" s="169">
        <v>170978.37</v>
      </c>
      <c r="BW919" s="169">
        <v>19026</v>
      </c>
      <c r="BX919" s="169">
        <v>235874.98</v>
      </c>
      <c r="BY919" s="169">
        <v>216717.06</v>
      </c>
      <c r="BZ919" s="169">
        <v>21.634062140391254</v>
      </c>
      <c r="CA919" s="169">
        <v>17.873508259716633</v>
      </c>
      <c r="CB919" s="169">
        <v>26.75115571636342</v>
      </c>
      <c r="CC919" s="172">
        <v>12.793029024421429</v>
      </c>
      <c r="CD919" s="172">
        <v>12.397507621150005</v>
      </c>
      <c r="CE919" s="172">
        <v>10.93072305331799</v>
      </c>
      <c r="CF919" s="172">
        <v>11.39057395143488</v>
      </c>
    </row>
    <row r="920" spans="69:84" ht="12.75">
      <c r="BQ920" s="169" t="s">
        <v>442</v>
      </c>
      <c r="BR920" s="169" t="s">
        <v>308</v>
      </c>
      <c r="BS920" s="169" t="s">
        <v>56</v>
      </c>
      <c r="BT920" s="169"/>
      <c r="BU920" s="169"/>
      <c r="BV920" s="169"/>
      <c r="BW920" s="169">
        <v>1000</v>
      </c>
      <c r="BX920" s="169">
        <v>11982.38</v>
      </c>
      <c r="BY920" s="169">
        <v>11000</v>
      </c>
      <c r="BZ920" s="169"/>
      <c r="CA920" s="169"/>
      <c r="CB920" s="169"/>
      <c r="CC920" s="172"/>
      <c r="CD920" s="172">
        <v>11.98238</v>
      </c>
      <c r="CE920" s="172"/>
      <c r="CF920" s="172">
        <v>11</v>
      </c>
    </row>
    <row r="921" spans="69:84" ht="12.75">
      <c r="BQ921" s="169" t="s">
        <v>442</v>
      </c>
      <c r="BR921" s="169" t="s">
        <v>308</v>
      </c>
      <c r="BS921" s="169" t="s">
        <v>42</v>
      </c>
      <c r="BT921" s="169">
        <v>422501</v>
      </c>
      <c r="BU921" s="169">
        <v>4692955.24</v>
      </c>
      <c r="BV921" s="169">
        <v>4025245.9</v>
      </c>
      <c r="BW921" s="169">
        <v>453826</v>
      </c>
      <c r="BX921" s="169">
        <v>5174695.5</v>
      </c>
      <c r="BY921" s="169">
        <v>4760471.14</v>
      </c>
      <c r="BZ921" s="169">
        <v>7.414183635068319</v>
      </c>
      <c r="CA921" s="169">
        <v>10.265179090009811</v>
      </c>
      <c r="CB921" s="169">
        <v>18.265349701989628</v>
      </c>
      <c r="CC921" s="172">
        <v>11.107560076780883</v>
      </c>
      <c r="CD921" s="172">
        <v>11.402377783555812</v>
      </c>
      <c r="CE921" s="172">
        <v>9.527186681214955</v>
      </c>
      <c r="CF921" s="172">
        <v>10.489639509415502</v>
      </c>
    </row>
    <row r="922" spans="69:84" ht="12.75">
      <c r="BQ922" s="169" t="s">
        <v>442</v>
      </c>
      <c r="BR922" s="169" t="s">
        <v>308</v>
      </c>
      <c r="BS922" s="169" t="s">
        <v>45</v>
      </c>
      <c r="BT922" s="169">
        <v>826</v>
      </c>
      <c r="BU922" s="169">
        <v>10383.66</v>
      </c>
      <c r="BV922" s="169">
        <v>8966.03</v>
      </c>
      <c r="BW922" s="169">
        <v>1250</v>
      </c>
      <c r="BX922" s="169">
        <v>16125.56</v>
      </c>
      <c r="BY922" s="169">
        <v>14782.13</v>
      </c>
      <c r="BZ922" s="169">
        <v>51.3317191283293</v>
      </c>
      <c r="CA922" s="169">
        <v>55.29745773648213</v>
      </c>
      <c r="CB922" s="169">
        <v>64.8681746547803</v>
      </c>
      <c r="CC922" s="172">
        <v>12.571016949152542</v>
      </c>
      <c r="CD922" s="172">
        <v>12.900447999999999</v>
      </c>
      <c r="CE922" s="172">
        <v>10.854757869249395</v>
      </c>
      <c r="CF922" s="172">
        <v>11.825704</v>
      </c>
    </row>
    <row r="923" spans="69:84" ht="12.75">
      <c r="BQ923" s="169" t="s">
        <v>442</v>
      </c>
      <c r="BR923" s="169" t="s">
        <v>308</v>
      </c>
      <c r="BS923" s="169" t="s">
        <v>57</v>
      </c>
      <c r="BT923" s="169"/>
      <c r="BU923" s="169"/>
      <c r="BV923" s="169"/>
      <c r="BW923" s="169">
        <v>120</v>
      </c>
      <c r="BX923" s="169">
        <v>1274</v>
      </c>
      <c r="BY923" s="169">
        <v>1170.19</v>
      </c>
      <c r="BZ923" s="169"/>
      <c r="CA923" s="169"/>
      <c r="CB923" s="169"/>
      <c r="CC923" s="172"/>
      <c r="CD923" s="172">
        <v>10.616666666666667</v>
      </c>
      <c r="CE923" s="172"/>
      <c r="CF923" s="172">
        <v>9.751583333333334</v>
      </c>
    </row>
    <row r="924" spans="69:84" ht="12.75">
      <c r="BQ924" s="169" t="s">
        <v>442</v>
      </c>
      <c r="BR924" s="169" t="s">
        <v>308</v>
      </c>
      <c r="BS924" s="169" t="s">
        <v>43</v>
      </c>
      <c r="BT924" s="169">
        <v>24159</v>
      </c>
      <c r="BU924" s="169">
        <v>265732.67</v>
      </c>
      <c r="BV924" s="169">
        <v>230184.88</v>
      </c>
      <c r="BW924" s="169">
        <v>13560</v>
      </c>
      <c r="BX924" s="169">
        <v>157217.79</v>
      </c>
      <c r="BY924" s="169">
        <v>144817</v>
      </c>
      <c r="BZ924" s="169">
        <v>-43.871849000372535</v>
      </c>
      <c r="CA924" s="169">
        <v>-40.836107957670386</v>
      </c>
      <c r="CB924" s="169">
        <v>-37.086658341764235</v>
      </c>
      <c r="CC924" s="172">
        <v>10.999324061426384</v>
      </c>
      <c r="CD924" s="172">
        <v>11.594232300884956</v>
      </c>
      <c r="CE924" s="172">
        <v>9.527914234860715</v>
      </c>
      <c r="CF924" s="172">
        <v>10.6797197640118</v>
      </c>
    </row>
    <row r="925" spans="69:84" ht="12.75">
      <c r="BQ925" s="169" t="s">
        <v>442</v>
      </c>
      <c r="BR925" s="169" t="s">
        <v>308</v>
      </c>
      <c r="BS925" s="169" t="s">
        <v>67</v>
      </c>
      <c r="BT925" s="169">
        <v>310</v>
      </c>
      <c r="BU925" s="169">
        <v>3534.98</v>
      </c>
      <c r="BV925" s="169">
        <v>3037.97</v>
      </c>
      <c r="BW925" s="169">
        <v>1004</v>
      </c>
      <c r="BX925" s="169">
        <v>12626.24</v>
      </c>
      <c r="BY925" s="169">
        <v>11611.58</v>
      </c>
      <c r="BZ925" s="169">
        <v>223.8709677419355</v>
      </c>
      <c r="CA925" s="169">
        <v>257.1799557564682</v>
      </c>
      <c r="CB925" s="169">
        <v>282.2150975816088</v>
      </c>
      <c r="CC925" s="172">
        <v>11.403161290322581</v>
      </c>
      <c r="CD925" s="172">
        <v>12.57593625498008</v>
      </c>
      <c r="CE925" s="172">
        <v>9.799903225806451</v>
      </c>
      <c r="CF925" s="172">
        <v>11.565318725099601</v>
      </c>
    </row>
    <row r="926" spans="69:84" ht="12.75">
      <c r="BQ926" s="169" t="s">
        <v>442</v>
      </c>
      <c r="BR926" s="169" t="s">
        <v>308</v>
      </c>
      <c r="BS926" s="169" t="s">
        <v>66</v>
      </c>
      <c r="BT926" s="169">
        <v>310</v>
      </c>
      <c r="BU926" s="169">
        <v>3352.42</v>
      </c>
      <c r="BV926" s="169">
        <v>2894.45</v>
      </c>
      <c r="BW926" s="169">
        <v>270</v>
      </c>
      <c r="BX926" s="169">
        <v>2859.2</v>
      </c>
      <c r="BY926" s="169">
        <v>2628.82</v>
      </c>
      <c r="BZ926" s="169">
        <v>-12.903225806451612</v>
      </c>
      <c r="CA926" s="169">
        <v>-14.712357043568534</v>
      </c>
      <c r="CB926" s="169">
        <v>-9.17721846983018</v>
      </c>
      <c r="CC926" s="172">
        <v>10.81425806451613</v>
      </c>
      <c r="CD926" s="172">
        <v>10.589629629629629</v>
      </c>
      <c r="CE926" s="172">
        <v>9.336935483870967</v>
      </c>
      <c r="CF926" s="172">
        <v>9.736370370370372</v>
      </c>
    </row>
    <row r="927" spans="69:84" ht="12.75">
      <c r="BQ927" s="169" t="s">
        <v>442</v>
      </c>
      <c r="BR927" s="169" t="s">
        <v>308</v>
      </c>
      <c r="BS927" s="169" t="s">
        <v>44</v>
      </c>
      <c r="BT927" s="169"/>
      <c r="BU927" s="169"/>
      <c r="BV927" s="169"/>
      <c r="BW927" s="169">
        <v>10490</v>
      </c>
      <c r="BX927" s="169">
        <v>113815.8</v>
      </c>
      <c r="BY927" s="169">
        <v>104650.61</v>
      </c>
      <c r="BZ927" s="169"/>
      <c r="CA927" s="169"/>
      <c r="CB927" s="169"/>
      <c r="CC927" s="172"/>
      <c r="CD927" s="172">
        <v>10.849933269780744</v>
      </c>
      <c r="CE927" s="172"/>
      <c r="CF927" s="172">
        <v>9.976225929456625</v>
      </c>
    </row>
    <row r="928" spans="69:84" ht="12.75">
      <c r="BQ928" s="169" t="s">
        <v>453</v>
      </c>
      <c r="BR928" s="169" t="s">
        <v>315</v>
      </c>
      <c r="BS928" s="169" t="s">
        <v>48</v>
      </c>
      <c r="BT928" s="169">
        <v>5090</v>
      </c>
      <c r="BU928" s="169">
        <v>58315.94</v>
      </c>
      <c r="BV928" s="169">
        <v>49754.8</v>
      </c>
      <c r="BW928" s="169">
        <v>7440</v>
      </c>
      <c r="BX928" s="169">
        <v>69706.64</v>
      </c>
      <c r="BY928" s="169">
        <v>63931.2</v>
      </c>
      <c r="BZ928" s="169">
        <v>46.16895874263261</v>
      </c>
      <c r="CA928" s="169">
        <v>19.532738390224004</v>
      </c>
      <c r="CB928" s="169">
        <v>28.492527354144716</v>
      </c>
      <c r="CC928" s="172">
        <v>11.456962671905698</v>
      </c>
      <c r="CD928" s="172">
        <v>9.369172043010753</v>
      </c>
      <c r="CE928" s="172">
        <v>9.775009823182712</v>
      </c>
      <c r="CF928" s="172">
        <v>8.59290322580645</v>
      </c>
    </row>
    <row r="929" spans="69:84" ht="12.75">
      <c r="BQ929" s="169" t="s">
        <v>453</v>
      </c>
      <c r="BR929" s="169" t="s">
        <v>315</v>
      </c>
      <c r="BS929" s="169" t="s">
        <v>94</v>
      </c>
      <c r="BT929" s="169"/>
      <c r="BU929" s="169"/>
      <c r="BV929" s="169"/>
      <c r="BW929" s="169">
        <v>11385</v>
      </c>
      <c r="BX929" s="169">
        <v>138141.29</v>
      </c>
      <c r="BY929" s="169">
        <v>127773.7</v>
      </c>
      <c r="BZ929" s="169"/>
      <c r="CA929" s="169"/>
      <c r="CB929" s="169"/>
      <c r="CC929" s="172"/>
      <c r="CD929" s="172">
        <v>12.133622310057094</v>
      </c>
      <c r="CE929" s="172"/>
      <c r="CF929" s="172">
        <v>11.222986385595082</v>
      </c>
    </row>
    <row r="930" spans="69:84" ht="12.75">
      <c r="BQ930" s="169" t="s">
        <v>453</v>
      </c>
      <c r="BR930" s="169" t="s">
        <v>315</v>
      </c>
      <c r="BS930" s="169" t="s">
        <v>134</v>
      </c>
      <c r="BT930" s="169">
        <v>495</v>
      </c>
      <c r="BU930" s="169">
        <v>2752.2</v>
      </c>
      <c r="BV930" s="169">
        <v>2369.49</v>
      </c>
      <c r="BW930" s="169"/>
      <c r="BX930" s="169"/>
      <c r="BY930" s="169"/>
      <c r="BZ930" s="169">
        <v>-100</v>
      </c>
      <c r="CA930" s="169">
        <v>-100</v>
      </c>
      <c r="CB930" s="169">
        <v>-100</v>
      </c>
      <c r="CC930" s="172">
        <v>5.56</v>
      </c>
      <c r="CD930" s="172"/>
      <c r="CE930" s="172">
        <v>4.786848484848484</v>
      </c>
      <c r="CF930" s="172"/>
    </row>
    <row r="931" spans="69:84" ht="12.75">
      <c r="BQ931" s="169" t="s">
        <v>453</v>
      </c>
      <c r="BR931" s="169" t="s">
        <v>315</v>
      </c>
      <c r="BS931" s="169" t="s">
        <v>135</v>
      </c>
      <c r="BT931" s="169">
        <v>500</v>
      </c>
      <c r="BU931" s="169">
        <v>7807.25</v>
      </c>
      <c r="BV931" s="169">
        <v>6747.02</v>
      </c>
      <c r="BW931" s="169"/>
      <c r="BX931" s="169"/>
      <c r="BY931" s="169"/>
      <c r="BZ931" s="169">
        <v>-100</v>
      </c>
      <c r="CA931" s="169">
        <v>-100</v>
      </c>
      <c r="CB931" s="169">
        <v>-100</v>
      </c>
      <c r="CC931" s="172">
        <v>15.6145</v>
      </c>
      <c r="CD931" s="172"/>
      <c r="CE931" s="172">
        <v>13.49404</v>
      </c>
      <c r="CF931" s="172"/>
    </row>
    <row r="932" spans="69:84" ht="12.75">
      <c r="BQ932" s="169" t="s">
        <v>453</v>
      </c>
      <c r="BR932" s="169" t="s">
        <v>315</v>
      </c>
      <c r="BS932" s="169" t="s">
        <v>63</v>
      </c>
      <c r="BT932" s="169">
        <v>10018</v>
      </c>
      <c r="BU932" s="169">
        <v>140080</v>
      </c>
      <c r="BV932" s="169">
        <v>120661.92</v>
      </c>
      <c r="BW932" s="169">
        <v>28034.75</v>
      </c>
      <c r="BX932" s="169">
        <v>453449.2</v>
      </c>
      <c r="BY932" s="169">
        <v>416599.11</v>
      </c>
      <c r="BZ932" s="169">
        <v>179.84378119385107</v>
      </c>
      <c r="CA932" s="169">
        <v>223.70731010850943</v>
      </c>
      <c r="CB932" s="169">
        <v>245.26146277135322</v>
      </c>
      <c r="CC932" s="172">
        <v>13.98283090437213</v>
      </c>
      <c r="CD932" s="172">
        <v>16.174540525597696</v>
      </c>
      <c r="CE932" s="172">
        <v>12.044511878618486</v>
      </c>
      <c r="CF932" s="172">
        <v>14.86009720079544</v>
      </c>
    </row>
    <row r="933" spans="69:84" ht="12.75">
      <c r="BQ933" s="169" t="s">
        <v>453</v>
      </c>
      <c r="BR933" s="169" t="s">
        <v>315</v>
      </c>
      <c r="BS933" s="169" t="s">
        <v>54</v>
      </c>
      <c r="BT933" s="169">
        <v>224569.21</v>
      </c>
      <c r="BU933" s="169">
        <v>2930001.72</v>
      </c>
      <c r="BV933" s="169">
        <v>2502184.86</v>
      </c>
      <c r="BW933" s="169">
        <v>151003.2</v>
      </c>
      <c r="BX933" s="169">
        <v>1813875.04</v>
      </c>
      <c r="BY933" s="169">
        <v>1669970.42</v>
      </c>
      <c r="BZ933" s="169">
        <v>-32.75872502735348</v>
      </c>
      <c r="CA933" s="169">
        <v>-38.09303838906962</v>
      </c>
      <c r="CB933" s="169">
        <v>-33.2595106502243</v>
      </c>
      <c r="CC933" s="172">
        <v>13.047210345532232</v>
      </c>
      <c r="CD933" s="172">
        <v>12.01216292105068</v>
      </c>
      <c r="CE933" s="172">
        <v>11.142154616832824</v>
      </c>
      <c r="CF933" s="172">
        <v>11.059172388399714</v>
      </c>
    </row>
    <row r="934" spans="69:84" ht="12.75">
      <c r="BQ934" s="169" t="s">
        <v>453</v>
      </c>
      <c r="BR934" s="169" t="s">
        <v>315</v>
      </c>
      <c r="BS934" s="169" t="s">
        <v>56</v>
      </c>
      <c r="BT934" s="169">
        <v>16016</v>
      </c>
      <c r="BU934" s="169">
        <v>218683.61</v>
      </c>
      <c r="BV934" s="169">
        <v>184885.51</v>
      </c>
      <c r="BW934" s="169">
        <v>37638</v>
      </c>
      <c r="BX934" s="169">
        <v>451002.88</v>
      </c>
      <c r="BY934" s="169">
        <v>415277.99</v>
      </c>
      <c r="BZ934" s="169">
        <v>135.0024975024975</v>
      </c>
      <c r="CA934" s="169">
        <v>106.23533697838627</v>
      </c>
      <c r="CB934" s="169">
        <v>124.61359465108974</v>
      </c>
      <c r="CC934" s="172">
        <v>13.654071553446553</v>
      </c>
      <c r="CD934" s="172">
        <v>11.982647324512461</v>
      </c>
      <c r="CE934" s="172">
        <v>11.543800574425575</v>
      </c>
      <c r="CF934" s="172">
        <v>11.033476539667356</v>
      </c>
    </row>
    <row r="935" spans="69:84" ht="12.75">
      <c r="BQ935" s="169" t="s">
        <v>453</v>
      </c>
      <c r="BR935" s="169" t="s">
        <v>315</v>
      </c>
      <c r="BS935" s="169" t="s">
        <v>42</v>
      </c>
      <c r="BT935" s="169">
        <v>104150</v>
      </c>
      <c r="BU935" s="169">
        <v>919107.39</v>
      </c>
      <c r="BV935" s="169">
        <v>786267.66</v>
      </c>
      <c r="BW935" s="169">
        <v>92835</v>
      </c>
      <c r="BX935" s="169">
        <v>985342.26</v>
      </c>
      <c r="BY935" s="169">
        <v>906445.71</v>
      </c>
      <c r="BZ935" s="169">
        <v>-10.864138262121939</v>
      </c>
      <c r="CA935" s="169">
        <v>7.2064342775004775</v>
      </c>
      <c r="CB935" s="169">
        <v>15.284623304995137</v>
      </c>
      <c r="CC935" s="172">
        <v>8.824842918867018</v>
      </c>
      <c r="CD935" s="172">
        <v>10.613909193730812</v>
      </c>
      <c r="CE935" s="172">
        <v>7.549377436389823</v>
      </c>
      <c r="CF935" s="172">
        <v>9.764051381483277</v>
      </c>
    </row>
    <row r="936" spans="69:84" ht="12.75">
      <c r="BQ936" s="169" t="s">
        <v>453</v>
      </c>
      <c r="BR936" s="169" t="s">
        <v>315</v>
      </c>
      <c r="BS936" s="169" t="s">
        <v>92</v>
      </c>
      <c r="BT936" s="169">
        <v>1065</v>
      </c>
      <c r="BU936" s="169">
        <v>14876.2</v>
      </c>
      <c r="BV936" s="169">
        <v>12855.92</v>
      </c>
      <c r="BW936" s="169">
        <v>800</v>
      </c>
      <c r="BX936" s="169">
        <v>10784</v>
      </c>
      <c r="BY936" s="169">
        <v>9892.43</v>
      </c>
      <c r="BZ936" s="169">
        <v>-24.88262910798122</v>
      </c>
      <c r="CA936" s="169">
        <v>-27.508369072747076</v>
      </c>
      <c r="CB936" s="169">
        <v>-23.05155912606799</v>
      </c>
      <c r="CC936" s="172">
        <v>13.968262910798122</v>
      </c>
      <c r="CD936" s="172">
        <v>13.48</v>
      </c>
      <c r="CE936" s="172">
        <v>12.071286384976526</v>
      </c>
      <c r="CF936" s="172">
        <v>12.3655375</v>
      </c>
    </row>
    <row r="937" spans="69:84" ht="12.75">
      <c r="BQ937" s="169" t="s">
        <v>453</v>
      </c>
      <c r="BR937" s="169" t="s">
        <v>315</v>
      </c>
      <c r="BS937" s="169" t="s">
        <v>61</v>
      </c>
      <c r="BT937" s="169">
        <v>5000</v>
      </c>
      <c r="BU937" s="169">
        <v>58534.66</v>
      </c>
      <c r="BV937" s="169">
        <v>50395</v>
      </c>
      <c r="BW937" s="169">
        <v>2700</v>
      </c>
      <c r="BX937" s="169">
        <v>26787.77</v>
      </c>
      <c r="BY937" s="169">
        <v>24578.04</v>
      </c>
      <c r="BZ937" s="169">
        <v>-46</v>
      </c>
      <c r="CA937" s="169">
        <v>-54.236054330887036</v>
      </c>
      <c r="CB937" s="169">
        <v>-51.229209246949104</v>
      </c>
      <c r="CC937" s="172">
        <v>11.706932</v>
      </c>
      <c r="CD937" s="172">
        <v>9.921396296296296</v>
      </c>
      <c r="CE937" s="172">
        <v>10.079</v>
      </c>
      <c r="CF937" s="172">
        <v>9.102977777777777</v>
      </c>
    </row>
    <row r="938" spans="69:84" ht="12.75">
      <c r="BQ938" s="169" t="s">
        <v>453</v>
      </c>
      <c r="BR938" s="169" t="s">
        <v>315</v>
      </c>
      <c r="BS938" s="169" t="s">
        <v>43</v>
      </c>
      <c r="BT938" s="169">
        <v>121216.2</v>
      </c>
      <c r="BU938" s="169">
        <v>1253722.74</v>
      </c>
      <c r="BV938" s="169">
        <v>1075249.4</v>
      </c>
      <c r="BW938" s="169">
        <v>60377.8</v>
      </c>
      <c r="BX938" s="169">
        <v>616983.54</v>
      </c>
      <c r="BY938" s="169">
        <v>567257.56</v>
      </c>
      <c r="BZ938" s="169">
        <v>-50.18999110679925</v>
      </c>
      <c r="CA938" s="169">
        <v>-50.787879942258996</v>
      </c>
      <c r="CB938" s="169">
        <v>-47.24409425385403</v>
      </c>
      <c r="CC938" s="172">
        <v>10.3428645676073</v>
      </c>
      <c r="CD938" s="172">
        <v>10.218715156895415</v>
      </c>
      <c r="CE938" s="172">
        <v>8.870509057370219</v>
      </c>
      <c r="CF938" s="172">
        <v>9.395134635577978</v>
      </c>
    </row>
    <row r="939" spans="69:84" ht="12.75">
      <c r="BQ939" s="169" t="s">
        <v>453</v>
      </c>
      <c r="BR939" s="169" t="s">
        <v>315</v>
      </c>
      <c r="BS939" s="169" t="s">
        <v>71</v>
      </c>
      <c r="BT939" s="169"/>
      <c r="BU939" s="169"/>
      <c r="BV939" s="169"/>
      <c r="BW939" s="169">
        <v>740</v>
      </c>
      <c r="BX939" s="169">
        <v>4682.57</v>
      </c>
      <c r="BY939" s="169">
        <v>4305.95</v>
      </c>
      <c r="BZ939" s="169"/>
      <c r="CA939" s="169"/>
      <c r="CB939" s="169"/>
      <c r="CC939" s="172"/>
      <c r="CD939" s="172">
        <v>6.327797297297297</v>
      </c>
      <c r="CE939" s="172"/>
      <c r="CF939" s="172">
        <v>5.818851351351351</v>
      </c>
    </row>
    <row r="940" spans="69:84" ht="12.75">
      <c r="BQ940" s="169" t="s">
        <v>453</v>
      </c>
      <c r="BR940" s="169" t="s">
        <v>315</v>
      </c>
      <c r="BS940" s="169" t="s">
        <v>526</v>
      </c>
      <c r="BT940" s="169">
        <v>560</v>
      </c>
      <c r="BU940" s="169">
        <v>5168.67</v>
      </c>
      <c r="BV940" s="169">
        <v>4449.93</v>
      </c>
      <c r="BW940" s="169"/>
      <c r="BX940" s="169"/>
      <c r="BY940" s="169"/>
      <c r="BZ940" s="169">
        <v>-100</v>
      </c>
      <c r="CA940" s="169">
        <v>-100</v>
      </c>
      <c r="CB940" s="169">
        <v>-100</v>
      </c>
      <c r="CC940" s="172">
        <v>9.229767857142857</v>
      </c>
      <c r="CD940" s="172"/>
      <c r="CE940" s="172">
        <v>7.946303571428572</v>
      </c>
      <c r="CF940" s="172"/>
    </row>
    <row r="941" spans="69:84" ht="12.75">
      <c r="BQ941" s="169" t="s">
        <v>453</v>
      </c>
      <c r="BR941" s="169" t="s">
        <v>315</v>
      </c>
      <c r="BS941" s="169" t="s">
        <v>44</v>
      </c>
      <c r="BT941" s="169"/>
      <c r="BU941" s="169"/>
      <c r="BV941" s="169"/>
      <c r="BW941" s="169">
        <v>190</v>
      </c>
      <c r="BX941" s="169">
        <v>2463.63</v>
      </c>
      <c r="BY941" s="169">
        <v>2273.24</v>
      </c>
      <c r="BZ941" s="169"/>
      <c r="CA941" s="169"/>
      <c r="CB941" s="169"/>
      <c r="CC941" s="172"/>
      <c r="CD941" s="172">
        <v>12.966473684210527</v>
      </c>
      <c r="CE941" s="172"/>
      <c r="CF941" s="172">
        <v>11.964421052631577</v>
      </c>
    </row>
    <row r="942" spans="69:84" ht="12.75">
      <c r="BQ942" s="169" t="s">
        <v>318</v>
      </c>
      <c r="BR942" s="169" t="s">
        <v>319</v>
      </c>
      <c r="BS942" s="169" t="s">
        <v>43</v>
      </c>
      <c r="BT942" s="169"/>
      <c r="BU942" s="169"/>
      <c r="BV942" s="169"/>
      <c r="BW942" s="169">
        <v>11408</v>
      </c>
      <c r="BX942" s="169">
        <v>45486.22</v>
      </c>
      <c r="BY942" s="169">
        <v>41880.96</v>
      </c>
      <c r="BZ942" s="169"/>
      <c r="CA942" s="169"/>
      <c r="CB942" s="169"/>
      <c r="CC942" s="172"/>
      <c r="CD942" s="172">
        <v>3.9872212482468443</v>
      </c>
      <c r="CE942" s="172"/>
      <c r="CF942" s="172">
        <v>3.6711921458625527</v>
      </c>
    </row>
    <row r="943" spans="69:84" ht="12.75">
      <c r="BQ943" s="169" t="s">
        <v>318</v>
      </c>
      <c r="BR943" s="169" t="s">
        <v>319</v>
      </c>
      <c r="BS943" s="169" t="s">
        <v>152</v>
      </c>
      <c r="BT943" s="169">
        <v>136.8</v>
      </c>
      <c r="BU943" s="169">
        <v>760.66</v>
      </c>
      <c r="BV943" s="169">
        <v>644.08</v>
      </c>
      <c r="BW943" s="169"/>
      <c r="BX943" s="169"/>
      <c r="BY943" s="169"/>
      <c r="BZ943" s="169">
        <v>-100</v>
      </c>
      <c r="CA943" s="169">
        <v>-100</v>
      </c>
      <c r="CB943" s="169">
        <v>-100</v>
      </c>
      <c r="CC943" s="172">
        <v>5.560380116959063</v>
      </c>
      <c r="CD943" s="172"/>
      <c r="CE943" s="172">
        <v>4.708187134502924</v>
      </c>
      <c r="CF943" s="172"/>
    </row>
    <row r="944" spans="85:100" ht="12.75">
      <c r="CG944" s="169" t="s">
        <v>413</v>
      </c>
      <c r="CH944" s="169" t="s">
        <v>414</v>
      </c>
      <c r="CI944" s="169" t="s">
        <v>48</v>
      </c>
      <c r="CJ944" s="169">
        <v>23586</v>
      </c>
      <c r="CK944" s="169">
        <v>120418.31</v>
      </c>
      <c r="CL944" s="169">
        <v>103697.01</v>
      </c>
      <c r="CM944" s="169">
        <v>46412</v>
      </c>
      <c r="CN944" s="169">
        <v>219244.72</v>
      </c>
      <c r="CO944" s="169">
        <v>201601.61</v>
      </c>
      <c r="CP944" s="169">
        <v>96.77774951242263</v>
      </c>
      <c r="CQ944" s="169">
        <v>82.06925508255348</v>
      </c>
      <c r="CR944" s="169">
        <v>94.41410123589871</v>
      </c>
      <c r="CS944" s="172">
        <v>5.105499448825574</v>
      </c>
      <c r="CT944" s="172">
        <v>4.723880031026459</v>
      </c>
      <c r="CU944" s="172">
        <v>4.396549224116001</v>
      </c>
      <c r="CV944" s="172">
        <v>4.3437389037317935</v>
      </c>
    </row>
    <row r="945" spans="85:100" ht="12.75">
      <c r="CG945" s="169" t="s">
        <v>413</v>
      </c>
      <c r="CH945" s="169" t="s">
        <v>414</v>
      </c>
      <c r="CI945" s="169" t="s">
        <v>87</v>
      </c>
      <c r="CJ945" s="169"/>
      <c r="CK945" s="169"/>
      <c r="CL945" s="169"/>
      <c r="CM945" s="169">
        <v>5682</v>
      </c>
      <c r="CN945" s="169">
        <v>28308.79</v>
      </c>
      <c r="CO945" s="169">
        <v>26034.4</v>
      </c>
      <c r="CP945" s="169"/>
      <c r="CQ945" s="169"/>
      <c r="CR945" s="169"/>
      <c r="CS945" s="172"/>
      <c r="CT945" s="172">
        <v>4.982187609996481</v>
      </c>
      <c r="CU945" s="172"/>
      <c r="CV945" s="172">
        <v>4.581907778951074</v>
      </c>
    </row>
    <row r="946" spans="85:100" ht="12.75">
      <c r="CG946" s="169" t="s">
        <v>413</v>
      </c>
      <c r="CH946" s="169" t="s">
        <v>414</v>
      </c>
      <c r="CI946" s="169" t="s">
        <v>60</v>
      </c>
      <c r="CJ946" s="169"/>
      <c r="CK946" s="169"/>
      <c r="CL946" s="169"/>
      <c r="CM946" s="169">
        <v>750</v>
      </c>
      <c r="CN946" s="169">
        <v>4412.09</v>
      </c>
      <c r="CO946" s="169">
        <v>4070.5</v>
      </c>
      <c r="CP946" s="169"/>
      <c r="CQ946" s="169"/>
      <c r="CR946" s="169"/>
      <c r="CS946" s="172"/>
      <c r="CT946" s="172">
        <v>5.882786666666667</v>
      </c>
      <c r="CU946" s="172"/>
      <c r="CV946" s="172">
        <v>5.427333333333333</v>
      </c>
    </row>
    <row r="947" spans="85:100" ht="12.75">
      <c r="CG947" s="169" t="s">
        <v>413</v>
      </c>
      <c r="CH947" s="169" t="s">
        <v>414</v>
      </c>
      <c r="CI947" s="169" t="s">
        <v>135</v>
      </c>
      <c r="CJ947" s="169">
        <v>39100</v>
      </c>
      <c r="CK947" s="169">
        <v>261563.93</v>
      </c>
      <c r="CL947" s="169">
        <v>223928.85</v>
      </c>
      <c r="CM947" s="169">
        <v>68460</v>
      </c>
      <c r="CN947" s="169">
        <v>380822.15</v>
      </c>
      <c r="CO947" s="169">
        <v>350369.34</v>
      </c>
      <c r="CP947" s="169">
        <v>75.08951406649616</v>
      </c>
      <c r="CQ947" s="169">
        <v>45.59429123121068</v>
      </c>
      <c r="CR947" s="169">
        <v>56.4645823885578</v>
      </c>
      <c r="CS947" s="172">
        <v>6.689614578005115</v>
      </c>
      <c r="CT947" s="172">
        <v>5.5626957347356125</v>
      </c>
      <c r="CU947" s="172">
        <v>5.727080562659847</v>
      </c>
      <c r="CV947" s="172">
        <v>5.117869412795794</v>
      </c>
    </row>
    <row r="948" spans="85:100" ht="12.75">
      <c r="CG948" s="169" t="s">
        <v>413</v>
      </c>
      <c r="CH948" s="169" t="s">
        <v>414</v>
      </c>
      <c r="CI948" s="169" t="s">
        <v>63</v>
      </c>
      <c r="CJ948" s="169">
        <v>116716.41</v>
      </c>
      <c r="CK948" s="169">
        <v>830117.86</v>
      </c>
      <c r="CL948" s="169">
        <v>712905.31</v>
      </c>
      <c r="CM948" s="169">
        <v>151590</v>
      </c>
      <c r="CN948" s="169">
        <v>876990.8</v>
      </c>
      <c r="CO948" s="169">
        <v>806440.84</v>
      </c>
      <c r="CP948" s="169">
        <v>29.878909058289228</v>
      </c>
      <c r="CQ948" s="169">
        <v>5.646540359943594</v>
      </c>
      <c r="CR948" s="169">
        <v>13.120330103867497</v>
      </c>
      <c r="CS948" s="172">
        <v>7.112263476918113</v>
      </c>
      <c r="CT948" s="172">
        <v>5.7852813510126</v>
      </c>
      <c r="CU948" s="172">
        <v>6.108012660773237</v>
      </c>
      <c r="CV948" s="172">
        <v>5.319881522527871</v>
      </c>
    </row>
    <row r="949" spans="85:100" ht="12.75">
      <c r="CG949" s="169" t="s">
        <v>413</v>
      </c>
      <c r="CH949" s="169" t="s">
        <v>414</v>
      </c>
      <c r="CI949" s="169" t="s">
        <v>54</v>
      </c>
      <c r="CJ949" s="169">
        <v>158249.67</v>
      </c>
      <c r="CK949" s="169">
        <v>835928.09</v>
      </c>
      <c r="CL949" s="169">
        <v>718677.02</v>
      </c>
      <c r="CM949" s="169">
        <v>237228.28</v>
      </c>
      <c r="CN949" s="169">
        <v>1214310.33</v>
      </c>
      <c r="CO949" s="169">
        <v>1116283.59</v>
      </c>
      <c r="CP949" s="169">
        <v>49.90759854349142</v>
      </c>
      <c r="CQ949" s="169">
        <v>45.26492703457304</v>
      </c>
      <c r="CR949" s="169">
        <v>55.3247924916258</v>
      </c>
      <c r="CS949" s="172">
        <v>5.282337018459501</v>
      </c>
      <c r="CT949" s="172">
        <v>5.118741871753233</v>
      </c>
      <c r="CU949" s="172">
        <v>4.541412440228153</v>
      </c>
      <c r="CV949" s="172">
        <v>4.705524948374621</v>
      </c>
    </row>
    <row r="950" spans="85:100" ht="12.75">
      <c r="CG950" s="169" t="s">
        <v>413</v>
      </c>
      <c r="CH950" s="169" t="s">
        <v>414</v>
      </c>
      <c r="CI950" s="169" t="s">
        <v>82</v>
      </c>
      <c r="CJ950" s="169"/>
      <c r="CK950" s="169"/>
      <c r="CL950" s="169"/>
      <c r="CM950" s="169">
        <v>2122</v>
      </c>
      <c r="CN950" s="169">
        <v>11370.32</v>
      </c>
      <c r="CO950" s="169">
        <v>10460.15</v>
      </c>
      <c r="CP950" s="169"/>
      <c r="CQ950" s="169"/>
      <c r="CR950" s="169"/>
      <c r="CS950" s="172"/>
      <c r="CT950" s="172">
        <v>5.358303487276155</v>
      </c>
      <c r="CU950" s="172"/>
      <c r="CV950" s="172">
        <v>4.929382657869934</v>
      </c>
    </row>
    <row r="951" spans="85:100" ht="12.75">
      <c r="CG951" s="169" t="s">
        <v>413</v>
      </c>
      <c r="CH951" s="169" t="s">
        <v>414</v>
      </c>
      <c r="CI951" s="169" t="s">
        <v>696</v>
      </c>
      <c r="CJ951" s="169"/>
      <c r="CK951" s="169"/>
      <c r="CL951" s="169"/>
      <c r="CM951" s="169">
        <v>1490</v>
      </c>
      <c r="CN951" s="169">
        <v>7396.42</v>
      </c>
      <c r="CO951" s="169">
        <v>6834.96</v>
      </c>
      <c r="CP951" s="169"/>
      <c r="CQ951" s="169"/>
      <c r="CR951" s="169"/>
      <c r="CS951" s="172"/>
      <c r="CT951" s="172">
        <v>4.964040268456376</v>
      </c>
      <c r="CU951" s="172"/>
      <c r="CV951" s="172">
        <v>4.587221476510067</v>
      </c>
    </row>
    <row r="952" spans="85:100" ht="12.75">
      <c r="CG952" s="169" t="s">
        <v>413</v>
      </c>
      <c r="CH952" s="169" t="s">
        <v>414</v>
      </c>
      <c r="CI952" s="169" t="s">
        <v>42</v>
      </c>
      <c r="CJ952" s="169">
        <v>428544</v>
      </c>
      <c r="CK952" s="169">
        <v>2424477.26</v>
      </c>
      <c r="CL952" s="169">
        <v>2082414.74</v>
      </c>
      <c r="CM952" s="169">
        <v>378277</v>
      </c>
      <c r="CN952" s="169">
        <v>2144864.75</v>
      </c>
      <c r="CO952" s="169">
        <v>1973794.92</v>
      </c>
      <c r="CP952" s="169">
        <v>-11.729717368578255</v>
      </c>
      <c r="CQ952" s="169">
        <v>-11.532898848471765</v>
      </c>
      <c r="CR952" s="169">
        <v>-5.216051246352591</v>
      </c>
      <c r="CS952" s="172">
        <v>5.657475685110513</v>
      </c>
      <c r="CT952" s="172">
        <v>5.670090304195074</v>
      </c>
      <c r="CU952" s="172">
        <v>4.859278720504779</v>
      </c>
      <c r="CV952" s="172">
        <v>5.217856015565313</v>
      </c>
    </row>
    <row r="953" spans="85:100" ht="12.75">
      <c r="CG953" s="169" t="s">
        <v>413</v>
      </c>
      <c r="CH953" s="169" t="s">
        <v>414</v>
      </c>
      <c r="CI953" s="169" t="s">
        <v>45</v>
      </c>
      <c r="CJ953" s="169">
        <v>270626.4</v>
      </c>
      <c r="CK953" s="169">
        <v>1340975.06</v>
      </c>
      <c r="CL953" s="169">
        <v>1152684.73</v>
      </c>
      <c r="CM953" s="169">
        <v>219780</v>
      </c>
      <c r="CN953" s="169">
        <v>1081471.89</v>
      </c>
      <c r="CO953" s="169">
        <v>995656.32</v>
      </c>
      <c r="CP953" s="169">
        <v>-18.788410886742763</v>
      </c>
      <c r="CQ953" s="169">
        <v>-19.351826722265823</v>
      </c>
      <c r="CR953" s="169">
        <v>-13.622841173579184</v>
      </c>
      <c r="CS953" s="172">
        <v>4.955078514143483</v>
      </c>
      <c r="CT953" s="172">
        <v>4.92070202020202</v>
      </c>
      <c r="CU953" s="172">
        <v>4.259321078800885</v>
      </c>
      <c r="CV953" s="172">
        <v>4.530240786240786</v>
      </c>
    </row>
    <row r="954" spans="85:100" ht="12.75">
      <c r="CG954" s="169" t="s">
        <v>413</v>
      </c>
      <c r="CH954" s="169" t="s">
        <v>414</v>
      </c>
      <c r="CI954" s="169" t="s">
        <v>57</v>
      </c>
      <c r="CJ954" s="169">
        <v>10900</v>
      </c>
      <c r="CK954" s="169">
        <v>59934.95</v>
      </c>
      <c r="CL954" s="169">
        <v>51991.89</v>
      </c>
      <c r="CM954" s="169">
        <v>43991</v>
      </c>
      <c r="CN954" s="169">
        <v>241788.89</v>
      </c>
      <c r="CO954" s="169">
        <v>222582.36</v>
      </c>
      <c r="CP954" s="169">
        <v>303.58715596330273</v>
      </c>
      <c r="CQ954" s="169">
        <v>303.4188566103751</v>
      </c>
      <c r="CR954" s="169">
        <v>328.10976865815024</v>
      </c>
      <c r="CS954" s="172">
        <v>5.498619266055045</v>
      </c>
      <c r="CT954" s="172">
        <v>5.496326294014685</v>
      </c>
      <c r="CU954" s="172">
        <v>4.769898165137614</v>
      </c>
      <c r="CV954" s="172">
        <v>5.059724943738492</v>
      </c>
    </row>
    <row r="955" spans="85:100" ht="12.75">
      <c r="CG955" s="169" t="s">
        <v>413</v>
      </c>
      <c r="CH955" s="169" t="s">
        <v>414</v>
      </c>
      <c r="CI955" s="169" t="s">
        <v>43</v>
      </c>
      <c r="CJ955" s="169">
        <v>335760</v>
      </c>
      <c r="CK955" s="169">
        <v>1617317.84</v>
      </c>
      <c r="CL955" s="169">
        <v>1388703.29</v>
      </c>
      <c r="CM955" s="169">
        <v>356010</v>
      </c>
      <c r="CN955" s="169">
        <v>1693322.84</v>
      </c>
      <c r="CO955" s="169">
        <v>1559961.14</v>
      </c>
      <c r="CP955" s="169">
        <v>6.031093638313081</v>
      </c>
      <c r="CQ955" s="169">
        <v>4.699447326939768</v>
      </c>
      <c r="CR955" s="169">
        <v>12.332213168444344</v>
      </c>
      <c r="CS955" s="172">
        <v>4.816886585656421</v>
      </c>
      <c r="CT955" s="172">
        <v>4.756391224965591</v>
      </c>
      <c r="CU955" s="172">
        <v>4.135999791517751</v>
      </c>
      <c r="CV955" s="172">
        <v>4.381790230611499</v>
      </c>
    </row>
    <row r="956" spans="85:100" ht="12.75">
      <c r="CG956" s="169" t="s">
        <v>413</v>
      </c>
      <c r="CH956" s="169" t="s">
        <v>414</v>
      </c>
      <c r="CI956" s="169" t="s">
        <v>99</v>
      </c>
      <c r="CJ956" s="169">
        <v>8460</v>
      </c>
      <c r="CK956" s="169">
        <v>52919.94</v>
      </c>
      <c r="CL956" s="169">
        <v>45502.37</v>
      </c>
      <c r="CM956" s="169">
        <v>6600</v>
      </c>
      <c r="CN956" s="169">
        <v>34782.92</v>
      </c>
      <c r="CO956" s="169">
        <v>31961.13</v>
      </c>
      <c r="CP956" s="169">
        <v>-21.98581560283688</v>
      </c>
      <c r="CQ956" s="169">
        <v>-34.272563423163376</v>
      </c>
      <c r="CR956" s="169">
        <v>-29.75941692707435</v>
      </c>
      <c r="CS956" s="172">
        <v>6.255312056737589</v>
      </c>
      <c r="CT956" s="172">
        <v>5.2701393939393935</v>
      </c>
      <c r="CU956" s="172">
        <v>5.37853073286052</v>
      </c>
      <c r="CV956" s="172">
        <v>4.842595454545455</v>
      </c>
    </row>
    <row r="957" spans="85:100" ht="12.75">
      <c r="CG957" s="169" t="s">
        <v>413</v>
      </c>
      <c r="CH957" s="169" t="s">
        <v>414</v>
      </c>
      <c r="CI957" s="169" t="s">
        <v>62</v>
      </c>
      <c r="CJ957" s="169">
        <v>8320</v>
      </c>
      <c r="CK957" s="169">
        <v>45265.61</v>
      </c>
      <c r="CL957" s="169">
        <v>38984.78</v>
      </c>
      <c r="CM957" s="169">
        <v>10886</v>
      </c>
      <c r="CN957" s="169">
        <v>63659.96</v>
      </c>
      <c r="CO957" s="169">
        <v>58565.8</v>
      </c>
      <c r="CP957" s="169">
        <v>30.841346153846153</v>
      </c>
      <c r="CQ957" s="169">
        <v>40.63647877494636</v>
      </c>
      <c r="CR957" s="169">
        <v>50.22734513315198</v>
      </c>
      <c r="CS957" s="172">
        <v>5.440578125</v>
      </c>
      <c r="CT957" s="172">
        <v>5.847874334006981</v>
      </c>
      <c r="CU957" s="172">
        <v>4.685670673076923</v>
      </c>
      <c r="CV957" s="172">
        <v>5.379919162226713</v>
      </c>
    </row>
    <row r="958" spans="85:100" ht="12.75">
      <c r="CG958" s="169" t="s">
        <v>413</v>
      </c>
      <c r="CH958" s="169" t="s">
        <v>414</v>
      </c>
      <c r="CI958" s="169" t="s">
        <v>50</v>
      </c>
      <c r="CJ958" s="169">
        <v>13260</v>
      </c>
      <c r="CK958" s="169">
        <v>80331.74</v>
      </c>
      <c r="CL958" s="169">
        <v>68649.35</v>
      </c>
      <c r="CM958" s="169">
        <v>81570</v>
      </c>
      <c r="CN958" s="169">
        <v>595551.4</v>
      </c>
      <c r="CO958" s="169">
        <v>547756.12</v>
      </c>
      <c r="CP958" s="169">
        <v>515.158371040724</v>
      </c>
      <c r="CQ958" s="169">
        <v>641.3649947081938</v>
      </c>
      <c r="CR958" s="169">
        <v>697.9043064500975</v>
      </c>
      <c r="CS958" s="172">
        <v>6.058200603318251</v>
      </c>
      <c r="CT958" s="172">
        <v>7.301108250582322</v>
      </c>
      <c r="CU958" s="172">
        <v>5.177175716440423</v>
      </c>
      <c r="CV958" s="172">
        <v>6.715166360181439</v>
      </c>
    </row>
    <row r="959" spans="85:100" ht="12.75">
      <c r="CG959" s="169" t="s">
        <v>413</v>
      </c>
      <c r="CH959" s="169" t="s">
        <v>414</v>
      </c>
      <c r="CI959" s="169" t="s">
        <v>95</v>
      </c>
      <c r="CJ959" s="169">
        <v>36160</v>
      </c>
      <c r="CK959" s="169">
        <v>173331.22</v>
      </c>
      <c r="CL959" s="169">
        <v>147603.79</v>
      </c>
      <c r="CM959" s="169"/>
      <c r="CN959" s="169"/>
      <c r="CO959" s="169"/>
      <c r="CP959" s="169">
        <v>-100</v>
      </c>
      <c r="CQ959" s="169">
        <v>-100</v>
      </c>
      <c r="CR959" s="169">
        <v>-100</v>
      </c>
      <c r="CS959" s="172">
        <v>4.793451880530974</v>
      </c>
      <c r="CT959" s="172"/>
      <c r="CU959" s="172">
        <v>4.081963219026549</v>
      </c>
      <c r="CV959" s="172"/>
    </row>
    <row r="960" spans="85:100" ht="12.75">
      <c r="CG960" s="169" t="s">
        <v>413</v>
      </c>
      <c r="CH960" s="169" t="s">
        <v>414</v>
      </c>
      <c r="CI960" s="169" t="s">
        <v>70</v>
      </c>
      <c r="CJ960" s="169">
        <v>12660</v>
      </c>
      <c r="CK960" s="169">
        <v>69855.41</v>
      </c>
      <c r="CL960" s="169">
        <v>60884.12</v>
      </c>
      <c r="CM960" s="169">
        <v>31614</v>
      </c>
      <c r="CN960" s="169">
        <v>178942.03</v>
      </c>
      <c r="CO960" s="169">
        <v>165774.58</v>
      </c>
      <c r="CP960" s="169">
        <v>149.71563981042655</v>
      </c>
      <c r="CQ960" s="169">
        <v>156.16058942321</v>
      </c>
      <c r="CR960" s="169">
        <v>172.2788470951046</v>
      </c>
      <c r="CS960" s="172">
        <v>5.5178048973143765</v>
      </c>
      <c r="CT960" s="172">
        <v>5.6602147782627945</v>
      </c>
      <c r="CU960" s="172">
        <v>4.809172195892575</v>
      </c>
      <c r="CV960" s="172">
        <v>5.243707850952109</v>
      </c>
    </row>
    <row r="961" spans="85:100" ht="12.75">
      <c r="CG961" s="169" t="s">
        <v>413</v>
      </c>
      <c r="CH961" s="169" t="s">
        <v>414</v>
      </c>
      <c r="CI961" s="169" t="s">
        <v>71</v>
      </c>
      <c r="CJ961" s="169">
        <v>2760</v>
      </c>
      <c r="CK961" s="169">
        <v>14968.99</v>
      </c>
      <c r="CL961" s="169">
        <v>12841.42</v>
      </c>
      <c r="CM961" s="169">
        <v>3078</v>
      </c>
      <c r="CN961" s="169">
        <v>17579.38</v>
      </c>
      <c r="CO961" s="169">
        <v>16168.84</v>
      </c>
      <c r="CP961" s="169">
        <v>11.521739130434783</v>
      </c>
      <c r="CQ961" s="169">
        <v>17.438651505545806</v>
      </c>
      <c r="CR961" s="169">
        <v>25.911620365971988</v>
      </c>
      <c r="CS961" s="172">
        <v>5.423547101449275</v>
      </c>
      <c r="CT961" s="172">
        <v>5.711299545159195</v>
      </c>
      <c r="CU961" s="172">
        <v>4.652688405797101</v>
      </c>
      <c r="CV961" s="172">
        <v>5.253034437946718</v>
      </c>
    </row>
    <row r="962" spans="85:100" ht="12.75">
      <c r="CG962" s="169" t="s">
        <v>413</v>
      </c>
      <c r="CH962" s="169" t="s">
        <v>414</v>
      </c>
      <c r="CI962" s="169" t="s">
        <v>67</v>
      </c>
      <c r="CJ962" s="169">
        <v>169694</v>
      </c>
      <c r="CK962" s="169">
        <v>816607.5</v>
      </c>
      <c r="CL962" s="169">
        <v>700801.37</v>
      </c>
      <c r="CM962" s="169">
        <v>147442</v>
      </c>
      <c r="CN962" s="169">
        <v>757342.3</v>
      </c>
      <c r="CO962" s="169">
        <v>697345.75</v>
      </c>
      <c r="CP962" s="169">
        <v>-13.113015192051575</v>
      </c>
      <c r="CQ962" s="169">
        <v>-7.257489062983129</v>
      </c>
      <c r="CR962" s="169">
        <v>-0.4930954972305484</v>
      </c>
      <c r="CS962" s="172">
        <v>4.812235553407899</v>
      </c>
      <c r="CT962" s="172">
        <v>5.136543861314958</v>
      </c>
      <c r="CU962" s="172">
        <v>4.129794630334603</v>
      </c>
      <c r="CV962" s="172">
        <v>4.729627582371373</v>
      </c>
    </row>
    <row r="963" spans="85:100" ht="12.75">
      <c r="CG963" s="169" t="s">
        <v>413</v>
      </c>
      <c r="CH963" s="169" t="s">
        <v>414</v>
      </c>
      <c r="CI963" s="169" t="s">
        <v>49</v>
      </c>
      <c r="CJ963" s="169">
        <v>3710</v>
      </c>
      <c r="CK963" s="169">
        <v>25371.2</v>
      </c>
      <c r="CL963" s="169">
        <v>21743.17</v>
      </c>
      <c r="CM963" s="169">
        <v>2990</v>
      </c>
      <c r="CN963" s="169">
        <v>18035.7</v>
      </c>
      <c r="CO963" s="169">
        <v>16629.98</v>
      </c>
      <c r="CP963" s="169">
        <v>-19.40700808625337</v>
      </c>
      <c r="CQ963" s="169">
        <v>-28.91270416850602</v>
      </c>
      <c r="CR963" s="169">
        <v>-23.51630420035349</v>
      </c>
      <c r="CS963" s="172">
        <v>6.838598382749327</v>
      </c>
      <c r="CT963" s="172">
        <v>6.032006688963211</v>
      </c>
      <c r="CU963" s="172">
        <v>5.860692722371967</v>
      </c>
      <c r="CV963" s="172">
        <v>5.561866220735785</v>
      </c>
    </row>
    <row r="964" spans="85:100" ht="12.75">
      <c r="CG964" s="169" t="s">
        <v>413</v>
      </c>
      <c r="CH964" s="169" t="s">
        <v>414</v>
      </c>
      <c r="CI964" s="169" t="s">
        <v>346</v>
      </c>
      <c r="CJ964" s="169">
        <v>17296</v>
      </c>
      <c r="CK964" s="169">
        <v>90075.18</v>
      </c>
      <c r="CL964" s="169">
        <v>77373.09</v>
      </c>
      <c r="CM964" s="169">
        <v>16886</v>
      </c>
      <c r="CN964" s="169">
        <v>82272.14</v>
      </c>
      <c r="CO964" s="169">
        <v>75719.76</v>
      </c>
      <c r="CP964" s="169">
        <v>-2.370490286771508</v>
      </c>
      <c r="CQ964" s="169">
        <v>-8.662808112068156</v>
      </c>
      <c r="CR964" s="169">
        <v>-2.13682819181708</v>
      </c>
      <c r="CS964" s="172">
        <v>5.207861933395004</v>
      </c>
      <c r="CT964" s="172">
        <v>4.872210114888073</v>
      </c>
      <c r="CU964" s="172">
        <v>4.473467275670675</v>
      </c>
      <c r="CV964" s="172">
        <v>4.4841738718465</v>
      </c>
    </row>
    <row r="965" spans="85:100" ht="12.75">
      <c r="CG965" s="169" t="s">
        <v>413</v>
      </c>
      <c r="CH965" s="169" t="s">
        <v>414</v>
      </c>
      <c r="CI965" s="169" t="s">
        <v>66</v>
      </c>
      <c r="CJ965" s="169">
        <v>3620</v>
      </c>
      <c r="CK965" s="169">
        <v>19404.62</v>
      </c>
      <c r="CL965" s="169">
        <v>16815.52</v>
      </c>
      <c r="CM965" s="169">
        <v>4500</v>
      </c>
      <c r="CN965" s="169">
        <v>26584.08</v>
      </c>
      <c r="CO965" s="169">
        <v>24476.2</v>
      </c>
      <c r="CP965" s="169">
        <v>24.30939226519337</v>
      </c>
      <c r="CQ965" s="169">
        <v>36.99871473906731</v>
      </c>
      <c r="CR965" s="169">
        <v>45.557199539473054</v>
      </c>
      <c r="CS965" s="172">
        <v>5.3603922651933695</v>
      </c>
      <c r="CT965" s="172">
        <v>5.907573333333334</v>
      </c>
      <c r="CU965" s="172">
        <v>4.645171270718232</v>
      </c>
      <c r="CV965" s="172">
        <v>5.439155555555556</v>
      </c>
    </row>
    <row r="966" spans="85:100" ht="12.75">
      <c r="CG966" s="169" t="s">
        <v>413</v>
      </c>
      <c r="CH966" s="169" t="s">
        <v>414</v>
      </c>
      <c r="CI966" s="169" t="s">
        <v>44</v>
      </c>
      <c r="CJ966" s="169"/>
      <c r="CK966" s="169"/>
      <c r="CL966" s="169"/>
      <c r="CM966" s="169">
        <v>30962</v>
      </c>
      <c r="CN966" s="169">
        <v>152567.22</v>
      </c>
      <c r="CO966" s="169">
        <v>140579.26</v>
      </c>
      <c r="CP966" s="169"/>
      <c r="CQ966" s="169"/>
      <c r="CR966" s="169"/>
      <c r="CS966" s="172"/>
      <c r="CT966" s="172">
        <v>4.927563464892449</v>
      </c>
      <c r="CU966" s="172"/>
      <c r="CV966" s="172">
        <v>4.540380466378141</v>
      </c>
    </row>
    <row r="967" spans="85:100" ht="12.75">
      <c r="CG967" s="169" t="s">
        <v>415</v>
      </c>
      <c r="CH967" s="169" t="s">
        <v>619</v>
      </c>
      <c r="CI967" s="169" t="s">
        <v>63</v>
      </c>
      <c r="CJ967" s="169"/>
      <c r="CK967" s="169"/>
      <c r="CL967" s="169"/>
      <c r="CM967" s="169">
        <v>800</v>
      </c>
      <c r="CN967" s="169">
        <v>6000</v>
      </c>
      <c r="CO967" s="169">
        <v>5523.45</v>
      </c>
      <c r="CP967" s="169"/>
      <c r="CQ967" s="169"/>
      <c r="CR967" s="169"/>
      <c r="CS967" s="172"/>
      <c r="CT967" s="172">
        <v>7.5</v>
      </c>
      <c r="CU967" s="172"/>
      <c r="CV967" s="172">
        <v>6.9043125</v>
      </c>
    </row>
    <row r="968" spans="85:100" ht="12.75">
      <c r="CG968" s="169" t="s">
        <v>415</v>
      </c>
      <c r="CH968" s="169" t="s">
        <v>619</v>
      </c>
      <c r="CI968" s="169" t="s">
        <v>54</v>
      </c>
      <c r="CJ968" s="169"/>
      <c r="CK968" s="169"/>
      <c r="CL968" s="169"/>
      <c r="CM968" s="169">
        <v>20</v>
      </c>
      <c r="CN968" s="169">
        <v>93.04</v>
      </c>
      <c r="CO968" s="169">
        <v>85.33</v>
      </c>
      <c r="CP968" s="169"/>
      <c r="CQ968" s="169"/>
      <c r="CR968" s="169"/>
      <c r="CS968" s="172"/>
      <c r="CT968" s="172">
        <v>4.652</v>
      </c>
      <c r="CU968" s="172"/>
      <c r="CV968" s="172">
        <v>4.2665</v>
      </c>
    </row>
    <row r="969" spans="85:100" ht="12.75">
      <c r="CG969" s="169" t="s">
        <v>415</v>
      </c>
      <c r="CH969" s="169" t="s">
        <v>619</v>
      </c>
      <c r="CI969" s="169" t="s">
        <v>42</v>
      </c>
      <c r="CJ969" s="169"/>
      <c r="CK969" s="169"/>
      <c r="CL969" s="169"/>
      <c r="CM969" s="169">
        <v>3950</v>
      </c>
      <c r="CN969" s="169">
        <v>17184.66</v>
      </c>
      <c r="CO969" s="169">
        <v>15860.97</v>
      </c>
      <c r="CP969" s="169"/>
      <c r="CQ969" s="169"/>
      <c r="CR969" s="169"/>
      <c r="CS969" s="172"/>
      <c r="CT969" s="172">
        <v>4.350546835443038</v>
      </c>
      <c r="CU969" s="172"/>
      <c r="CV969" s="172">
        <v>4.015435443037974</v>
      </c>
    </row>
    <row r="970" spans="85:100" ht="12.75">
      <c r="CG970" s="169" t="s">
        <v>415</v>
      </c>
      <c r="CH970" s="169" t="s">
        <v>619</v>
      </c>
      <c r="CI970" s="169" t="s">
        <v>45</v>
      </c>
      <c r="CJ970" s="169"/>
      <c r="CK970" s="169"/>
      <c r="CL970" s="169"/>
      <c r="CM970" s="169">
        <v>13424</v>
      </c>
      <c r="CN970" s="169">
        <v>65693.28</v>
      </c>
      <c r="CO970" s="169">
        <v>60591.61</v>
      </c>
      <c r="CP970" s="169"/>
      <c r="CQ970" s="169"/>
      <c r="CR970" s="169"/>
      <c r="CS970" s="172"/>
      <c r="CT970" s="172">
        <v>4.8937187127532775</v>
      </c>
      <c r="CU970" s="172"/>
      <c r="CV970" s="172">
        <v>4.5136777413587605</v>
      </c>
    </row>
    <row r="971" spans="85:100" ht="12.75">
      <c r="CG971" s="169" t="s">
        <v>415</v>
      </c>
      <c r="CH971" s="169" t="s">
        <v>619</v>
      </c>
      <c r="CI971" s="169" t="s">
        <v>43</v>
      </c>
      <c r="CJ971" s="169"/>
      <c r="CK971" s="169"/>
      <c r="CL971" s="169"/>
      <c r="CM971" s="169">
        <v>16350</v>
      </c>
      <c r="CN971" s="169">
        <v>74815.3</v>
      </c>
      <c r="CO971" s="169">
        <v>68956.84</v>
      </c>
      <c r="CP971" s="169"/>
      <c r="CQ971" s="169"/>
      <c r="CR971" s="169"/>
      <c r="CS971" s="172"/>
      <c r="CT971" s="172">
        <v>4.575859327217126</v>
      </c>
      <c r="CU971" s="172"/>
      <c r="CV971" s="172">
        <v>4.21754373088685</v>
      </c>
    </row>
    <row r="972" spans="85:100" ht="12.75">
      <c r="CG972" s="169" t="s">
        <v>415</v>
      </c>
      <c r="CH972" s="169" t="s">
        <v>619</v>
      </c>
      <c r="CI972" s="169" t="s">
        <v>50</v>
      </c>
      <c r="CJ972" s="169"/>
      <c r="CK972" s="169"/>
      <c r="CL972" s="169"/>
      <c r="CM972" s="169">
        <v>160</v>
      </c>
      <c r="CN972" s="169">
        <v>857.25</v>
      </c>
      <c r="CO972" s="169">
        <v>787.6</v>
      </c>
      <c r="CP972" s="169"/>
      <c r="CQ972" s="169"/>
      <c r="CR972" s="169"/>
      <c r="CS972" s="172"/>
      <c r="CT972" s="172">
        <v>5.3578125</v>
      </c>
      <c r="CU972" s="172"/>
      <c r="CV972" s="172">
        <v>4.9225</v>
      </c>
    </row>
    <row r="973" spans="85:100" ht="12.75">
      <c r="CG973" s="169" t="s">
        <v>415</v>
      </c>
      <c r="CH973" s="169" t="s">
        <v>619</v>
      </c>
      <c r="CI973" s="169" t="s">
        <v>67</v>
      </c>
      <c r="CJ973" s="169"/>
      <c r="CK973" s="169"/>
      <c r="CL973" s="169"/>
      <c r="CM973" s="169">
        <v>332</v>
      </c>
      <c r="CN973" s="169">
        <v>1575.04</v>
      </c>
      <c r="CO973" s="169">
        <v>1448.6</v>
      </c>
      <c r="CP973" s="169"/>
      <c r="CQ973" s="169"/>
      <c r="CR973" s="169"/>
      <c r="CS973" s="172"/>
      <c r="CT973" s="172">
        <v>4.744096385542169</v>
      </c>
      <c r="CU973" s="172"/>
      <c r="CV973" s="172">
        <v>4.363253012048193</v>
      </c>
    </row>
    <row r="974" spans="85:100" ht="12.75">
      <c r="CG974" s="169" t="s">
        <v>415</v>
      </c>
      <c r="CH974" s="169" t="s">
        <v>619</v>
      </c>
      <c r="CI974" s="169" t="s">
        <v>44</v>
      </c>
      <c r="CJ974" s="169">
        <v>6080</v>
      </c>
      <c r="CK974" s="169">
        <v>21853.88</v>
      </c>
      <c r="CL974" s="169">
        <v>18848</v>
      </c>
      <c r="CM974" s="169">
        <v>5340</v>
      </c>
      <c r="CN974" s="169">
        <v>23626.14</v>
      </c>
      <c r="CO974" s="169">
        <v>21794.94</v>
      </c>
      <c r="CP974" s="169">
        <v>-12.171052631578947</v>
      </c>
      <c r="CQ974" s="169">
        <v>8.109589692997298</v>
      </c>
      <c r="CR974" s="169">
        <v>15.635292869269943</v>
      </c>
      <c r="CS974" s="172">
        <v>3.594388157894737</v>
      </c>
      <c r="CT974" s="172">
        <v>4.424370786516854</v>
      </c>
      <c r="CU974" s="172">
        <v>3.1</v>
      </c>
      <c r="CV974" s="172">
        <v>4.081449438202247</v>
      </c>
    </row>
    <row r="975" spans="85:100" ht="12.75">
      <c r="CG975" s="169" t="s">
        <v>432</v>
      </c>
      <c r="CH975" s="169" t="s">
        <v>433</v>
      </c>
      <c r="CI975" s="169" t="s">
        <v>48</v>
      </c>
      <c r="CJ975" s="169">
        <v>1260</v>
      </c>
      <c r="CK975" s="169">
        <v>5820.78</v>
      </c>
      <c r="CL975" s="169">
        <v>5178</v>
      </c>
      <c r="CM975" s="169">
        <v>2352</v>
      </c>
      <c r="CN975" s="169">
        <v>15636.86</v>
      </c>
      <c r="CO975" s="169">
        <v>14336.34</v>
      </c>
      <c r="CP975" s="169">
        <v>86.66666666666667</v>
      </c>
      <c r="CQ975" s="169">
        <v>168.63856733977238</v>
      </c>
      <c r="CR975" s="169">
        <v>176.8702201622248</v>
      </c>
      <c r="CS975" s="172">
        <v>4.619666666666666</v>
      </c>
      <c r="CT975" s="172">
        <v>6.648324829931973</v>
      </c>
      <c r="CU975" s="172">
        <v>4.109523809523809</v>
      </c>
      <c r="CV975" s="172">
        <v>6.0953826530612245</v>
      </c>
    </row>
    <row r="976" spans="85:100" ht="12.75">
      <c r="CG976" s="169" t="s">
        <v>432</v>
      </c>
      <c r="CH976" s="169" t="s">
        <v>433</v>
      </c>
      <c r="CI976" s="169" t="s">
        <v>134</v>
      </c>
      <c r="CJ976" s="169">
        <v>5000</v>
      </c>
      <c r="CK976" s="169">
        <v>27372.78</v>
      </c>
      <c r="CL976" s="169">
        <v>23613.15</v>
      </c>
      <c r="CM976" s="169"/>
      <c r="CN976" s="169"/>
      <c r="CO976" s="169"/>
      <c r="CP976" s="169">
        <v>-100</v>
      </c>
      <c r="CQ976" s="169">
        <v>-100</v>
      </c>
      <c r="CR976" s="169">
        <v>-100</v>
      </c>
      <c r="CS976" s="172">
        <v>5.474556</v>
      </c>
      <c r="CT976" s="172"/>
      <c r="CU976" s="172">
        <v>4.7226300000000005</v>
      </c>
      <c r="CV976" s="172"/>
    </row>
    <row r="977" spans="85:100" ht="12.75">
      <c r="CG977" s="169" t="s">
        <v>432</v>
      </c>
      <c r="CH977" s="169" t="s">
        <v>433</v>
      </c>
      <c r="CI977" s="169" t="s">
        <v>63</v>
      </c>
      <c r="CJ977" s="169">
        <v>19090</v>
      </c>
      <c r="CK977" s="169">
        <v>165401.5</v>
      </c>
      <c r="CL977" s="169">
        <v>137272.86</v>
      </c>
      <c r="CM977" s="169"/>
      <c r="CN977" s="169"/>
      <c r="CO977" s="169"/>
      <c r="CP977" s="169">
        <v>-100</v>
      </c>
      <c r="CQ977" s="169">
        <v>-100</v>
      </c>
      <c r="CR977" s="169">
        <v>-100</v>
      </c>
      <c r="CS977" s="172">
        <v>8.664300680984809</v>
      </c>
      <c r="CT977" s="172"/>
      <c r="CU977" s="172">
        <v>7.190825563122052</v>
      </c>
      <c r="CV977" s="172"/>
    </row>
    <row r="978" spans="85:100" ht="12.75">
      <c r="CG978" s="169" t="s">
        <v>432</v>
      </c>
      <c r="CH978" s="169" t="s">
        <v>433</v>
      </c>
      <c r="CI978" s="169" t="s">
        <v>54</v>
      </c>
      <c r="CJ978" s="169">
        <v>14844.12</v>
      </c>
      <c r="CK978" s="169">
        <v>151018.6</v>
      </c>
      <c r="CL978" s="169">
        <v>130951.91</v>
      </c>
      <c r="CM978" s="169">
        <v>891</v>
      </c>
      <c r="CN978" s="169">
        <v>6364.75</v>
      </c>
      <c r="CO978" s="169">
        <v>5837.41</v>
      </c>
      <c r="CP978" s="169">
        <v>-93.9976233013476</v>
      </c>
      <c r="CQ978" s="169">
        <v>-95.78545291772006</v>
      </c>
      <c r="CR978" s="169">
        <v>-95.5423254231267</v>
      </c>
      <c r="CS978" s="172">
        <v>10.173631040438908</v>
      </c>
      <c r="CT978" s="172">
        <v>7.14337822671156</v>
      </c>
      <c r="CU978" s="172">
        <v>8.821803515466057</v>
      </c>
      <c r="CV978" s="172">
        <v>6.551526374859708</v>
      </c>
    </row>
    <row r="979" spans="85:100" ht="12.75">
      <c r="CG979" s="169" t="s">
        <v>432</v>
      </c>
      <c r="CH979" s="169" t="s">
        <v>433</v>
      </c>
      <c r="CI979" s="169" t="s">
        <v>56</v>
      </c>
      <c r="CJ979" s="169">
        <v>2000</v>
      </c>
      <c r="CK979" s="169">
        <v>12955.83</v>
      </c>
      <c r="CL979" s="169">
        <v>10756.1</v>
      </c>
      <c r="CM979" s="169"/>
      <c r="CN979" s="169"/>
      <c r="CO979" s="169"/>
      <c r="CP979" s="169">
        <v>-100</v>
      </c>
      <c r="CQ979" s="169">
        <v>-100</v>
      </c>
      <c r="CR979" s="169">
        <v>-100</v>
      </c>
      <c r="CS979" s="172">
        <v>6.477915</v>
      </c>
      <c r="CT979" s="172"/>
      <c r="CU979" s="172">
        <v>5.37805</v>
      </c>
      <c r="CV979" s="172"/>
    </row>
    <row r="980" spans="85:100" ht="12.75">
      <c r="CG980" s="169" t="s">
        <v>432</v>
      </c>
      <c r="CH980" s="169" t="s">
        <v>433</v>
      </c>
      <c r="CI980" s="169" t="s">
        <v>42</v>
      </c>
      <c r="CJ980" s="169"/>
      <c r="CK980" s="169"/>
      <c r="CL980" s="169"/>
      <c r="CM980" s="169">
        <v>9450</v>
      </c>
      <c r="CN980" s="169">
        <v>59977.52</v>
      </c>
      <c r="CO980" s="169">
        <v>55277.05</v>
      </c>
      <c r="CP980" s="169"/>
      <c r="CQ980" s="169"/>
      <c r="CR980" s="169"/>
      <c r="CS980" s="172"/>
      <c r="CT980" s="172">
        <v>6.346827513227513</v>
      </c>
      <c r="CU980" s="172"/>
      <c r="CV980" s="172">
        <v>5.849423280423281</v>
      </c>
    </row>
    <row r="981" spans="85:100" ht="12.75">
      <c r="CG981" s="169" t="s">
        <v>432</v>
      </c>
      <c r="CH981" s="169" t="s">
        <v>433</v>
      </c>
      <c r="CI981" s="169" t="s">
        <v>45</v>
      </c>
      <c r="CJ981" s="169">
        <v>2340</v>
      </c>
      <c r="CK981" s="169">
        <v>13051.87</v>
      </c>
      <c r="CL981" s="169">
        <v>11091.6</v>
      </c>
      <c r="CM981" s="169"/>
      <c r="CN981" s="169"/>
      <c r="CO981" s="169"/>
      <c r="CP981" s="169">
        <v>-100</v>
      </c>
      <c r="CQ981" s="169">
        <v>-100</v>
      </c>
      <c r="CR981" s="169">
        <v>-100</v>
      </c>
      <c r="CS981" s="172">
        <v>5.5777222222222225</v>
      </c>
      <c r="CT981" s="172"/>
      <c r="CU981" s="172">
        <v>4.74</v>
      </c>
      <c r="CV981" s="172"/>
    </row>
    <row r="982" spans="85:100" ht="12.75">
      <c r="CG982" s="169" t="s">
        <v>432</v>
      </c>
      <c r="CH982" s="169" t="s">
        <v>433</v>
      </c>
      <c r="CI982" s="169" t="s">
        <v>85</v>
      </c>
      <c r="CJ982" s="169">
        <v>13990</v>
      </c>
      <c r="CK982" s="169">
        <v>72546.16</v>
      </c>
      <c r="CL982" s="169">
        <v>61143.17</v>
      </c>
      <c r="CM982" s="169"/>
      <c r="CN982" s="169"/>
      <c r="CO982" s="169"/>
      <c r="CP982" s="169">
        <v>-100</v>
      </c>
      <c r="CQ982" s="169">
        <v>-100</v>
      </c>
      <c r="CR982" s="169">
        <v>-100</v>
      </c>
      <c r="CS982" s="172">
        <v>5.185572551822731</v>
      </c>
      <c r="CT982" s="172"/>
      <c r="CU982" s="172">
        <v>4.370491065046462</v>
      </c>
      <c r="CV982" s="172"/>
    </row>
    <row r="983" spans="85:100" ht="12.75">
      <c r="CG983" s="169" t="s">
        <v>432</v>
      </c>
      <c r="CH983" s="169" t="s">
        <v>433</v>
      </c>
      <c r="CI983" s="169" t="s">
        <v>526</v>
      </c>
      <c r="CJ983" s="169">
        <v>1120</v>
      </c>
      <c r="CK983" s="169">
        <v>5849.24</v>
      </c>
      <c r="CL983" s="169">
        <v>5035.86</v>
      </c>
      <c r="CM983" s="169"/>
      <c r="CN983" s="169"/>
      <c r="CO983" s="169"/>
      <c r="CP983" s="169">
        <v>-100</v>
      </c>
      <c r="CQ983" s="169">
        <v>-100</v>
      </c>
      <c r="CR983" s="169">
        <v>-100</v>
      </c>
      <c r="CS983" s="172">
        <v>5.222535714285714</v>
      </c>
      <c r="CT983" s="172"/>
      <c r="CU983" s="172">
        <v>4.496303571428571</v>
      </c>
      <c r="CV983" s="172"/>
    </row>
    <row r="984" spans="85:100" ht="12.75">
      <c r="CG984" s="169" t="s">
        <v>434</v>
      </c>
      <c r="CH984" s="169" t="s">
        <v>626</v>
      </c>
      <c r="CI984" s="169" t="s">
        <v>134</v>
      </c>
      <c r="CJ984" s="169">
        <v>336</v>
      </c>
      <c r="CK984" s="169">
        <v>3161.76</v>
      </c>
      <c r="CL984" s="169">
        <v>2722.09</v>
      </c>
      <c r="CM984" s="169"/>
      <c r="CN984" s="169"/>
      <c r="CO984" s="169"/>
      <c r="CP984" s="169">
        <v>-100</v>
      </c>
      <c r="CQ984" s="169">
        <v>-100</v>
      </c>
      <c r="CR984" s="169">
        <v>-100</v>
      </c>
      <c r="CS984" s="172">
        <v>9.41</v>
      </c>
      <c r="CT984" s="172"/>
      <c r="CU984" s="172">
        <v>8.101458333333333</v>
      </c>
      <c r="CV984" s="172"/>
    </row>
    <row r="985" spans="85:100" ht="12.75">
      <c r="CG985" s="169" t="s">
        <v>434</v>
      </c>
      <c r="CH985" s="169" t="s">
        <v>626</v>
      </c>
      <c r="CI985" s="169" t="s">
        <v>54</v>
      </c>
      <c r="CJ985" s="169"/>
      <c r="CK985" s="169"/>
      <c r="CL985" s="169"/>
      <c r="CM985" s="169">
        <v>150</v>
      </c>
      <c r="CN985" s="169">
        <v>1037.97</v>
      </c>
      <c r="CO985" s="169">
        <v>952.87</v>
      </c>
      <c r="CP985" s="169"/>
      <c r="CQ985" s="169"/>
      <c r="CR985" s="169"/>
      <c r="CS985" s="172"/>
      <c r="CT985" s="172">
        <v>6.9198</v>
      </c>
      <c r="CU985" s="172"/>
      <c r="CV985" s="172">
        <v>6.3524666666666665</v>
      </c>
    </row>
    <row r="986" spans="85:100" ht="12.75">
      <c r="CG986" s="169" t="s">
        <v>434</v>
      </c>
      <c r="CH986" s="169" t="s">
        <v>626</v>
      </c>
      <c r="CI986" s="169" t="s">
        <v>56</v>
      </c>
      <c r="CJ986" s="169"/>
      <c r="CK986" s="169"/>
      <c r="CL986" s="169"/>
      <c r="CM986" s="169">
        <v>1920</v>
      </c>
      <c r="CN986" s="169">
        <v>12142.29</v>
      </c>
      <c r="CO986" s="169">
        <v>11146.8</v>
      </c>
      <c r="CP986" s="169"/>
      <c r="CQ986" s="169"/>
      <c r="CR986" s="169"/>
      <c r="CS986" s="172"/>
      <c r="CT986" s="172">
        <v>6.324109375000001</v>
      </c>
      <c r="CU986" s="172"/>
      <c r="CV986" s="172">
        <v>5.805625</v>
      </c>
    </row>
    <row r="987" spans="85:100" ht="12.75">
      <c r="CG987" s="169" t="s">
        <v>434</v>
      </c>
      <c r="CH987" s="169" t="s">
        <v>626</v>
      </c>
      <c r="CI987" s="169" t="s">
        <v>43</v>
      </c>
      <c r="CJ987" s="169"/>
      <c r="CK987" s="169"/>
      <c r="CL987" s="169"/>
      <c r="CM987" s="169">
        <v>450</v>
      </c>
      <c r="CN987" s="169">
        <v>3544.75</v>
      </c>
      <c r="CO987" s="169">
        <v>3251.73</v>
      </c>
      <c r="CP987" s="169"/>
      <c r="CQ987" s="169"/>
      <c r="CR987" s="169"/>
      <c r="CS987" s="172"/>
      <c r="CT987" s="172">
        <v>7.877222222222223</v>
      </c>
      <c r="CU987" s="172"/>
      <c r="CV987" s="172">
        <v>7.226066666666667</v>
      </c>
    </row>
    <row r="988" spans="85:100" ht="12.75">
      <c r="CG988" s="169" t="s">
        <v>442</v>
      </c>
      <c r="CH988" s="169" t="s">
        <v>308</v>
      </c>
      <c r="CI988" s="169" t="s">
        <v>48</v>
      </c>
      <c r="CJ988" s="169">
        <v>32</v>
      </c>
      <c r="CK988" s="169">
        <v>366.71</v>
      </c>
      <c r="CL988" s="169">
        <v>313.59</v>
      </c>
      <c r="CM988" s="169">
        <v>439</v>
      </c>
      <c r="CN988" s="169">
        <v>5216.17</v>
      </c>
      <c r="CO988" s="169">
        <v>4796.66</v>
      </c>
      <c r="CP988" s="169">
        <v>1271.875</v>
      </c>
      <c r="CQ988" s="169">
        <v>1322.4237135611247</v>
      </c>
      <c r="CR988" s="169">
        <v>1429.595969259224</v>
      </c>
      <c r="CS988" s="172">
        <v>11.4596875</v>
      </c>
      <c r="CT988" s="172">
        <v>11.881936218678815</v>
      </c>
      <c r="CU988" s="172">
        <v>9.7996875</v>
      </c>
      <c r="CV988" s="172">
        <v>10.92633257403189</v>
      </c>
    </row>
    <row r="989" spans="85:100" ht="12.75">
      <c r="CG989" s="169" t="s">
        <v>442</v>
      </c>
      <c r="CH989" s="169" t="s">
        <v>308</v>
      </c>
      <c r="CI989" s="169" t="s">
        <v>135</v>
      </c>
      <c r="CJ989" s="169"/>
      <c r="CK989" s="169"/>
      <c r="CL989" s="169"/>
      <c r="CM989" s="169">
        <v>600</v>
      </c>
      <c r="CN989" s="169">
        <v>8794.42</v>
      </c>
      <c r="CO989" s="169">
        <v>8129.67</v>
      </c>
      <c r="CP989" s="169"/>
      <c r="CQ989" s="169"/>
      <c r="CR989" s="169"/>
      <c r="CS989" s="172"/>
      <c r="CT989" s="172">
        <v>14.657366666666666</v>
      </c>
      <c r="CU989" s="172"/>
      <c r="CV989" s="172">
        <v>13.54945</v>
      </c>
    </row>
    <row r="990" spans="85:100" ht="12.75">
      <c r="CG990" s="169" t="s">
        <v>442</v>
      </c>
      <c r="CH990" s="169" t="s">
        <v>308</v>
      </c>
      <c r="CI990" s="169" t="s">
        <v>63</v>
      </c>
      <c r="CJ990" s="169">
        <v>4402.45</v>
      </c>
      <c r="CK990" s="169">
        <v>60507.52</v>
      </c>
      <c r="CL990" s="169">
        <v>52109.14</v>
      </c>
      <c r="CM990" s="169">
        <v>6942</v>
      </c>
      <c r="CN990" s="169">
        <v>90446.52</v>
      </c>
      <c r="CO990" s="169">
        <v>83144.97</v>
      </c>
      <c r="CP990" s="169">
        <v>57.68492543924407</v>
      </c>
      <c r="CQ990" s="169">
        <v>49.479800196735894</v>
      </c>
      <c r="CR990" s="169">
        <v>59.55928269013843</v>
      </c>
      <c r="CS990" s="172">
        <v>13.744056150552533</v>
      </c>
      <c r="CT990" s="172">
        <v>13.028885047536734</v>
      </c>
      <c r="CU990" s="172">
        <v>11.836395643334962</v>
      </c>
      <c r="CV990" s="172">
        <v>11.97709161624892</v>
      </c>
    </row>
    <row r="991" spans="85:100" ht="12.75">
      <c r="CG991" s="169" t="s">
        <v>442</v>
      </c>
      <c r="CH991" s="169" t="s">
        <v>308</v>
      </c>
      <c r="CI991" s="169" t="s">
        <v>54</v>
      </c>
      <c r="CJ991" s="169">
        <v>15642</v>
      </c>
      <c r="CK991" s="169">
        <v>200108.56</v>
      </c>
      <c r="CL991" s="169">
        <v>170978.37</v>
      </c>
      <c r="CM991" s="169">
        <v>19026</v>
      </c>
      <c r="CN991" s="169">
        <v>235874.98</v>
      </c>
      <c r="CO991" s="169">
        <v>216717.06</v>
      </c>
      <c r="CP991" s="169">
        <v>21.634062140391254</v>
      </c>
      <c r="CQ991" s="169">
        <v>17.873508259716633</v>
      </c>
      <c r="CR991" s="169">
        <v>26.75115571636342</v>
      </c>
      <c r="CS991" s="172">
        <v>12.793029024421429</v>
      </c>
      <c r="CT991" s="172">
        <v>12.397507621150005</v>
      </c>
      <c r="CU991" s="172">
        <v>10.93072305331799</v>
      </c>
      <c r="CV991" s="172">
        <v>11.39057395143488</v>
      </c>
    </row>
    <row r="992" spans="85:100" ht="12.75">
      <c r="CG992" s="169" t="s">
        <v>442</v>
      </c>
      <c r="CH992" s="169" t="s">
        <v>308</v>
      </c>
      <c r="CI992" s="169" t="s">
        <v>56</v>
      </c>
      <c r="CJ992" s="169"/>
      <c r="CK992" s="169"/>
      <c r="CL992" s="169"/>
      <c r="CM992" s="169">
        <v>1000</v>
      </c>
      <c r="CN992" s="169">
        <v>11982.38</v>
      </c>
      <c r="CO992" s="169">
        <v>11000</v>
      </c>
      <c r="CP992" s="169"/>
      <c r="CQ992" s="169"/>
      <c r="CR992" s="169"/>
      <c r="CS992" s="172"/>
      <c r="CT992" s="172">
        <v>11.98238</v>
      </c>
      <c r="CU992" s="172"/>
      <c r="CV992" s="172">
        <v>11</v>
      </c>
    </row>
    <row r="993" spans="85:100" ht="12.75">
      <c r="CG993" s="169" t="s">
        <v>442</v>
      </c>
      <c r="CH993" s="169" t="s">
        <v>308</v>
      </c>
      <c r="CI993" s="169" t="s">
        <v>42</v>
      </c>
      <c r="CJ993" s="169">
        <v>422501</v>
      </c>
      <c r="CK993" s="169">
        <v>4692955.24</v>
      </c>
      <c r="CL993" s="169">
        <v>4025245.9</v>
      </c>
      <c r="CM993" s="169">
        <v>453826</v>
      </c>
      <c r="CN993" s="169">
        <v>5174695.5</v>
      </c>
      <c r="CO993" s="169">
        <v>4760471.14</v>
      </c>
      <c r="CP993" s="169">
        <v>7.414183635068319</v>
      </c>
      <c r="CQ993" s="169">
        <v>10.265179090009811</v>
      </c>
      <c r="CR993" s="169">
        <v>18.265349701989628</v>
      </c>
      <c r="CS993" s="172">
        <v>11.107560076780883</v>
      </c>
      <c r="CT993" s="172">
        <v>11.402377783555812</v>
      </c>
      <c r="CU993" s="172">
        <v>9.527186681214955</v>
      </c>
      <c r="CV993" s="172">
        <v>10.489639509415502</v>
      </c>
    </row>
    <row r="994" spans="85:100" ht="12.75">
      <c r="CG994" s="169" t="s">
        <v>442</v>
      </c>
      <c r="CH994" s="169" t="s">
        <v>308</v>
      </c>
      <c r="CI994" s="169" t="s">
        <v>45</v>
      </c>
      <c r="CJ994" s="169">
        <v>826</v>
      </c>
      <c r="CK994" s="169">
        <v>10383.66</v>
      </c>
      <c r="CL994" s="169">
        <v>8966.03</v>
      </c>
      <c r="CM994" s="169">
        <v>1250</v>
      </c>
      <c r="CN994" s="169">
        <v>16125.56</v>
      </c>
      <c r="CO994" s="169">
        <v>14782.13</v>
      </c>
      <c r="CP994" s="169">
        <v>51.3317191283293</v>
      </c>
      <c r="CQ994" s="169">
        <v>55.29745773648213</v>
      </c>
      <c r="CR994" s="169">
        <v>64.8681746547803</v>
      </c>
      <c r="CS994" s="172">
        <v>12.571016949152542</v>
      </c>
      <c r="CT994" s="172">
        <v>12.900447999999999</v>
      </c>
      <c r="CU994" s="172">
        <v>10.854757869249395</v>
      </c>
      <c r="CV994" s="172">
        <v>11.825704</v>
      </c>
    </row>
    <row r="995" spans="85:100" ht="12.75">
      <c r="CG995" s="169" t="s">
        <v>442</v>
      </c>
      <c r="CH995" s="169" t="s">
        <v>308</v>
      </c>
      <c r="CI995" s="169" t="s">
        <v>57</v>
      </c>
      <c r="CJ995" s="169"/>
      <c r="CK995" s="169"/>
      <c r="CL995" s="169"/>
      <c r="CM995" s="169">
        <v>120</v>
      </c>
      <c r="CN995" s="169">
        <v>1274</v>
      </c>
      <c r="CO995" s="169">
        <v>1170.19</v>
      </c>
      <c r="CP995" s="169"/>
      <c r="CQ995" s="169"/>
      <c r="CR995" s="169"/>
      <c r="CS995" s="172"/>
      <c r="CT995" s="172">
        <v>10.616666666666667</v>
      </c>
      <c r="CU995" s="172"/>
      <c r="CV995" s="172">
        <v>9.751583333333334</v>
      </c>
    </row>
    <row r="996" spans="85:100" ht="12.75">
      <c r="CG996" s="169" t="s">
        <v>442</v>
      </c>
      <c r="CH996" s="169" t="s">
        <v>308</v>
      </c>
      <c r="CI996" s="169" t="s">
        <v>43</v>
      </c>
      <c r="CJ996" s="169">
        <v>24159</v>
      </c>
      <c r="CK996" s="169">
        <v>265732.67</v>
      </c>
      <c r="CL996" s="169">
        <v>230184.88</v>
      </c>
      <c r="CM996" s="169">
        <v>13560</v>
      </c>
      <c r="CN996" s="169">
        <v>157217.79</v>
      </c>
      <c r="CO996" s="169">
        <v>144817</v>
      </c>
      <c r="CP996" s="169">
        <v>-43.871849000372535</v>
      </c>
      <c r="CQ996" s="169">
        <v>-40.836107957670386</v>
      </c>
      <c r="CR996" s="169">
        <v>-37.086658341764235</v>
      </c>
      <c r="CS996" s="172">
        <v>10.999324061426384</v>
      </c>
      <c r="CT996" s="172">
        <v>11.594232300884956</v>
      </c>
      <c r="CU996" s="172">
        <v>9.527914234860715</v>
      </c>
      <c r="CV996" s="172">
        <v>10.6797197640118</v>
      </c>
    </row>
    <row r="997" spans="85:100" ht="12.75">
      <c r="CG997" s="169" t="s">
        <v>442</v>
      </c>
      <c r="CH997" s="169" t="s">
        <v>308</v>
      </c>
      <c r="CI997" s="169" t="s">
        <v>67</v>
      </c>
      <c r="CJ997" s="169">
        <v>310</v>
      </c>
      <c r="CK997" s="169">
        <v>3534.98</v>
      </c>
      <c r="CL997" s="169">
        <v>3037.97</v>
      </c>
      <c r="CM997" s="169">
        <v>1004</v>
      </c>
      <c r="CN997" s="169">
        <v>12626.24</v>
      </c>
      <c r="CO997" s="169">
        <v>11611.58</v>
      </c>
      <c r="CP997" s="169">
        <v>223.8709677419355</v>
      </c>
      <c r="CQ997" s="169">
        <v>257.1799557564682</v>
      </c>
      <c r="CR997" s="169">
        <v>282.2150975816088</v>
      </c>
      <c r="CS997" s="172">
        <v>11.403161290322581</v>
      </c>
      <c r="CT997" s="172">
        <v>12.57593625498008</v>
      </c>
      <c r="CU997" s="172">
        <v>9.799903225806451</v>
      </c>
      <c r="CV997" s="172">
        <v>11.565318725099601</v>
      </c>
    </row>
    <row r="998" spans="85:100" ht="12.75">
      <c r="CG998" s="169" t="s">
        <v>442</v>
      </c>
      <c r="CH998" s="169" t="s">
        <v>308</v>
      </c>
      <c r="CI998" s="169" t="s">
        <v>66</v>
      </c>
      <c r="CJ998" s="169">
        <v>310</v>
      </c>
      <c r="CK998" s="169">
        <v>3352.42</v>
      </c>
      <c r="CL998" s="169">
        <v>2894.45</v>
      </c>
      <c r="CM998" s="169">
        <v>270</v>
      </c>
      <c r="CN998" s="169">
        <v>2859.2</v>
      </c>
      <c r="CO998" s="169">
        <v>2628.82</v>
      </c>
      <c r="CP998" s="169">
        <v>-12.903225806451612</v>
      </c>
      <c r="CQ998" s="169">
        <v>-14.712357043568534</v>
      </c>
      <c r="CR998" s="169">
        <v>-9.17721846983018</v>
      </c>
      <c r="CS998" s="172">
        <v>10.81425806451613</v>
      </c>
      <c r="CT998" s="172">
        <v>10.589629629629629</v>
      </c>
      <c r="CU998" s="172">
        <v>9.336935483870967</v>
      </c>
      <c r="CV998" s="172">
        <v>9.736370370370372</v>
      </c>
    </row>
    <row r="999" spans="85:100" ht="12.75">
      <c r="CG999" s="169" t="s">
        <v>442</v>
      </c>
      <c r="CH999" s="169" t="s">
        <v>308</v>
      </c>
      <c r="CI999" s="169" t="s">
        <v>44</v>
      </c>
      <c r="CJ999" s="169"/>
      <c r="CK999" s="169"/>
      <c r="CL999" s="169"/>
      <c r="CM999" s="169">
        <v>10490</v>
      </c>
      <c r="CN999" s="169">
        <v>113815.8</v>
      </c>
      <c r="CO999" s="169">
        <v>104650.61</v>
      </c>
      <c r="CP999" s="169"/>
      <c r="CQ999" s="169"/>
      <c r="CR999" s="169"/>
      <c r="CS999" s="172"/>
      <c r="CT999" s="172">
        <v>10.849933269780744</v>
      </c>
      <c r="CU999" s="172"/>
      <c r="CV999" s="172">
        <v>9.976225929456625</v>
      </c>
    </row>
    <row r="1000" spans="85:100" ht="12.75">
      <c r="CG1000" s="169" t="s">
        <v>453</v>
      </c>
      <c r="CH1000" s="169" t="s">
        <v>315</v>
      </c>
      <c r="CI1000" s="169" t="s">
        <v>48</v>
      </c>
      <c r="CJ1000" s="169">
        <v>5090</v>
      </c>
      <c r="CK1000" s="169">
        <v>58315.94</v>
      </c>
      <c r="CL1000" s="169">
        <v>49754.8</v>
      </c>
      <c r="CM1000" s="169">
        <v>7440</v>
      </c>
      <c r="CN1000" s="169">
        <v>69706.64</v>
      </c>
      <c r="CO1000" s="169">
        <v>63931.2</v>
      </c>
      <c r="CP1000" s="169">
        <v>46.16895874263261</v>
      </c>
      <c r="CQ1000" s="169">
        <v>19.532738390224004</v>
      </c>
      <c r="CR1000" s="169">
        <v>28.492527354144716</v>
      </c>
      <c r="CS1000" s="172">
        <v>11.456962671905698</v>
      </c>
      <c r="CT1000" s="172">
        <v>9.369172043010753</v>
      </c>
      <c r="CU1000" s="172">
        <v>9.775009823182712</v>
      </c>
      <c r="CV1000" s="172">
        <v>8.59290322580645</v>
      </c>
    </row>
    <row r="1001" spans="85:100" ht="12.75">
      <c r="CG1001" s="169" t="s">
        <v>453</v>
      </c>
      <c r="CH1001" s="169" t="s">
        <v>315</v>
      </c>
      <c r="CI1001" s="169" t="s">
        <v>94</v>
      </c>
      <c r="CJ1001" s="169"/>
      <c r="CK1001" s="169"/>
      <c r="CL1001" s="169"/>
      <c r="CM1001" s="169">
        <v>11385</v>
      </c>
      <c r="CN1001" s="169">
        <v>138141.29</v>
      </c>
      <c r="CO1001" s="169">
        <v>127773.7</v>
      </c>
      <c r="CP1001" s="169"/>
      <c r="CQ1001" s="169"/>
      <c r="CR1001" s="169"/>
      <c r="CS1001" s="172"/>
      <c r="CT1001" s="172">
        <v>12.133622310057094</v>
      </c>
      <c r="CU1001" s="172"/>
      <c r="CV1001" s="172">
        <v>11.222986385595082</v>
      </c>
    </row>
    <row r="1002" spans="85:100" ht="12.75">
      <c r="CG1002" s="169" t="s">
        <v>453</v>
      </c>
      <c r="CH1002" s="169" t="s">
        <v>315</v>
      </c>
      <c r="CI1002" s="169" t="s">
        <v>134</v>
      </c>
      <c r="CJ1002" s="169">
        <v>495</v>
      </c>
      <c r="CK1002" s="169">
        <v>2752.2</v>
      </c>
      <c r="CL1002" s="169">
        <v>2369.49</v>
      </c>
      <c r="CM1002" s="169"/>
      <c r="CN1002" s="169"/>
      <c r="CO1002" s="169"/>
      <c r="CP1002" s="169">
        <v>-100</v>
      </c>
      <c r="CQ1002" s="169">
        <v>-100</v>
      </c>
      <c r="CR1002" s="169">
        <v>-100</v>
      </c>
      <c r="CS1002" s="172">
        <v>5.56</v>
      </c>
      <c r="CT1002" s="172"/>
      <c r="CU1002" s="172">
        <v>4.786848484848484</v>
      </c>
      <c r="CV1002" s="172"/>
    </row>
    <row r="1003" spans="85:100" ht="12.75">
      <c r="CG1003" s="169" t="s">
        <v>453</v>
      </c>
      <c r="CH1003" s="169" t="s">
        <v>315</v>
      </c>
      <c r="CI1003" s="169" t="s">
        <v>135</v>
      </c>
      <c r="CJ1003" s="169">
        <v>500</v>
      </c>
      <c r="CK1003" s="169">
        <v>7807.25</v>
      </c>
      <c r="CL1003" s="169">
        <v>6747.02</v>
      </c>
      <c r="CM1003" s="169"/>
      <c r="CN1003" s="169"/>
      <c r="CO1003" s="169"/>
      <c r="CP1003" s="169">
        <v>-100</v>
      </c>
      <c r="CQ1003" s="169">
        <v>-100</v>
      </c>
      <c r="CR1003" s="169">
        <v>-100</v>
      </c>
      <c r="CS1003" s="172">
        <v>15.6145</v>
      </c>
      <c r="CT1003" s="172"/>
      <c r="CU1003" s="172">
        <v>13.49404</v>
      </c>
      <c r="CV1003" s="172"/>
    </row>
    <row r="1004" spans="85:100" ht="12.75">
      <c r="CG1004" s="169" t="s">
        <v>453</v>
      </c>
      <c r="CH1004" s="169" t="s">
        <v>315</v>
      </c>
      <c r="CI1004" s="169" t="s">
        <v>63</v>
      </c>
      <c r="CJ1004" s="169">
        <v>10018</v>
      </c>
      <c r="CK1004" s="169">
        <v>140080</v>
      </c>
      <c r="CL1004" s="169">
        <v>120661.92</v>
      </c>
      <c r="CM1004" s="169">
        <v>28034.75</v>
      </c>
      <c r="CN1004" s="169">
        <v>453449.2</v>
      </c>
      <c r="CO1004" s="169">
        <v>416599.11</v>
      </c>
      <c r="CP1004" s="169">
        <v>179.84378119385107</v>
      </c>
      <c r="CQ1004" s="169">
        <v>223.70731010850943</v>
      </c>
      <c r="CR1004" s="169">
        <v>245.26146277135322</v>
      </c>
      <c r="CS1004" s="172">
        <v>13.98283090437213</v>
      </c>
      <c r="CT1004" s="172">
        <v>16.174540525597696</v>
      </c>
      <c r="CU1004" s="172">
        <v>12.044511878618486</v>
      </c>
      <c r="CV1004" s="172">
        <v>14.86009720079544</v>
      </c>
    </row>
    <row r="1005" spans="85:100" ht="12.75">
      <c r="CG1005" s="169" t="s">
        <v>453</v>
      </c>
      <c r="CH1005" s="169" t="s">
        <v>315</v>
      </c>
      <c r="CI1005" s="169" t="s">
        <v>54</v>
      </c>
      <c r="CJ1005" s="169">
        <v>224569.21</v>
      </c>
      <c r="CK1005" s="169">
        <v>2930001.72</v>
      </c>
      <c r="CL1005" s="169">
        <v>2502184.86</v>
      </c>
      <c r="CM1005" s="169">
        <v>151003.2</v>
      </c>
      <c r="CN1005" s="169">
        <v>1813875.04</v>
      </c>
      <c r="CO1005" s="169">
        <v>1669970.42</v>
      </c>
      <c r="CP1005" s="169">
        <v>-32.75872502735348</v>
      </c>
      <c r="CQ1005" s="169">
        <v>-38.09303838906962</v>
      </c>
      <c r="CR1005" s="169">
        <v>-33.2595106502243</v>
      </c>
      <c r="CS1005" s="172">
        <v>13.047210345532232</v>
      </c>
      <c r="CT1005" s="172">
        <v>12.01216292105068</v>
      </c>
      <c r="CU1005" s="172">
        <v>11.142154616832824</v>
      </c>
      <c r="CV1005" s="172">
        <v>11.059172388399714</v>
      </c>
    </row>
    <row r="1006" spans="85:100" ht="12.75">
      <c r="CG1006" s="169" t="s">
        <v>453</v>
      </c>
      <c r="CH1006" s="169" t="s">
        <v>315</v>
      </c>
      <c r="CI1006" s="169" t="s">
        <v>56</v>
      </c>
      <c r="CJ1006" s="169">
        <v>16016</v>
      </c>
      <c r="CK1006" s="169">
        <v>218683.61</v>
      </c>
      <c r="CL1006" s="169">
        <v>184885.51</v>
      </c>
      <c r="CM1006" s="169">
        <v>37638</v>
      </c>
      <c r="CN1006" s="169">
        <v>451002.88</v>
      </c>
      <c r="CO1006" s="169">
        <v>415277.99</v>
      </c>
      <c r="CP1006" s="169">
        <v>135.0024975024975</v>
      </c>
      <c r="CQ1006" s="169">
        <v>106.23533697838627</v>
      </c>
      <c r="CR1006" s="169">
        <v>124.61359465108974</v>
      </c>
      <c r="CS1006" s="172">
        <v>13.654071553446553</v>
      </c>
      <c r="CT1006" s="172">
        <v>11.982647324512461</v>
      </c>
      <c r="CU1006" s="172">
        <v>11.543800574425575</v>
      </c>
      <c r="CV1006" s="172">
        <v>11.033476539667356</v>
      </c>
    </row>
    <row r="1007" spans="85:100" ht="12.75">
      <c r="CG1007" s="169" t="s">
        <v>453</v>
      </c>
      <c r="CH1007" s="169" t="s">
        <v>315</v>
      </c>
      <c r="CI1007" s="169" t="s">
        <v>42</v>
      </c>
      <c r="CJ1007" s="169">
        <v>104150</v>
      </c>
      <c r="CK1007" s="169">
        <v>919107.39</v>
      </c>
      <c r="CL1007" s="169">
        <v>786267.66</v>
      </c>
      <c r="CM1007" s="169">
        <v>92835</v>
      </c>
      <c r="CN1007" s="169">
        <v>985342.26</v>
      </c>
      <c r="CO1007" s="169">
        <v>906445.71</v>
      </c>
      <c r="CP1007" s="169">
        <v>-10.864138262121939</v>
      </c>
      <c r="CQ1007" s="169">
        <v>7.2064342775004775</v>
      </c>
      <c r="CR1007" s="169">
        <v>15.284623304995137</v>
      </c>
      <c r="CS1007" s="172">
        <v>8.824842918867018</v>
      </c>
      <c r="CT1007" s="172">
        <v>10.613909193730812</v>
      </c>
      <c r="CU1007" s="172">
        <v>7.549377436389823</v>
      </c>
      <c r="CV1007" s="172">
        <v>9.764051381483277</v>
      </c>
    </row>
    <row r="1008" spans="85:100" ht="12.75">
      <c r="CG1008" s="169" t="s">
        <v>453</v>
      </c>
      <c r="CH1008" s="169" t="s">
        <v>315</v>
      </c>
      <c r="CI1008" s="169" t="s">
        <v>92</v>
      </c>
      <c r="CJ1008" s="169">
        <v>1065</v>
      </c>
      <c r="CK1008" s="169">
        <v>14876.2</v>
      </c>
      <c r="CL1008" s="169">
        <v>12855.92</v>
      </c>
      <c r="CM1008" s="169">
        <v>800</v>
      </c>
      <c r="CN1008" s="169">
        <v>10784</v>
      </c>
      <c r="CO1008" s="169">
        <v>9892.43</v>
      </c>
      <c r="CP1008" s="169">
        <v>-24.88262910798122</v>
      </c>
      <c r="CQ1008" s="169">
        <v>-27.508369072747076</v>
      </c>
      <c r="CR1008" s="169">
        <v>-23.05155912606799</v>
      </c>
      <c r="CS1008" s="172">
        <v>13.968262910798122</v>
      </c>
      <c r="CT1008" s="172">
        <v>13.48</v>
      </c>
      <c r="CU1008" s="172">
        <v>12.071286384976526</v>
      </c>
      <c r="CV1008" s="172">
        <v>12.3655375</v>
      </c>
    </row>
    <row r="1009" spans="85:100" ht="12.75">
      <c r="CG1009" s="169" t="s">
        <v>453</v>
      </c>
      <c r="CH1009" s="169" t="s">
        <v>315</v>
      </c>
      <c r="CI1009" s="169" t="s">
        <v>61</v>
      </c>
      <c r="CJ1009" s="169">
        <v>5000</v>
      </c>
      <c r="CK1009" s="169">
        <v>58534.66</v>
      </c>
      <c r="CL1009" s="169">
        <v>50395</v>
      </c>
      <c r="CM1009" s="169">
        <v>2700</v>
      </c>
      <c r="CN1009" s="169">
        <v>26787.77</v>
      </c>
      <c r="CO1009" s="169">
        <v>24578.04</v>
      </c>
      <c r="CP1009" s="169">
        <v>-46</v>
      </c>
      <c r="CQ1009" s="169">
        <v>-54.236054330887036</v>
      </c>
      <c r="CR1009" s="169">
        <v>-51.229209246949104</v>
      </c>
      <c r="CS1009" s="172">
        <v>11.706932</v>
      </c>
      <c r="CT1009" s="172">
        <v>9.921396296296296</v>
      </c>
      <c r="CU1009" s="172">
        <v>10.079</v>
      </c>
      <c r="CV1009" s="172">
        <v>9.102977777777777</v>
      </c>
    </row>
    <row r="1010" spans="85:100" ht="12.75">
      <c r="CG1010" s="169" t="s">
        <v>453</v>
      </c>
      <c r="CH1010" s="169" t="s">
        <v>315</v>
      </c>
      <c r="CI1010" s="169" t="s">
        <v>43</v>
      </c>
      <c r="CJ1010" s="169">
        <v>121216.2</v>
      </c>
      <c r="CK1010" s="169">
        <v>1253722.74</v>
      </c>
      <c r="CL1010" s="169">
        <v>1075249.4</v>
      </c>
      <c r="CM1010" s="169">
        <v>60377.8</v>
      </c>
      <c r="CN1010" s="169">
        <v>616983.54</v>
      </c>
      <c r="CO1010" s="169">
        <v>567257.56</v>
      </c>
      <c r="CP1010" s="169">
        <v>-50.18999110679925</v>
      </c>
      <c r="CQ1010" s="169">
        <v>-50.787879942258996</v>
      </c>
      <c r="CR1010" s="169">
        <v>-47.24409425385403</v>
      </c>
      <c r="CS1010" s="172">
        <v>10.3428645676073</v>
      </c>
      <c r="CT1010" s="172">
        <v>10.218715156895415</v>
      </c>
      <c r="CU1010" s="172">
        <v>8.870509057370219</v>
      </c>
      <c r="CV1010" s="172">
        <v>9.395134635577978</v>
      </c>
    </row>
    <row r="1011" spans="85:100" ht="12.75">
      <c r="CG1011" s="169" t="s">
        <v>453</v>
      </c>
      <c r="CH1011" s="169" t="s">
        <v>315</v>
      </c>
      <c r="CI1011" s="169" t="s">
        <v>71</v>
      </c>
      <c r="CJ1011" s="169"/>
      <c r="CK1011" s="169"/>
      <c r="CL1011" s="169"/>
      <c r="CM1011" s="169">
        <v>740</v>
      </c>
      <c r="CN1011" s="169">
        <v>4682.57</v>
      </c>
      <c r="CO1011" s="169">
        <v>4305.95</v>
      </c>
      <c r="CP1011" s="169"/>
      <c r="CQ1011" s="169"/>
      <c r="CR1011" s="169"/>
      <c r="CS1011" s="172"/>
      <c r="CT1011" s="172">
        <v>6.327797297297297</v>
      </c>
      <c r="CU1011" s="172"/>
      <c r="CV1011" s="172">
        <v>5.818851351351351</v>
      </c>
    </row>
    <row r="1012" spans="85:100" ht="12.75">
      <c r="CG1012" s="169" t="s">
        <v>453</v>
      </c>
      <c r="CH1012" s="169" t="s">
        <v>315</v>
      </c>
      <c r="CI1012" s="169" t="s">
        <v>526</v>
      </c>
      <c r="CJ1012" s="169">
        <v>560</v>
      </c>
      <c r="CK1012" s="169">
        <v>5168.67</v>
      </c>
      <c r="CL1012" s="169">
        <v>4449.93</v>
      </c>
      <c r="CM1012" s="169"/>
      <c r="CN1012" s="169"/>
      <c r="CO1012" s="169"/>
      <c r="CP1012" s="169">
        <v>-100</v>
      </c>
      <c r="CQ1012" s="169">
        <v>-100</v>
      </c>
      <c r="CR1012" s="169">
        <v>-100</v>
      </c>
      <c r="CS1012" s="172">
        <v>9.229767857142857</v>
      </c>
      <c r="CT1012" s="172"/>
      <c r="CU1012" s="172">
        <v>7.946303571428572</v>
      </c>
      <c r="CV1012" s="172"/>
    </row>
    <row r="1013" spans="85:100" ht="12.75">
      <c r="CG1013" s="169" t="s">
        <v>453</v>
      </c>
      <c r="CH1013" s="169" t="s">
        <v>315</v>
      </c>
      <c r="CI1013" s="169" t="s">
        <v>44</v>
      </c>
      <c r="CJ1013" s="169"/>
      <c r="CK1013" s="169"/>
      <c r="CL1013" s="169"/>
      <c r="CM1013" s="169">
        <v>190</v>
      </c>
      <c r="CN1013" s="169">
        <v>2463.63</v>
      </c>
      <c r="CO1013" s="169">
        <v>2273.24</v>
      </c>
      <c r="CP1013" s="169"/>
      <c r="CQ1013" s="169"/>
      <c r="CR1013" s="169"/>
      <c r="CS1013" s="172"/>
      <c r="CT1013" s="172">
        <v>12.966473684210527</v>
      </c>
      <c r="CU1013" s="172"/>
      <c r="CV1013" s="172">
        <v>11.964421052631577</v>
      </c>
    </row>
    <row r="1014" spans="85:100" ht="12.75">
      <c r="CG1014" s="169" t="s">
        <v>318</v>
      </c>
      <c r="CH1014" s="169" t="s">
        <v>319</v>
      </c>
      <c r="CI1014" s="169" t="s">
        <v>43</v>
      </c>
      <c r="CJ1014" s="169"/>
      <c r="CK1014" s="169"/>
      <c r="CL1014" s="169"/>
      <c r="CM1014" s="169">
        <v>11408</v>
      </c>
      <c r="CN1014" s="169">
        <v>45486.22</v>
      </c>
      <c r="CO1014" s="169">
        <v>41880.96</v>
      </c>
      <c r="CP1014" s="169"/>
      <c r="CQ1014" s="169"/>
      <c r="CR1014" s="169"/>
      <c r="CS1014" s="172"/>
      <c r="CT1014" s="172">
        <v>3.9872212482468443</v>
      </c>
      <c r="CU1014" s="172"/>
      <c r="CV1014" s="172">
        <v>3.6711921458625527</v>
      </c>
    </row>
    <row r="1015" spans="85:100" ht="12.75">
      <c r="CG1015" s="169" t="s">
        <v>318</v>
      </c>
      <c r="CH1015" s="169" t="s">
        <v>319</v>
      </c>
      <c r="CI1015" s="169" t="s">
        <v>152</v>
      </c>
      <c r="CJ1015" s="169">
        <v>136.8</v>
      </c>
      <c r="CK1015" s="169">
        <v>760.66</v>
      </c>
      <c r="CL1015" s="169">
        <v>644.08</v>
      </c>
      <c r="CM1015" s="169"/>
      <c r="CN1015" s="169"/>
      <c r="CO1015" s="169"/>
      <c r="CP1015" s="169">
        <v>-100</v>
      </c>
      <c r="CQ1015" s="169">
        <v>-100</v>
      </c>
      <c r="CR1015" s="169">
        <v>-100</v>
      </c>
      <c r="CS1015" s="172">
        <v>5.560380116959063</v>
      </c>
      <c r="CT1015" s="172"/>
      <c r="CU1015" s="172">
        <v>4.708187134502924</v>
      </c>
      <c r="CV1015" s="172"/>
    </row>
    <row r="1016" spans="101:116" ht="12.75">
      <c r="CW1016" s="169" t="s">
        <v>413</v>
      </c>
      <c r="CX1016" s="169" t="s">
        <v>414</v>
      </c>
      <c r="CY1016" s="169" t="s">
        <v>48</v>
      </c>
      <c r="CZ1016" s="169">
        <v>23586</v>
      </c>
      <c r="DA1016" s="169">
        <v>120418.31</v>
      </c>
      <c r="DB1016" s="169">
        <v>103697.01</v>
      </c>
      <c r="DC1016" s="169">
        <v>46412</v>
      </c>
      <c r="DD1016" s="169">
        <v>219244.72</v>
      </c>
      <c r="DE1016" s="169">
        <v>201601.61</v>
      </c>
      <c r="DF1016" s="169">
        <v>96.77774951242263</v>
      </c>
      <c r="DG1016" s="169">
        <v>82.06925508255348</v>
      </c>
      <c r="DH1016" s="169">
        <v>94.41410123589871</v>
      </c>
      <c r="DI1016" s="172">
        <v>5.105499448825574</v>
      </c>
      <c r="DJ1016" s="172">
        <v>4.723880031026459</v>
      </c>
      <c r="DK1016" s="172">
        <v>4.396549224116001</v>
      </c>
      <c r="DL1016" s="172">
        <v>4.3437389037317935</v>
      </c>
    </row>
    <row r="1017" spans="101:116" ht="12.75">
      <c r="CW1017" s="169" t="s">
        <v>413</v>
      </c>
      <c r="CX1017" s="169" t="s">
        <v>414</v>
      </c>
      <c r="CY1017" s="169" t="s">
        <v>87</v>
      </c>
      <c r="CZ1017" s="169"/>
      <c r="DA1017" s="169"/>
      <c r="DB1017" s="169"/>
      <c r="DC1017" s="169">
        <v>5682</v>
      </c>
      <c r="DD1017" s="169">
        <v>28308.79</v>
      </c>
      <c r="DE1017" s="169">
        <v>26034.4</v>
      </c>
      <c r="DF1017" s="169"/>
      <c r="DG1017" s="169"/>
      <c r="DH1017" s="169"/>
      <c r="DI1017" s="172"/>
      <c r="DJ1017" s="172">
        <v>4.982187609996481</v>
      </c>
      <c r="DK1017" s="172"/>
      <c r="DL1017" s="172">
        <v>4.581907778951074</v>
      </c>
    </row>
    <row r="1018" spans="101:116" ht="12.75">
      <c r="CW1018" s="169" t="s">
        <v>413</v>
      </c>
      <c r="CX1018" s="169" t="s">
        <v>414</v>
      </c>
      <c r="CY1018" s="169" t="s">
        <v>60</v>
      </c>
      <c r="CZ1018" s="169"/>
      <c r="DA1018" s="169"/>
      <c r="DB1018" s="169"/>
      <c r="DC1018" s="169">
        <v>750</v>
      </c>
      <c r="DD1018" s="169">
        <v>4412.09</v>
      </c>
      <c r="DE1018" s="169">
        <v>4070.5</v>
      </c>
      <c r="DF1018" s="169"/>
      <c r="DG1018" s="169"/>
      <c r="DH1018" s="169"/>
      <c r="DI1018" s="172"/>
      <c r="DJ1018" s="172">
        <v>5.882786666666667</v>
      </c>
      <c r="DK1018" s="172"/>
      <c r="DL1018" s="172">
        <v>5.427333333333333</v>
      </c>
    </row>
    <row r="1019" spans="101:116" ht="12.75">
      <c r="CW1019" s="169" t="s">
        <v>413</v>
      </c>
      <c r="CX1019" s="169" t="s">
        <v>414</v>
      </c>
      <c r="CY1019" s="169" t="s">
        <v>135</v>
      </c>
      <c r="CZ1019" s="169">
        <v>39100</v>
      </c>
      <c r="DA1019" s="169">
        <v>261563.93</v>
      </c>
      <c r="DB1019" s="169">
        <v>223928.85</v>
      </c>
      <c r="DC1019" s="169">
        <v>68460</v>
      </c>
      <c r="DD1019" s="169">
        <v>380822.15</v>
      </c>
      <c r="DE1019" s="169">
        <v>350369.34</v>
      </c>
      <c r="DF1019" s="169">
        <v>75.08951406649616</v>
      </c>
      <c r="DG1019" s="169">
        <v>45.59429123121068</v>
      </c>
      <c r="DH1019" s="169">
        <v>56.4645823885578</v>
      </c>
      <c r="DI1019" s="172">
        <v>6.689614578005115</v>
      </c>
      <c r="DJ1019" s="172">
        <v>5.5626957347356125</v>
      </c>
      <c r="DK1019" s="172">
        <v>5.727080562659847</v>
      </c>
      <c r="DL1019" s="172">
        <v>5.117869412795794</v>
      </c>
    </row>
    <row r="1020" spans="101:116" ht="12.75">
      <c r="CW1020" s="169" t="s">
        <v>413</v>
      </c>
      <c r="CX1020" s="169" t="s">
        <v>414</v>
      </c>
      <c r="CY1020" s="169" t="s">
        <v>63</v>
      </c>
      <c r="CZ1020" s="169">
        <v>116716.41</v>
      </c>
      <c r="DA1020" s="169">
        <v>830117.86</v>
      </c>
      <c r="DB1020" s="169">
        <v>712905.31</v>
      </c>
      <c r="DC1020" s="169">
        <v>151590</v>
      </c>
      <c r="DD1020" s="169">
        <v>876990.8</v>
      </c>
      <c r="DE1020" s="169">
        <v>806440.84</v>
      </c>
      <c r="DF1020" s="169">
        <v>29.878909058289228</v>
      </c>
      <c r="DG1020" s="169">
        <v>5.646540359943594</v>
      </c>
      <c r="DH1020" s="169">
        <v>13.120330103867497</v>
      </c>
      <c r="DI1020" s="172">
        <v>7.112263476918113</v>
      </c>
      <c r="DJ1020" s="172">
        <v>5.7852813510126</v>
      </c>
      <c r="DK1020" s="172">
        <v>6.108012660773237</v>
      </c>
      <c r="DL1020" s="172">
        <v>5.319881522527871</v>
      </c>
    </row>
    <row r="1021" spans="101:116" ht="12.75">
      <c r="CW1021" s="169" t="s">
        <v>413</v>
      </c>
      <c r="CX1021" s="169" t="s">
        <v>414</v>
      </c>
      <c r="CY1021" s="169" t="s">
        <v>54</v>
      </c>
      <c r="CZ1021" s="169">
        <v>158249.67</v>
      </c>
      <c r="DA1021" s="169">
        <v>835928.09</v>
      </c>
      <c r="DB1021" s="169">
        <v>718677.02</v>
      </c>
      <c r="DC1021" s="169">
        <v>237228.28</v>
      </c>
      <c r="DD1021" s="169">
        <v>1214310.33</v>
      </c>
      <c r="DE1021" s="169">
        <v>1116283.59</v>
      </c>
      <c r="DF1021" s="169">
        <v>49.90759854349142</v>
      </c>
      <c r="DG1021" s="169">
        <v>45.26492703457304</v>
      </c>
      <c r="DH1021" s="169">
        <v>55.3247924916258</v>
      </c>
      <c r="DI1021" s="172">
        <v>5.282337018459501</v>
      </c>
      <c r="DJ1021" s="172">
        <v>5.118741871753233</v>
      </c>
      <c r="DK1021" s="172">
        <v>4.541412440228153</v>
      </c>
      <c r="DL1021" s="172">
        <v>4.705524948374621</v>
      </c>
    </row>
    <row r="1022" spans="101:116" ht="12.75">
      <c r="CW1022" s="169" t="s">
        <v>413</v>
      </c>
      <c r="CX1022" s="169" t="s">
        <v>414</v>
      </c>
      <c r="CY1022" s="169" t="s">
        <v>82</v>
      </c>
      <c r="CZ1022" s="169"/>
      <c r="DA1022" s="169"/>
      <c r="DB1022" s="169"/>
      <c r="DC1022" s="169">
        <v>2122</v>
      </c>
      <c r="DD1022" s="169">
        <v>11370.32</v>
      </c>
      <c r="DE1022" s="169">
        <v>10460.15</v>
      </c>
      <c r="DF1022" s="169"/>
      <c r="DG1022" s="169"/>
      <c r="DH1022" s="169"/>
      <c r="DI1022" s="172"/>
      <c r="DJ1022" s="172">
        <v>5.358303487276155</v>
      </c>
      <c r="DK1022" s="172"/>
      <c r="DL1022" s="172">
        <v>4.929382657869934</v>
      </c>
    </row>
    <row r="1023" spans="101:116" ht="12.75">
      <c r="CW1023" s="169" t="s">
        <v>413</v>
      </c>
      <c r="CX1023" s="169" t="s">
        <v>414</v>
      </c>
      <c r="CY1023" s="169" t="s">
        <v>696</v>
      </c>
      <c r="CZ1023" s="169"/>
      <c r="DA1023" s="169"/>
      <c r="DB1023" s="169"/>
      <c r="DC1023" s="169">
        <v>1490</v>
      </c>
      <c r="DD1023" s="169">
        <v>7396.42</v>
      </c>
      <c r="DE1023" s="169">
        <v>6834.96</v>
      </c>
      <c r="DF1023" s="169"/>
      <c r="DG1023" s="169"/>
      <c r="DH1023" s="169"/>
      <c r="DI1023" s="172"/>
      <c r="DJ1023" s="172">
        <v>4.964040268456376</v>
      </c>
      <c r="DK1023" s="172"/>
      <c r="DL1023" s="172">
        <v>4.587221476510067</v>
      </c>
    </row>
    <row r="1024" spans="101:116" ht="12.75">
      <c r="CW1024" s="169" t="s">
        <v>413</v>
      </c>
      <c r="CX1024" s="169" t="s">
        <v>414</v>
      </c>
      <c r="CY1024" s="169" t="s">
        <v>42</v>
      </c>
      <c r="CZ1024" s="169">
        <v>428544</v>
      </c>
      <c r="DA1024" s="169">
        <v>2424477.26</v>
      </c>
      <c r="DB1024" s="169">
        <v>2082414.74</v>
      </c>
      <c r="DC1024" s="169">
        <v>378277</v>
      </c>
      <c r="DD1024" s="169">
        <v>2144864.75</v>
      </c>
      <c r="DE1024" s="169">
        <v>1973794.92</v>
      </c>
      <c r="DF1024" s="169">
        <v>-11.729717368578255</v>
      </c>
      <c r="DG1024" s="169">
        <v>-11.532898848471765</v>
      </c>
      <c r="DH1024" s="169">
        <v>-5.216051246352591</v>
      </c>
      <c r="DI1024" s="172">
        <v>5.657475685110513</v>
      </c>
      <c r="DJ1024" s="172">
        <v>5.670090304195074</v>
      </c>
      <c r="DK1024" s="172">
        <v>4.859278720504779</v>
      </c>
      <c r="DL1024" s="172">
        <v>5.217856015565313</v>
      </c>
    </row>
    <row r="1025" spans="101:116" ht="12.75">
      <c r="CW1025" s="169" t="s">
        <v>413</v>
      </c>
      <c r="CX1025" s="169" t="s">
        <v>414</v>
      </c>
      <c r="CY1025" s="169" t="s">
        <v>45</v>
      </c>
      <c r="CZ1025" s="169">
        <v>270626.4</v>
      </c>
      <c r="DA1025" s="169">
        <v>1340975.06</v>
      </c>
      <c r="DB1025" s="169">
        <v>1152684.73</v>
      </c>
      <c r="DC1025" s="169">
        <v>219780</v>
      </c>
      <c r="DD1025" s="169">
        <v>1081471.89</v>
      </c>
      <c r="DE1025" s="169">
        <v>995656.32</v>
      </c>
      <c r="DF1025" s="169">
        <v>-18.788410886742763</v>
      </c>
      <c r="DG1025" s="169">
        <v>-19.351826722265823</v>
      </c>
      <c r="DH1025" s="169">
        <v>-13.622841173579184</v>
      </c>
      <c r="DI1025" s="172">
        <v>4.955078514143483</v>
      </c>
      <c r="DJ1025" s="172">
        <v>4.92070202020202</v>
      </c>
      <c r="DK1025" s="172">
        <v>4.259321078800885</v>
      </c>
      <c r="DL1025" s="172">
        <v>4.530240786240786</v>
      </c>
    </row>
    <row r="1026" spans="101:116" ht="12.75">
      <c r="CW1026" s="169" t="s">
        <v>413</v>
      </c>
      <c r="CX1026" s="169" t="s">
        <v>414</v>
      </c>
      <c r="CY1026" s="169" t="s">
        <v>57</v>
      </c>
      <c r="CZ1026" s="169">
        <v>10900</v>
      </c>
      <c r="DA1026" s="169">
        <v>59934.95</v>
      </c>
      <c r="DB1026" s="169">
        <v>51991.89</v>
      </c>
      <c r="DC1026" s="169">
        <v>43991</v>
      </c>
      <c r="DD1026" s="169">
        <v>241788.89</v>
      </c>
      <c r="DE1026" s="169">
        <v>222582.36</v>
      </c>
      <c r="DF1026" s="169">
        <v>303.58715596330273</v>
      </c>
      <c r="DG1026" s="169">
        <v>303.4188566103751</v>
      </c>
      <c r="DH1026" s="169">
        <v>328.10976865815024</v>
      </c>
      <c r="DI1026" s="172">
        <v>5.498619266055045</v>
      </c>
      <c r="DJ1026" s="172">
        <v>5.496326294014685</v>
      </c>
      <c r="DK1026" s="172">
        <v>4.769898165137614</v>
      </c>
      <c r="DL1026" s="172">
        <v>5.059724943738492</v>
      </c>
    </row>
    <row r="1027" spans="101:116" ht="12.75">
      <c r="CW1027" s="169" t="s">
        <v>413</v>
      </c>
      <c r="CX1027" s="169" t="s">
        <v>414</v>
      </c>
      <c r="CY1027" s="169" t="s">
        <v>43</v>
      </c>
      <c r="CZ1027" s="169">
        <v>335760</v>
      </c>
      <c r="DA1027" s="169">
        <v>1617317.84</v>
      </c>
      <c r="DB1027" s="169">
        <v>1388703.29</v>
      </c>
      <c r="DC1027" s="169">
        <v>356010</v>
      </c>
      <c r="DD1027" s="169">
        <v>1693322.84</v>
      </c>
      <c r="DE1027" s="169">
        <v>1559961.14</v>
      </c>
      <c r="DF1027" s="169">
        <v>6.031093638313081</v>
      </c>
      <c r="DG1027" s="169">
        <v>4.699447326939768</v>
      </c>
      <c r="DH1027" s="169">
        <v>12.332213168444344</v>
      </c>
      <c r="DI1027" s="172">
        <v>4.816886585656421</v>
      </c>
      <c r="DJ1027" s="172">
        <v>4.756391224965591</v>
      </c>
      <c r="DK1027" s="172">
        <v>4.135999791517751</v>
      </c>
      <c r="DL1027" s="172">
        <v>4.381790230611499</v>
      </c>
    </row>
    <row r="1028" spans="101:116" ht="12.75">
      <c r="CW1028" s="169" t="s">
        <v>413</v>
      </c>
      <c r="CX1028" s="169" t="s">
        <v>414</v>
      </c>
      <c r="CY1028" s="169" t="s">
        <v>99</v>
      </c>
      <c r="CZ1028" s="169">
        <v>8460</v>
      </c>
      <c r="DA1028" s="169">
        <v>52919.94</v>
      </c>
      <c r="DB1028" s="169">
        <v>45502.37</v>
      </c>
      <c r="DC1028" s="169">
        <v>6600</v>
      </c>
      <c r="DD1028" s="169">
        <v>34782.92</v>
      </c>
      <c r="DE1028" s="169">
        <v>31961.13</v>
      </c>
      <c r="DF1028" s="169">
        <v>-21.98581560283688</v>
      </c>
      <c r="DG1028" s="169">
        <v>-34.272563423163376</v>
      </c>
      <c r="DH1028" s="169">
        <v>-29.75941692707435</v>
      </c>
      <c r="DI1028" s="172">
        <v>6.255312056737589</v>
      </c>
      <c r="DJ1028" s="172">
        <v>5.2701393939393935</v>
      </c>
      <c r="DK1028" s="172">
        <v>5.37853073286052</v>
      </c>
      <c r="DL1028" s="172">
        <v>4.842595454545455</v>
      </c>
    </row>
    <row r="1029" spans="101:116" ht="12.75">
      <c r="CW1029" s="169" t="s">
        <v>413</v>
      </c>
      <c r="CX1029" s="169" t="s">
        <v>414</v>
      </c>
      <c r="CY1029" s="169" t="s">
        <v>62</v>
      </c>
      <c r="CZ1029" s="169">
        <v>8320</v>
      </c>
      <c r="DA1029" s="169">
        <v>45265.61</v>
      </c>
      <c r="DB1029" s="169">
        <v>38984.78</v>
      </c>
      <c r="DC1029" s="169">
        <v>10886</v>
      </c>
      <c r="DD1029" s="169">
        <v>63659.96</v>
      </c>
      <c r="DE1029" s="169">
        <v>58565.8</v>
      </c>
      <c r="DF1029" s="169">
        <v>30.841346153846153</v>
      </c>
      <c r="DG1029" s="169">
        <v>40.63647877494636</v>
      </c>
      <c r="DH1029" s="169">
        <v>50.22734513315198</v>
      </c>
      <c r="DI1029" s="172">
        <v>5.440578125</v>
      </c>
      <c r="DJ1029" s="172">
        <v>5.847874334006981</v>
      </c>
      <c r="DK1029" s="172">
        <v>4.685670673076923</v>
      </c>
      <c r="DL1029" s="172">
        <v>5.379919162226713</v>
      </c>
    </row>
    <row r="1030" spans="101:116" ht="12.75">
      <c r="CW1030" s="169" t="s">
        <v>413</v>
      </c>
      <c r="CX1030" s="169" t="s">
        <v>414</v>
      </c>
      <c r="CY1030" s="169" t="s">
        <v>50</v>
      </c>
      <c r="CZ1030" s="169">
        <v>13260</v>
      </c>
      <c r="DA1030" s="169">
        <v>80331.74</v>
      </c>
      <c r="DB1030" s="169">
        <v>68649.35</v>
      </c>
      <c r="DC1030" s="169">
        <v>81570</v>
      </c>
      <c r="DD1030" s="169">
        <v>595551.4</v>
      </c>
      <c r="DE1030" s="169">
        <v>547756.12</v>
      </c>
      <c r="DF1030" s="169">
        <v>515.158371040724</v>
      </c>
      <c r="DG1030" s="169">
        <v>641.3649947081938</v>
      </c>
      <c r="DH1030" s="169">
        <v>697.9043064500975</v>
      </c>
      <c r="DI1030" s="172">
        <v>6.058200603318251</v>
      </c>
      <c r="DJ1030" s="172">
        <v>7.301108250582322</v>
      </c>
      <c r="DK1030" s="172">
        <v>5.177175716440423</v>
      </c>
      <c r="DL1030" s="172">
        <v>6.715166360181439</v>
      </c>
    </row>
    <row r="1031" spans="101:116" ht="12.75">
      <c r="CW1031" s="169" t="s">
        <v>413</v>
      </c>
      <c r="CX1031" s="169" t="s">
        <v>414</v>
      </c>
      <c r="CY1031" s="169" t="s">
        <v>95</v>
      </c>
      <c r="CZ1031" s="169">
        <v>36160</v>
      </c>
      <c r="DA1031" s="169">
        <v>173331.22</v>
      </c>
      <c r="DB1031" s="169">
        <v>147603.79</v>
      </c>
      <c r="DC1031" s="169"/>
      <c r="DD1031" s="169"/>
      <c r="DE1031" s="169"/>
      <c r="DF1031" s="169">
        <v>-100</v>
      </c>
      <c r="DG1031" s="169">
        <v>-100</v>
      </c>
      <c r="DH1031" s="169">
        <v>-100</v>
      </c>
      <c r="DI1031" s="172">
        <v>4.793451880530974</v>
      </c>
      <c r="DJ1031" s="172"/>
      <c r="DK1031" s="172">
        <v>4.081963219026549</v>
      </c>
      <c r="DL1031" s="172"/>
    </row>
    <row r="1032" spans="101:116" ht="12.75">
      <c r="CW1032" s="169" t="s">
        <v>413</v>
      </c>
      <c r="CX1032" s="169" t="s">
        <v>414</v>
      </c>
      <c r="CY1032" s="169" t="s">
        <v>70</v>
      </c>
      <c r="CZ1032" s="169">
        <v>12660</v>
      </c>
      <c r="DA1032" s="169">
        <v>69855.41</v>
      </c>
      <c r="DB1032" s="169">
        <v>60884.12</v>
      </c>
      <c r="DC1032" s="169">
        <v>31614</v>
      </c>
      <c r="DD1032" s="169">
        <v>178942.03</v>
      </c>
      <c r="DE1032" s="169">
        <v>165774.58</v>
      </c>
      <c r="DF1032" s="169">
        <v>149.71563981042655</v>
      </c>
      <c r="DG1032" s="169">
        <v>156.16058942321</v>
      </c>
      <c r="DH1032" s="169">
        <v>172.2788470951046</v>
      </c>
      <c r="DI1032" s="172">
        <v>5.5178048973143765</v>
      </c>
      <c r="DJ1032" s="172">
        <v>5.6602147782627945</v>
      </c>
      <c r="DK1032" s="172">
        <v>4.809172195892575</v>
      </c>
      <c r="DL1032" s="172">
        <v>5.243707850952109</v>
      </c>
    </row>
    <row r="1033" spans="101:116" ht="12.75">
      <c r="CW1033" s="169" t="s">
        <v>413</v>
      </c>
      <c r="CX1033" s="169" t="s">
        <v>414</v>
      </c>
      <c r="CY1033" s="169" t="s">
        <v>71</v>
      </c>
      <c r="CZ1033" s="169">
        <v>2760</v>
      </c>
      <c r="DA1033" s="169">
        <v>14968.99</v>
      </c>
      <c r="DB1033" s="169">
        <v>12841.42</v>
      </c>
      <c r="DC1033" s="169">
        <v>3078</v>
      </c>
      <c r="DD1033" s="169">
        <v>17579.38</v>
      </c>
      <c r="DE1033" s="169">
        <v>16168.84</v>
      </c>
      <c r="DF1033" s="169">
        <v>11.521739130434783</v>
      </c>
      <c r="DG1033" s="169">
        <v>17.438651505545806</v>
      </c>
      <c r="DH1033" s="169">
        <v>25.911620365971988</v>
      </c>
      <c r="DI1033" s="172">
        <v>5.423547101449275</v>
      </c>
      <c r="DJ1033" s="172">
        <v>5.711299545159195</v>
      </c>
      <c r="DK1033" s="172">
        <v>4.652688405797101</v>
      </c>
      <c r="DL1033" s="172">
        <v>5.253034437946718</v>
      </c>
    </row>
    <row r="1034" spans="101:116" ht="12.75">
      <c r="CW1034" s="169" t="s">
        <v>413</v>
      </c>
      <c r="CX1034" s="169" t="s">
        <v>414</v>
      </c>
      <c r="CY1034" s="169" t="s">
        <v>67</v>
      </c>
      <c r="CZ1034" s="169">
        <v>169694</v>
      </c>
      <c r="DA1034" s="169">
        <v>816607.5</v>
      </c>
      <c r="DB1034" s="169">
        <v>700801.37</v>
      </c>
      <c r="DC1034" s="169">
        <v>147442</v>
      </c>
      <c r="DD1034" s="169">
        <v>757342.3</v>
      </c>
      <c r="DE1034" s="169">
        <v>697345.75</v>
      </c>
      <c r="DF1034" s="169">
        <v>-13.113015192051575</v>
      </c>
      <c r="DG1034" s="169">
        <v>-7.257489062983129</v>
      </c>
      <c r="DH1034" s="169">
        <v>-0.4930954972305484</v>
      </c>
      <c r="DI1034" s="172">
        <v>4.812235553407899</v>
      </c>
      <c r="DJ1034" s="172">
        <v>5.136543861314958</v>
      </c>
      <c r="DK1034" s="172">
        <v>4.129794630334603</v>
      </c>
      <c r="DL1034" s="172">
        <v>4.729627582371373</v>
      </c>
    </row>
    <row r="1035" spans="101:116" ht="12.75">
      <c r="CW1035" s="169" t="s">
        <v>413</v>
      </c>
      <c r="CX1035" s="169" t="s">
        <v>414</v>
      </c>
      <c r="CY1035" s="169" t="s">
        <v>49</v>
      </c>
      <c r="CZ1035" s="169">
        <v>3710</v>
      </c>
      <c r="DA1035" s="169">
        <v>25371.2</v>
      </c>
      <c r="DB1035" s="169">
        <v>21743.17</v>
      </c>
      <c r="DC1035" s="169">
        <v>2990</v>
      </c>
      <c r="DD1035" s="169">
        <v>18035.7</v>
      </c>
      <c r="DE1035" s="169">
        <v>16629.98</v>
      </c>
      <c r="DF1035" s="169">
        <v>-19.40700808625337</v>
      </c>
      <c r="DG1035" s="169">
        <v>-28.91270416850602</v>
      </c>
      <c r="DH1035" s="169">
        <v>-23.51630420035349</v>
      </c>
      <c r="DI1035" s="172">
        <v>6.838598382749327</v>
      </c>
      <c r="DJ1035" s="172">
        <v>6.032006688963211</v>
      </c>
      <c r="DK1035" s="172">
        <v>5.860692722371967</v>
      </c>
      <c r="DL1035" s="172">
        <v>5.561866220735785</v>
      </c>
    </row>
    <row r="1036" spans="101:116" ht="12.75">
      <c r="CW1036" s="169" t="s">
        <v>413</v>
      </c>
      <c r="CX1036" s="169" t="s">
        <v>414</v>
      </c>
      <c r="CY1036" s="169" t="s">
        <v>346</v>
      </c>
      <c r="CZ1036" s="169">
        <v>17296</v>
      </c>
      <c r="DA1036" s="169">
        <v>90075.18</v>
      </c>
      <c r="DB1036" s="169">
        <v>77373.09</v>
      </c>
      <c r="DC1036" s="169">
        <v>16886</v>
      </c>
      <c r="DD1036" s="169">
        <v>82272.14</v>
      </c>
      <c r="DE1036" s="169">
        <v>75719.76</v>
      </c>
      <c r="DF1036" s="169">
        <v>-2.370490286771508</v>
      </c>
      <c r="DG1036" s="169">
        <v>-8.662808112068156</v>
      </c>
      <c r="DH1036" s="169">
        <v>-2.13682819181708</v>
      </c>
      <c r="DI1036" s="172">
        <v>5.207861933395004</v>
      </c>
      <c r="DJ1036" s="172">
        <v>4.872210114888073</v>
      </c>
      <c r="DK1036" s="172">
        <v>4.473467275670675</v>
      </c>
      <c r="DL1036" s="172">
        <v>4.4841738718465</v>
      </c>
    </row>
    <row r="1037" spans="101:116" ht="12.75">
      <c r="CW1037" s="169" t="s">
        <v>413</v>
      </c>
      <c r="CX1037" s="169" t="s">
        <v>414</v>
      </c>
      <c r="CY1037" s="169" t="s">
        <v>66</v>
      </c>
      <c r="CZ1037" s="169">
        <v>3620</v>
      </c>
      <c r="DA1037" s="169">
        <v>19404.62</v>
      </c>
      <c r="DB1037" s="169">
        <v>16815.52</v>
      </c>
      <c r="DC1037" s="169">
        <v>4500</v>
      </c>
      <c r="DD1037" s="169">
        <v>26584.08</v>
      </c>
      <c r="DE1037" s="169">
        <v>24476.2</v>
      </c>
      <c r="DF1037" s="169">
        <v>24.30939226519337</v>
      </c>
      <c r="DG1037" s="169">
        <v>36.99871473906731</v>
      </c>
      <c r="DH1037" s="169">
        <v>45.557199539473054</v>
      </c>
      <c r="DI1037" s="172">
        <v>5.3603922651933695</v>
      </c>
      <c r="DJ1037" s="172">
        <v>5.907573333333334</v>
      </c>
      <c r="DK1037" s="172">
        <v>4.645171270718232</v>
      </c>
      <c r="DL1037" s="172">
        <v>5.439155555555556</v>
      </c>
    </row>
    <row r="1038" spans="101:116" ht="12.75">
      <c r="CW1038" s="169" t="s">
        <v>413</v>
      </c>
      <c r="CX1038" s="169" t="s">
        <v>414</v>
      </c>
      <c r="CY1038" s="169" t="s">
        <v>44</v>
      </c>
      <c r="CZ1038" s="169"/>
      <c r="DA1038" s="169"/>
      <c r="DB1038" s="169"/>
      <c r="DC1038" s="169">
        <v>30962</v>
      </c>
      <c r="DD1038" s="169">
        <v>152567.22</v>
      </c>
      <c r="DE1038" s="169">
        <v>140579.26</v>
      </c>
      <c r="DF1038" s="169"/>
      <c r="DG1038" s="169"/>
      <c r="DH1038" s="169"/>
      <c r="DI1038" s="172"/>
      <c r="DJ1038" s="172">
        <v>4.927563464892449</v>
      </c>
      <c r="DK1038" s="172"/>
      <c r="DL1038" s="172">
        <v>4.540380466378141</v>
      </c>
    </row>
    <row r="1039" spans="101:116" ht="12.75">
      <c r="CW1039" s="169" t="s">
        <v>415</v>
      </c>
      <c r="CX1039" s="169" t="s">
        <v>619</v>
      </c>
      <c r="CY1039" s="169" t="s">
        <v>63</v>
      </c>
      <c r="CZ1039" s="169"/>
      <c r="DA1039" s="169"/>
      <c r="DB1039" s="169"/>
      <c r="DC1039" s="169">
        <v>800</v>
      </c>
      <c r="DD1039" s="169">
        <v>6000</v>
      </c>
      <c r="DE1039" s="169">
        <v>5523.45</v>
      </c>
      <c r="DF1039" s="169"/>
      <c r="DG1039" s="169"/>
      <c r="DH1039" s="169"/>
      <c r="DI1039" s="172"/>
      <c r="DJ1039" s="172">
        <v>7.5</v>
      </c>
      <c r="DK1039" s="172"/>
      <c r="DL1039" s="172">
        <v>6.9043125</v>
      </c>
    </row>
    <row r="1040" spans="101:116" ht="12.75">
      <c r="CW1040" s="169" t="s">
        <v>415</v>
      </c>
      <c r="CX1040" s="169" t="s">
        <v>619</v>
      </c>
      <c r="CY1040" s="169" t="s">
        <v>54</v>
      </c>
      <c r="CZ1040" s="169"/>
      <c r="DA1040" s="169"/>
      <c r="DB1040" s="169"/>
      <c r="DC1040" s="169">
        <v>20</v>
      </c>
      <c r="DD1040" s="169">
        <v>93.04</v>
      </c>
      <c r="DE1040" s="169">
        <v>85.33</v>
      </c>
      <c r="DF1040" s="169"/>
      <c r="DG1040" s="169"/>
      <c r="DH1040" s="169"/>
      <c r="DI1040" s="172"/>
      <c r="DJ1040" s="172">
        <v>4.652</v>
      </c>
      <c r="DK1040" s="172"/>
      <c r="DL1040" s="172">
        <v>4.2665</v>
      </c>
    </row>
    <row r="1041" spans="101:116" ht="12.75">
      <c r="CW1041" s="169" t="s">
        <v>415</v>
      </c>
      <c r="CX1041" s="169" t="s">
        <v>619</v>
      </c>
      <c r="CY1041" s="169" t="s">
        <v>42</v>
      </c>
      <c r="CZ1041" s="169"/>
      <c r="DA1041" s="169"/>
      <c r="DB1041" s="169"/>
      <c r="DC1041" s="169">
        <v>3950</v>
      </c>
      <c r="DD1041" s="169">
        <v>17184.66</v>
      </c>
      <c r="DE1041" s="169">
        <v>15860.97</v>
      </c>
      <c r="DF1041" s="169"/>
      <c r="DG1041" s="169"/>
      <c r="DH1041" s="169"/>
      <c r="DI1041" s="172"/>
      <c r="DJ1041" s="172">
        <v>4.350546835443038</v>
      </c>
      <c r="DK1041" s="172"/>
      <c r="DL1041" s="172">
        <v>4.015435443037974</v>
      </c>
    </row>
    <row r="1042" spans="101:116" ht="12.75">
      <c r="CW1042" s="169" t="s">
        <v>415</v>
      </c>
      <c r="CX1042" s="169" t="s">
        <v>619</v>
      </c>
      <c r="CY1042" s="169" t="s">
        <v>45</v>
      </c>
      <c r="CZ1042" s="169"/>
      <c r="DA1042" s="169"/>
      <c r="DB1042" s="169"/>
      <c r="DC1042" s="169">
        <v>13424</v>
      </c>
      <c r="DD1042" s="169">
        <v>65693.28</v>
      </c>
      <c r="DE1042" s="169">
        <v>60591.61</v>
      </c>
      <c r="DF1042" s="169"/>
      <c r="DG1042" s="169"/>
      <c r="DH1042" s="169"/>
      <c r="DI1042" s="172"/>
      <c r="DJ1042" s="172">
        <v>4.8937187127532775</v>
      </c>
      <c r="DK1042" s="172"/>
      <c r="DL1042" s="172">
        <v>4.5136777413587605</v>
      </c>
    </row>
    <row r="1043" spans="101:116" ht="12.75">
      <c r="CW1043" s="169" t="s">
        <v>415</v>
      </c>
      <c r="CX1043" s="169" t="s">
        <v>619</v>
      </c>
      <c r="CY1043" s="169" t="s">
        <v>43</v>
      </c>
      <c r="CZ1043" s="169"/>
      <c r="DA1043" s="169"/>
      <c r="DB1043" s="169"/>
      <c r="DC1043" s="169">
        <v>16350</v>
      </c>
      <c r="DD1043" s="169">
        <v>74815.3</v>
      </c>
      <c r="DE1043" s="169">
        <v>68956.84</v>
      </c>
      <c r="DF1043" s="169"/>
      <c r="DG1043" s="169"/>
      <c r="DH1043" s="169"/>
      <c r="DI1043" s="172"/>
      <c r="DJ1043" s="172">
        <v>4.575859327217126</v>
      </c>
      <c r="DK1043" s="172"/>
      <c r="DL1043" s="172">
        <v>4.21754373088685</v>
      </c>
    </row>
    <row r="1044" spans="101:116" ht="12.75">
      <c r="CW1044" s="169" t="s">
        <v>415</v>
      </c>
      <c r="CX1044" s="169" t="s">
        <v>619</v>
      </c>
      <c r="CY1044" s="169" t="s">
        <v>50</v>
      </c>
      <c r="CZ1044" s="169"/>
      <c r="DA1044" s="169"/>
      <c r="DB1044" s="169"/>
      <c r="DC1044" s="169">
        <v>160</v>
      </c>
      <c r="DD1044" s="169">
        <v>857.25</v>
      </c>
      <c r="DE1044" s="169">
        <v>787.6</v>
      </c>
      <c r="DF1044" s="169"/>
      <c r="DG1044" s="169"/>
      <c r="DH1044" s="169"/>
      <c r="DI1044" s="172"/>
      <c r="DJ1044" s="172">
        <v>5.3578125</v>
      </c>
      <c r="DK1044" s="172"/>
      <c r="DL1044" s="172">
        <v>4.9225</v>
      </c>
    </row>
    <row r="1045" spans="101:116" ht="12.75">
      <c r="CW1045" s="169" t="s">
        <v>415</v>
      </c>
      <c r="CX1045" s="169" t="s">
        <v>619</v>
      </c>
      <c r="CY1045" s="169" t="s">
        <v>67</v>
      </c>
      <c r="CZ1045" s="169"/>
      <c r="DA1045" s="169"/>
      <c r="DB1045" s="169"/>
      <c r="DC1045" s="169">
        <v>332</v>
      </c>
      <c r="DD1045" s="169">
        <v>1575.04</v>
      </c>
      <c r="DE1045" s="169">
        <v>1448.6</v>
      </c>
      <c r="DF1045" s="169"/>
      <c r="DG1045" s="169"/>
      <c r="DH1045" s="169"/>
      <c r="DI1045" s="172"/>
      <c r="DJ1045" s="172">
        <v>4.744096385542169</v>
      </c>
      <c r="DK1045" s="172"/>
      <c r="DL1045" s="172">
        <v>4.363253012048193</v>
      </c>
    </row>
    <row r="1046" spans="101:116" ht="12.75">
      <c r="CW1046" s="169" t="s">
        <v>415</v>
      </c>
      <c r="CX1046" s="169" t="s">
        <v>619</v>
      </c>
      <c r="CY1046" s="169" t="s">
        <v>44</v>
      </c>
      <c r="CZ1046" s="169">
        <v>6080</v>
      </c>
      <c r="DA1046" s="169">
        <v>21853.88</v>
      </c>
      <c r="DB1046" s="169">
        <v>18848</v>
      </c>
      <c r="DC1046" s="169">
        <v>5340</v>
      </c>
      <c r="DD1046" s="169">
        <v>23626.14</v>
      </c>
      <c r="DE1046" s="169">
        <v>21794.94</v>
      </c>
      <c r="DF1046" s="169">
        <v>-12.171052631578947</v>
      </c>
      <c r="DG1046" s="169">
        <v>8.109589692997298</v>
      </c>
      <c r="DH1046" s="169">
        <v>15.635292869269943</v>
      </c>
      <c r="DI1046" s="172">
        <v>3.594388157894737</v>
      </c>
      <c r="DJ1046" s="172">
        <v>4.424370786516854</v>
      </c>
      <c r="DK1046" s="172">
        <v>3.1</v>
      </c>
      <c r="DL1046" s="172">
        <v>4.081449438202247</v>
      </c>
    </row>
    <row r="1047" spans="101:116" ht="12.75">
      <c r="CW1047" s="169" t="s">
        <v>432</v>
      </c>
      <c r="CX1047" s="169" t="s">
        <v>433</v>
      </c>
      <c r="CY1047" s="169" t="s">
        <v>48</v>
      </c>
      <c r="CZ1047" s="169">
        <v>1260</v>
      </c>
      <c r="DA1047" s="169">
        <v>5820.78</v>
      </c>
      <c r="DB1047" s="169">
        <v>5178</v>
      </c>
      <c r="DC1047" s="169">
        <v>2352</v>
      </c>
      <c r="DD1047" s="169">
        <v>15636.86</v>
      </c>
      <c r="DE1047" s="169">
        <v>14336.34</v>
      </c>
      <c r="DF1047" s="169">
        <v>86.66666666666667</v>
      </c>
      <c r="DG1047" s="169">
        <v>168.63856733977238</v>
      </c>
      <c r="DH1047" s="169">
        <v>176.8702201622248</v>
      </c>
      <c r="DI1047" s="172">
        <v>4.619666666666666</v>
      </c>
      <c r="DJ1047" s="172">
        <v>6.648324829931973</v>
      </c>
      <c r="DK1047" s="172">
        <v>4.109523809523809</v>
      </c>
      <c r="DL1047" s="172">
        <v>6.0953826530612245</v>
      </c>
    </row>
    <row r="1048" spans="101:116" ht="12.75">
      <c r="CW1048" s="169" t="s">
        <v>432</v>
      </c>
      <c r="CX1048" s="169" t="s">
        <v>433</v>
      </c>
      <c r="CY1048" s="169" t="s">
        <v>134</v>
      </c>
      <c r="CZ1048" s="169">
        <v>5000</v>
      </c>
      <c r="DA1048" s="169">
        <v>27372.78</v>
      </c>
      <c r="DB1048" s="169">
        <v>23613.15</v>
      </c>
      <c r="DC1048" s="169"/>
      <c r="DD1048" s="169"/>
      <c r="DE1048" s="169"/>
      <c r="DF1048" s="169">
        <v>-100</v>
      </c>
      <c r="DG1048" s="169">
        <v>-100</v>
      </c>
      <c r="DH1048" s="169">
        <v>-100</v>
      </c>
      <c r="DI1048" s="172">
        <v>5.474556</v>
      </c>
      <c r="DJ1048" s="172"/>
      <c r="DK1048" s="172">
        <v>4.7226300000000005</v>
      </c>
      <c r="DL1048" s="172"/>
    </row>
    <row r="1049" spans="101:116" ht="12.75">
      <c r="CW1049" s="169" t="s">
        <v>432</v>
      </c>
      <c r="CX1049" s="169" t="s">
        <v>433</v>
      </c>
      <c r="CY1049" s="169" t="s">
        <v>63</v>
      </c>
      <c r="CZ1049" s="169">
        <v>19090</v>
      </c>
      <c r="DA1049" s="169">
        <v>165401.5</v>
      </c>
      <c r="DB1049" s="169">
        <v>137272.86</v>
      </c>
      <c r="DC1049" s="169"/>
      <c r="DD1049" s="169"/>
      <c r="DE1049" s="169"/>
      <c r="DF1049" s="169">
        <v>-100</v>
      </c>
      <c r="DG1049" s="169">
        <v>-100</v>
      </c>
      <c r="DH1049" s="169">
        <v>-100</v>
      </c>
      <c r="DI1049" s="172">
        <v>8.664300680984809</v>
      </c>
      <c r="DJ1049" s="172"/>
      <c r="DK1049" s="172">
        <v>7.190825563122052</v>
      </c>
      <c r="DL1049" s="172"/>
    </row>
    <row r="1050" spans="101:116" ht="12.75">
      <c r="CW1050" s="169" t="s">
        <v>432</v>
      </c>
      <c r="CX1050" s="169" t="s">
        <v>433</v>
      </c>
      <c r="CY1050" s="169" t="s">
        <v>54</v>
      </c>
      <c r="CZ1050" s="169">
        <v>14844.12</v>
      </c>
      <c r="DA1050" s="169">
        <v>151018.6</v>
      </c>
      <c r="DB1050" s="169">
        <v>130951.91</v>
      </c>
      <c r="DC1050" s="169">
        <v>891</v>
      </c>
      <c r="DD1050" s="169">
        <v>6364.75</v>
      </c>
      <c r="DE1050" s="169">
        <v>5837.41</v>
      </c>
      <c r="DF1050" s="169">
        <v>-93.9976233013476</v>
      </c>
      <c r="DG1050" s="169">
        <v>-95.78545291772006</v>
      </c>
      <c r="DH1050" s="169">
        <v>-95.5423254231267</v>
      </c>
      <c r="DI1050" s="172">
        <v>10.173631040438908</v>
      </c>
      <c r="DJ1050" s="172">
        <v>7.14337822671156</v>
      </c>
      <c r="DK1050" s="172">
        <v>8.821803515466057</v>
      </c>
      <c r="DL1050" s="172">
        <v>6.551526374859708</v>
      </c>
    </row>
    <row r="1051" spans="101:116" ht="12.75">
      <c r="CW1051" s="169" t="s">
        <v>432</v>
      </c>
      <c r="CX1051" s="169" t="s">
        <v>433</v>
      </c>
      <c r="CY1051" s="169" t="s">
        <v>56</v>
      </c>
      <c r="CZ1051" s="169">
        <v>2000</v>
      </c>
      <c r="DA1051" s="169">
        <v>12955.83</v>
      </c>
      <c r="DB1051" s="169">
        <v>10756.1</v>
      </c>
      <c r="DC1051" s="169"/>
      <c r="DD1051" s="169"/>
      <c r="DE1051" s="169"/>
      <c r="DF1051" s="169">
        <v>-100</v>
      </c>
      <c r="DG1051" s="169">
        <v>-100</v>
      </c>
      <c r="DH1051" s="169">
        <v>-100</v>
      </c>
      <c r="DI1051" s="172">
        <v>6.477915</v>
      </c>
      <c r="DJ1051" s="172"/>
      <c r="DK1051" s="172">
        <v>5.37805</v>
      </c>
      <c r="DL1051" s="172"/>
    </row>
    <row r="1052" spans="101:116" ht="12.75">
      <c r="CW1052" s="169" t="s">
        <v>432</v>
      </c>
      <c r="CX1052" s="169" t="s">
        <v>433</v>
      </c>
      <c r="CY1052" s="169" t="s">
        <v>42</v>
      </c>
      <c r="CZ1052" s="169"/>
      <c r="DA1052" s="169"/>
      <c r="DB1052" s="169"/>
      <c r="DC1052" s="169">
        <v>9450</v>
      </c>
      <c r="DD1052" s="169">
        <v>59977.52</v>
      </c>
      <c r="DE1052" s="169">
        <v>55277.05</v>
      </c>
      <c r="DF1052" s="169"/>
      <c r="DG1052" s="169"/>
      <c r="DH1052" s="169"/>
      <c r="DI1052" s="172"/>
      <c r="DJ1052" s="172">
        <v>6.346827513227513</v>
      </c>
      <c r="DK1052" s="172"/>
      <c r="DL1052" s="172">
        <v>5.849423280423281</v>
      </c>
    </row>
    <row r="1053" spans="101:116" ht="12.75">
      <c r="CW1053" s="169" t="s">
        <v>432</v>
      </c>
      <c r="CX1053" s="169" t="s">
        <v>433</v>
      </c>
      <c r="CY1053" s="169" t="s">
        <v>45</v>
      </c>
      <c r="CZ1053" s="169">
        <v>2340</v>
      </c>
      <c r="DA1053" s="169">
        <v>13051.87</v>
      </c>
      <c r="DB1053" s="169">
        <v>11091.6</v>
      </c>
      <c r="DC1053" s="169"/>
      <c r="DD1053" s="169"/>
      <c r="DE1053" s="169"/>
      <c r="DF1053" s="169">
        <v>-100</v>
      </c>
      <c r="DG1053" s="169">
        <v>-100</v>
      </c>
      <c r="DH1053" s="169">
        <v>-100</v>
      </c>
      <c r="DI1053" s="172">
        <v>5.5777222222222225</v>
      </c>
      <c r="DJ1053" s="172"/>
      <c r="DK1053" s="172">
        <v>4.74</v>
      </c>
      <c r="DL1053" s="172"/>
    </row>
    <row r="1054" spans="101:116" ht="12.75">
      <c r="CW1054" s="169" t="s">
        <v>432</v>
      </c>
      <c r="CX1054" s="169" t="s">
        <v>433</v>
      </c>
      <c r="CY1054" s="169" t="s">
        <v>85</v>
      </c>
      <c r="CZ1054" s="169">
        <v>13990</v>
      </c>
      <c r="DA1054" s="169">
        <v>72546.16</v>
      </c>
      <c r="DB1054" s="169">
        <v>61143.17</v>
      </c>
      <c r="DC1054" s="169"/>
      <c r="DD1054" s="169"/>
      <c r="DE1054" s="169"/>
      <c r="DF1054" s="169">
        <v>-100</v>
      </c>
      <c r="DG1054" s="169">
        <v>-100</v>
      </c>
      <c r="DH1054" s="169">
        <v>-100</v>
      </c>
      <c r="DI1054" s="172">
        <v>5.185572551822731</v>
      </c>
      <c r="DJ1054" s="172"/>
      <c r="DK1054" s="172">
        <v>4.370491065046462</v>
      </c>
      <c r="DL1054" s="172"/>
    </row>
    <row r="1055" spans="101:116" ht="12.75">
      <c r="CW1055" s="169" t="s">
        <v>432</v>
      </c>
      <c r="CX1055" s="169" t="s">
        <v>433</v>
      </c>
      <c r="CY1055" s="169" t="s">
        <v>526</v>
      </c>
      <c r="CZ1055" s="169">
        <v>1120</v>
      </c>
      <c r="DA1055" s="169">
        <v>5849.24</v>
      </c>
      <c r="DB1055" s="169">
        <v>5035.86</v>
      </c>
      <c r="DC1055" s="169"/>
      <c r="DD1055" s="169"/>
      <c r="DE1055" s="169"/>
      <c r="DF1055" s="169">
        <v>-100</v>
      </c>
      <c r="DG1055" s="169">
        <v>-100</v>
      </c>
      <c r="DH1055" s="169">
        <v>-100</v>
      </c>
      <c r="DI1055" s="172">
        <v>5.222535714285714</v>
      </c>
      <c r="DJ1055" s="172"/>
      <c r="DK1055" s="172">
        <v>4.496303571428571</v>
      </c>
      <c r="DL1055" s="172"/>
    </row>
    <row r="1056" spans="101:116" ht="12.75">
      <c r="CW1056" s="169" t="s">
        <v>434</v>
      </c>
      <c r="CX1056" s="169" t="s">
        <v>626</v>
      </c>
      <c r="CY1056" s="169" t="s">
        <v>134</v>
      </c>
      <c r="CZ1056" s="169">
        <v>336</v>
      </c>
      <c r="DA1056" s="169">
        <v>3161.76</v>
      </c>
      <c r="DB1056" s="169">
        <v>2722.09</v>
      </c>
      <c r="DC1056" s="169"/>
      <c r="DD1056" s="169"/>
      <c r="DE1056" s="169"/>
      <c r="DF1056" s="169">
        <v>-100</v>
      </c>
      <c r="DG1056" s="169">
        <v>-100</v>
      </c>
      <c r="DH1056" s="169">
        <v>-100</v>
      </c>
      <c r="DI1056" s="172">
        <v>9.41</v>
      </c>
      <c r="DJ1056" s="172"/>
      <c r="DK1056" s="172">
        <v>8.101458333333333</v>
      </c>
      <c r="DL1056" s="172"/>
    </row>
    <row r="1057" spans="101:116" ht="12.75">
      <c r="CW1057" s="169" t="s">
        <v>434</v>
      </c>
      <c r="CX1057" s="169" t="s">
        <v>626</v>
      </c>
      <c r="CY1057" s="169" t="s">
        <v>54</v>
      </c>
      <c r="CZ1057" s="169"/>
      <c r="DA1057" s="169"/>
      <c r="DB1057" s="169"/>
      <c r="DC1057" s="169">
        <v>150</v>
      </c>
      <c r="DD1057" s="169">
        <v>1037.97</v>
      </c>
      <c r="DE1057" s="169">
        <v>952.87</v>
      </c>
      <c r="DF1057" s="169"/>
      <c r="DG1057" s="169"/>
      <c r="DH1057" s="169"/>
      <c r="DI1057" s="172"/>
      <c r="DJ1057" s="172">
        <v>6.9198</v>
      </c>
      <c r="DK1057" s="172"/>
      <c r="DL1057" s="172">
        <v>6.3524666666666665</v>
      </c>
    </row>
    <row r="1058" spans="101:116" ht="12.75">
      <c r="CW1058" s="169" t="s">
        <v>434</v>
      </c>
      <c r="CX1058" s="169" t="s">
        <v>626</v>
      </c>
      <c r="CY1058" s="169" t="s">
        <v>56</v>
      </c>
      <c r="CZ1058" s="169"/>
      <c r="DA1058" s="169"/>
      <c r="DB1058" s="169"/>
      <c r="DC1058" s="169">
        <v>1920</v>
      </c>
      <c r="DD1058" s="169">
        <v>12142.29</v>
      </c>
      <c r="DE1058" s="169">
        <v>11146.8</v>
      </c>
      <c r="DF1058" s="169"/>
      <c r="DG1058" s="169"/>
      <c r="DH1058" s="169"/>
      <c r="DI1058" s="172"/>
      <c r="DJ1058" s="172">
        <v>6.324109375000001</v>
      </c>
      <c r="DK1058" s="172"/>
      <c r="DL1058" s="172">
        <v>5.805625</v>
      </c>
    </row>
    <row r="1059" spans="101:116" ht="12.75">
      <c r="CW1059" s="169" t="s">
        <v>434</v>
      </c>
      <c r="CX1059" s="169" t="s">
        <v>626</v>
      </c>
      <c r="CY1059" s="169" t="s">
        <v>43</v>
      </c>
      <c r="CZ1059" s="169"/>
      <c r="DA1059" s="169"/>
      <c r="DB1059" s="169"/>
      <c r="DC1059" s="169">
        <v>450</v>
      </c>
      <c r="DD1059" s="169">
        <v>3544.75</v>
      </c>
      <c r="DE1059" s="169">
        <v>3251.73</v>
      </c>
      <c r="DF1059" s="169"/>
      <c r="DG1059" s="169"/>
      <c r="DH1059" s="169"/>
      <c r="DI1059" s="172"/>
      <c r="DJ1059" s="172">
        <v>7.877222222222223</v>
      </c>
      <c r="DK1059" s="172"/>
      <c r="DL1059" s="172">
        <v>7.226066666666667</v>
      </c>
    </row>
    <row r="1060" spans="101:116" ht="12.75">
      <c r="CW1060" s="169" t="s">
        <v>442</v>
      </c>
      <c r="CX1060" s="169" t="s">
        <v>308</v>
      </c>
      <c r="CY1060" s="169" t="s">
        <v>48</v>
      </c>
      <c r="CZ1060" s="169">
        <v>32</v>
      </c>
      <c r="DA1060" s="169">
        <v>366.71</v>
      </c>
      <c r="DB1060" s="169">
        <v>313.59</v>
      </c>
      <c r="DC1060" s="169">
        <v>439</v>
      </c>
      <c r="DD1060" s="169">
        <v>5216.17</v>
      </c>
      <c r="DE1060" s="169">
        <v>4796.66</v>
      </c>
      <c r="DF1060" s="169">
        <v>1271.875</v>
      </c>
      <c r="DG1060" s="169">
        <v>1322.4237135611247</v>
      </c>
      <c r="DH1060" s="169">
        <v>1429.595969259224</v>
      </c>
      <c r="DI1060" s="172">
        <v>11.4596875</v>
      </c>
      <c r="DJ1060" s="172">
        <v>11.881936218678815</v>
      </c>
      <c r="DK1060" s="172">
        <v>9.7996875</v>
      </c>
      <c r="DL1060" s="172">
        <v>10.92633257403189</v>
      </c>
    </row>
    <row r="1061" spans="101:116" ht="12.75">
      <c r="CW1061" s="169" t="s">
        <v>442</v>
      </c>
      <c r="CX1061" s="169" t="s">
        <v>308</v>
      </c>
      <c r="CY1061" s="169" t="s">
        <v>135</v>
      </c>
      <c r="CZ1061" s="169"/>
      <c r="DA1061" s="169"/>
      <c r="DB1061" s="169"/>
      <c r="DC1061" s="169">
        <v>600</v>
      </c>
      <c r="DD1061" s="169">
        <v>8794.42</v>
      </c>
      <c r="DE1061" s="169">
        <v>8129.67</v>
      </c>
      <c r="DF1061" s="169"/>
      <c r="DG1061" s="169"/>
      <c r="DH1061" s="169"/>
      <c r="DI1061" s="172"/>
      <c r="DJ1061" s="172">
        <v>14.657366666666666</v>
      </c>
      <c r="DK1061" s="172"/>
      <c r="DL1061" s="172">
        <v>13.54945</v>
      </c>
    </row>
    <row r="1062" spans="101:116" ht="12.75">
      <c r="CW1062" s="169" t="s">
        <v>442</v>
      </c>
      <c r="CX1062" s="169" t="s">
        <v>308</v>
      </c>
      <c r="CY1062" s="169" t="s">
        <v>63</v>
      </c>
      <c r="CZ1062" s="169">
        <v>4402.45</v>
      </c>
      <c r="DA1062" s="169">
        <v>60507.52</v>
      </c>
      <c r="DB1062" s="169">
        <v>52109.14</v>
      </c>
      <c r="DC1062" s="169">
        <v>6942</v>
      </c>
      <c r="DD1062" s="169">
        <v>90446.52</v>
      </c>
      <c r="DE1062" s="169">
        <v>83144.97</v>
      </c>
      <c r="DF1062" s="169">
        <v>57.68492543924407</v>
      </c>
      <c r="DG1062" s="169">
        <v>49.479800196735894</v>
      </c>
      <c r="DH1062" s="169">
        <v>59.55928269013843</v>
      </c>
      <c r="DI1062" s="172">
        <v>13.744056150552533</v>
      </c>
      <c r="DJ1062" s="172">
        <v>13.028885047536734</v>
      </c>
      <c r="DK1062" s="172">
        <v>11.836395643334962</v>
      </c>
      <c r="DL1062" s="172">
        <v>11.97709161624892</v>
      </c>
    </row>
    <row r="1063" spans="101:116" ht="12.75">
      <c r="CW1063" s="169" t="s">
        <v>442</v>
      </c>
      <c r="CX1063" s="169" t="s">
        <v>308</v>
      </c>
      <c r="CY1063" s="169" t="s">
        <v>54</v>
      </c>
      <c r="CZ1063" s="169">
        <v>15642</v>
      </c>
      <c r="DA1063" s="169">
        <v>200108.56</v>
      </c>
      <c r="DB1063" s="169">
        <v>170978.37</v>
      </c>
      <c r="DC1063" s="169">
        <v>19026</v>
      </c>
      <c r="DD1063" s="169">
        <v>235874.98</v>
      </c>
      <c r="DE1063" s="169">
        <v>216717.06</v>
      </c>
      <c r="DF1063" s="169">
        <v>21.634062140391254</v>
      </c>
      <c r="DG1063" s="169">
        <v>17.873508259716633</v>
      </c>
      <c r="DH1063" s="169">
        <v>26.75115571636342</v>
      </c>
      <c r="DI1063" s="172">
        <v>12.793029024421429</v>
      </c>
      <c r="DJ1063" s="172">
        <v>12.397507621150005</v>
      </c>
      <c r="DK1063" s="172">
        <v>10.93072305331799</v>
      </c>
      <c r="DL1063" s="172">
        <v>11.39057395143488</v>
      </c>
    </row>
    <row r="1064" spans="101:116" ht="12.75">
      <c r="CW1064" s="169" t="s">
        <v>442</v>
      </c>
      <c r="CX1064" s="169" t="s">
        <v>308</v>
      </c>
      <c r="CY1064" s="169" t="s">
        <v>56</v>
      </c>
      <c r="CZ1064" s="169"/>
      <c r="DA1064" s="169"/>
      <c r="DB1064" s="169"/>
      <c r="DC1064" s="169">
        <v>1000</v>
      </c>
      <c r="DD1064" s="169">
        <v>11982.38</v>
      </c>
      <c r="DE1064" s="169">
        <v>11000</v>
      </c>
      <c r="DF1064" s="169"/>
      <c r="DG1064" s="169"/>
      <c r="DH1064" s="169"/>
      <c r="DI1064" s="172"/>
      <c r="DJ1064" s="172">
        <v>11.98238</v>
      </c>
      <c r="DK1064" s="172"/>
      <c r="DL1064" s="172">
        <v>11</v>
      </c>
    </row>
    <row r="1065" spans="101:116" ht="12.75">
      <c r="CW1065" s="169" t="s">
        <v>442</v>
      </c>
      <c r="CX1065" s="169" t="s">
        <v>308</v>
      </c>
      <c r="CY1065" s="169" t="s">
        <v>42</v>
      </c>
      <c r="CZ1065" s="169">
        <v>422501</v>
      </c>
      <c r="DA1065" s="169">
        <v>4692955.24</v>
      </c>
      <c r="DB1065" s="169">
        <v>4025245.9</v>
      </c>
      <c r="DC1065" s="169">
        <v>453826</v>
      </c>
      <c r="DD1065" s="169">
        <v>5174695.5</v>
      </c>
      <c r="DE1065" s="169">
        <v>4760471.14</v>
      </c>
      <c r="DF1065" s="169">
        <v>7.414183635068319</v>
      </c>
      <c r="DG1065" s="169">
        <v>10.265179090009811</v>
      </c>
      <c r="DH1065" s="169">
        <v>18.265349701989628</v>
      </c>
      <c r="DI1065" s="172">
        <v>11.107560076780883</v>
      </c>
      <c r="DJ1065" s="172">
        <v>11.402377783555812</v>
      </c>
      <c r="DK1065" s="172">
        <v>9.527186681214955</v>
      </c>
      <c r="DL1065" s="172">
        <v>10.489639509415502</v>
      </c>
    </row>
    <row r="1066" spans="101:116" ht="12.75">
      <c r="CW1066" s="169" t="s">
        <v>442</v>
      </c>
      <c r="CX1066" s="169" t="s">
        <v>308</v>
      </c>
      <c r="CY1066" s="169" t="s">
        <v>45</v>
      </c>
      <c r="CZ1066" s="169">
        <v>826</v>
      </c>
      <c r="DA1066" s="169">
        <v>10383.66</v>
      </c>
      <c r="DB1066" s="169">
        <v>8966.03</v>
      </c>
      <c r="DC1066" s="169">
        <v>1250</v>
      </c>
      <c r="DD1066" s="169">
        <v>16125.56</v>
      </c>
      <c r="DE1066" s="169">
        <v>14782.13</v>
      </c>
      <c r="DF1066" s="169">
        <v>51.3317191283293</v>
      </c>
      <c r="DG1066" s="169">
        <v>55.29745773648213</v>
      </c>
      <c r="DH1066" s="169">
        <v>64.8681746547803</v>
      </c>
      <c r="DI1066" s="172">
        <v>12.571016949152542</v>
      </c>
      <c r="DJ1066" s="172">
        <v>12.900447999999999</v>
      </c>
      <c r="DK1066" s="172">
        <v>10.854757869249395</v>
      </c>
      <c r="DL1066" s="172">
        <v>11.825704</v>
      </c>
    </row>
    <row r="1067" spans="101:116" ht="12.75">
      <c r="CW1067" s="169" t="s">
        <v>442</v>
      </c>
      <c r="CX1067" s="169" t="s">
        <v>308</v>
      </c>
      <c r="CY1067" s="169" t="s">
        <v>57</v>
      </c>
      <c r="CZ1067" s="169"/>
      <c r="DA1067" s="169"/>
      <c r="DB1067" s="169"/>
      <c r="DC1067" s="169">
        <v>120</v>
      </c>
      <c r="DD1067" s="169">
        <v>1274</v>
      </c>
      <c r="DE1067" s="169">
        <v>1170.19</v>
      </c>
      <c r="DF1067" s="169"/>
      <c r="DG1067" s="169"/>
      <c r="DH1067" s="169"/>
      <c r="DI1067" s="172"/>
      <c r="DJ1067" s="172">
        <v>10.616666666666667</v>
      </c>
      <c r="DK1067" s="172"/>
      <c r="DL1067" s="172">
        <v>9.751583333333334</v>
      </c>
    </row>
    <row r="1068" spans="101:116" ht="12.75">
      <c r="CW1068" s="169" t="s">
        <v>442</v>
      </c>
      <c r="CX1068" s="169" t="s">
        <v>308</v>
      </c>
      <c r="CY1068" s="169" t="s">
        <v>43</v>
      </c>
      <c r="CZ1068" s="169">
        <v>24159</v>
      </c>
      <c r="DA1068" s="169">
        <v>265732.67</v>
      </c>
      <c r="DB1068" s="169">
        <v>230184.88</v>
      </c>
      <c r="DC1068" s="169">
        <v>13560</v>
      </c>
      <c r="DD1068" s="169">
        <v>157217.79</v>
      </c>
      <c r="DE1068" s="169">
        <v>144817</v>
      </c>
      <c r="DF1068" s="169">
        <v>-43.871849000372535</v>
      </c>
      <c r="DG1068" s="169">
        <v>-40.836107957670386</v>
      </c>
      <c r="DH1068" s="169">
        <v>-37.086658341764235</v>
      </c>
      <c r="DI1068" s="172">
        <v>10.999324061426384</v>
      </c>
      <c r="DJ1068" s="172">
        <v>11.594232300884956</v>
      </c>
      <c r="DK1068" s="172">
        <v>9.527914234860715</v>
      </c>
      <c r="DL1068" s="172">
        <v>10.6797197640118</v>
      </c>
    </row>
    <row r="1069" spans="101:116" ht="12.75">
      <c r="CW1069" s="169" t="s">
        <v>442</v>
      </c>
      <c r="CX1069" s="169" t="s">
        <v>308</v>
      </c>
      <c r="CY1069" s="169" t="s">
        <v>67</v>
      </c>
      <c r="CZ1069" s="169">
        <v>310</v>
      </c>
      <c r="DA1069" s="169">
        <v>3534.98</v>
      </c>
      <c r="DB1069" s="169">
        <v>3037.97</v>
      </c>
      <c r="DC1069" s="169">
        <v>1004</v>
      </c>
      <c r="DD1069" s="169">
        <v>12626.24</v>
      </c>
      <c r="DE1069" s="169">
        <v>11611.58</v>
      </c>
      <c r="DF1069" s="169">
        <v>223.8709677419355</v>
      </c>
      <c r="DG1069" s="169">
        <v>257.1799557564682</v>
      </c>
      <c r="DH1069" s="169">
        <v>282.2150975816088</v>
      </c>
      <c r="DI1069" s="172">
        <v>11.403161290322581</v>
      </c>
      <c r="DJ1069" s="172">
        <v>12.57593625498008</v>
      </c>
      <c r="DK1069" s="172">
        <v>9.799903225806451</v>
      </c>
      <c r="DL1069" s="172">
        <v>11.565318725099601</v>
      </c>
    </row>
    <row r="1070" spans="101:116" ht="12.75">
      <c r="CW1070" s="169" t="s">
        <v>442</v>
      </c>
      <c r="CX1070" s="169" t="s">
        <v>308</v>
      </c>
      <c r="CY1070" s="169" t="s">
        <v>66</v>
      </c>
      <c r="CZ1070" s="169">
        <v>310</v>
      </c>
      <c r="DA1070" s="169">
        <v>3352.42</v>
      </c>
      <c r="DB1070" s="169">
        <v>2894.45</v>
      </c>
      <c r="DC1070" s="169">
        <v>270</v>
      </c>
      <c r="DD1070" s="169">
        <v>2859.2</v>
      </c>
      <c r="DE1070" s="169">
        <v>2628.82</v>
      </c>
      <c r="DF1070" s="169">
        <v>-12.903225806451612</v>
      </c>
      <c r="DG1070" s="169">
        <v>-14.712357043568534</v>
      </c>
      <c r="DH1070" s="169">
        <v>-9.17721846983018</v>
      </c>
      <c r="DI1070" s="172">
        <v>10.81425806451613</v>
      </c>
      <c r="DJ1070" s="172">
        <v>10.589629629629629</v>
      </c>
      <c r="DK1070" s="172">
        <v>9.336935483870967</v>
      </c>
      <c r="DL1070" s="172">
        <v>9.736370370370372</v>
      </c>
    </row>
    <row r="1071" spans="101:116" ht="12.75">
      <c r="CW1071" s="169" t="s">
        <v>442</v>
      </c>
      <c r="CX1071" s="169" t="s">
        <v>308</v>
      </c>
      <c r="CY1071" s="169" t="s">
        <v>44</v>
      </c>
      <c r="CZ1071" s="169"/>
      <c r="DA1071" s="169"/>
      <c r="DB1071" s="169"/>
      <c r="DC1071" s="169">
        <v>10490</v>
      </c>
      <c r="DD1071" s="169">
        <v>113815.8</v>
      </c>
      <c r="DE1071" s="169">
        <v>104650.61</v>
      </c>
      <c r="DF1071" s="169"/>
      <c r="DG1071" s="169"/>
      <c r="DH1071" s="169"/>
      <c r="DI1071" s="172"/>
      <c r="DJ1071" s="172">
        <v>10.849933269780744</v>
      </c>
      <c r="DK1071" s="172"/>
      <c r="DL1071" s="172">
        <v>9.976225929456625</v>
      </c>
    </row>
    <row r="1072" spans="101:116" ht="12.75">
      <c r="CW1072" s="169" t="s">
        <v>453</v>
      </c>
      <c r="CX1072" s="169" t="s">
        <v>315</v>
      </c>
      <c r="CY1072" s="169" t="s">
        <v>48</v>
      </c>
      <c r="CZ1072" s="169">
        <v>5090</v>
      </c>
      <c r="DA1072" s="169">
        <v>58315.94</v>
      </c>
      <c r="DB1072" s="169">
        <v>49754.8</v>
      </c>
      <c r="DC1072" s="169">
        <v>7440</v>
      </c>
      <c r="DD1072" s="169">
        <v>69706.64</v>
      </c>
      <c r="DE1072" s="169">
        <v>63931.2</v>
      </c>
      <c r="DF1072" s="169">
        <v>46.16895874263261</v>
      </c>
      <c r="DG1072" s="169">
        <v>19.532738390224004</v>
      </c>
      <c r="DH1072" s="169">
        <v>28.492527354144716</v>
      </c>
      <c r="DI1072" s="172">
        <v>11.456962671905698</v>
      </c>
      <c r="DJ1072" s="172">
        <v>9.369172043010753</v>
      </c>
      <c r="DK1072" s="172">
        <v>9.775009823182712</v>
      </c>
      <c r="DL1072" s="172">
        <v>8.59290322580645</v>
      </c>
    </row>
    <row r="1073" spans="101:116" ht="12.75">
      <c r="CW1073" s="169" t="s">
        <v>453</v>
      </c>
      <c r="CX1073" s="169" t="s">
        <v>315</v>
      </c>
      <c r="CY1073" s="169" t="s">
        <v>94</v>
      </c>
      <c r="CZ1073" s="169"/>
      <c r="DA1073" s="169"/>
      <c r="DB1073" s="169"/>
      <c r="DC1073" s="169">
        <v>11385</v>
      </c>
      <c r="DD1073" s="169">
        <v>138141.29</v>
      </c>
      <c r="DE1073" s="169">
        <v>127773.7</v>
      </c>
      <c r="DF1073" s="169"/>
      <c r="DG1073" s="169"/>
      <c r="DH1073" s="169"/>
      <c r="DI1073" s="172"/>
      <c r="DJ1073" s="172">
        <v>12.133622310057094</v>
      </c>
      <c r="DK1073" s="172"/>
      <c r="DL1073" s="172">
        <v>11.222986385595082</v>
      </c>
    </row>
    <row r="1074" spans="101:116" ht="12.75">
      <c r="CW1074" s="169" t="s">
        <v>453</v>
      </c>
      <c r="CX1074" s="169" t="s">
        <v>315</v>
      </c>
      <c r="CY1074" s="169" t="s">
        <v>134</v>
      </c>
      <c r="CZ1074" s="169">
        <v>495</v>
      </c>
      <c r="DA1074" s="169">
        <v>2752.2</v>
      </c>
      <c r="DB1074" s="169">
        <v>2369.49</v>
      </c>
      <c r="DC1074" s="169"/>
      <c r="DD1074" s="169"/>
      <c r="DE1074" s="169"/>
      <c r="DF1074" s="169">
        <v>-100</v>
      </c>
      <c r="DG1074" s="169">
        <v>-100</v>
      </c>
      <c r="DH1074" s="169">
        <v>-100</v>
      </c>
      <c r="DI1074" s="172">
        <v>5.56</v>
      </c>
      <c r="DJ1074" s="172"/>
      <c r="DK1074" s="172">
        <v>4.786848484848484</v>
      </c>
      <c r="DL1074" s="172"/>
    </row>
    <row r="1075" spans="101:116" ht="12.75">
      <c r="CW1075" s="169" t="s">
        <v>453</v>
      </c>
      <c r="CX1075" s="169" t="s">
        <v>315</v>
      </c>
      <c r="CY1075" s="169" t="s">
        <v>135</v>
      </c>
      <c r="CZ1075" s="169">
        <v>500</v>
      </c>
      <c r="DA1075" s="169">
        <v>7807.25</v>
      </c>
      <c r="DB1075" s="169">
        <v>6747.02</v>
      </c>
      <c r="DC1075" s="169"/>
      <c r="DD1075" s="169"/>
      <c r="DE1075" s="169"/>
      <c r="DF1075" s="169">
        <v>-100</v>
      </c>
      <c r="DG1075" s="169">
        <v>-100</v>
      </c>
      <c r="DH1075" s="169">
        <v>-100</v>
      </c>
      <c r="DI1075" s="172">
        <v>15.6145</v>
      </c>
      <c r="DJ1075" s="172"/>
      <c r="DK1075" s="172">
        <v>13.49404</v>
      </c>
      <c r="DL1075" s="172"/>
    </row>
    <row r="1076" spans="101:116" ht="12.75">
      <c r="CW1076" s="169" t="s">
        <v>453</v>
      </c>
      <c r="CX1076" s="169" t="s">
        <v>315</v>
      </c>
      <c r="CY1076" s="169" t="s">
        <v>63</v>
      </c>
      <c r="CZ1076" s="169">
        <v>10018</v>
      </c>
      <c r="DA1076" s="169">
        <v>140080</v>
      </c>
      <c r="DB1076" s="169">
        <v>120661.92</v>
      </c>
      <c r="DC1076" s="169">
        <v>28034.75</v>
      </c>
      <c r="DD1076" s="169">
        <v>453449.2</v>
      </c>
      <c r="DE1076" s="169">
        <v>416599.11</v>
      </c>
      <c r="DF1076" s="169">
        <v>179.84378119385107</v>
      </c>
      <c r="DG1076" s="169">
        <v>223.70731010850943</v>
      </c>
      <c r="DH1076" s="169">
        <v>245.26146277135322</v>
      </c>
      <c r="DI1076" s="172">
        <v>13.98283090437213</v>
      </c>
      <c r="DJ1076" s="172">
        <v>16.174540525597696</v>
      </c>
      <c r="DK1076" s="172">
        <v>12.044511878618486</v>
      </c>
      <c r="DL1076" s="172">
        <v>14.86009720079544</v>
      </c>
    </row>
    <row r="1077" spans="101:116" ht="12.75">
      <c r="CW1077" s="169" t="s">
        <v>453</v>
      </c>
      <c r="CX1077" s="169" t="s">
        <v>315</v>
      </c>
      <c r="CY1077" s="169" t="s">
        <v>54</v>
      </c>
      <c r="CZ1077" s="169">
        <v>224569.21</v>
      </c>
      <c r="DA1077" s="169">
        <v>2930001.72</v>
      </c>
      <c r="DB1077" s="169">
        <v>2502184.86</v>
      </c>
      <c r="DC1077" s="169">
        <v>151003.2</v>
      </c>
      <c r="DD1077" s="169">
        <v>1813875.04</v>
      </c>
      <c r="DE1077" s="169">
        <v>1669970.42</v>
      </c>
      <c r="DF1077" s="169">
        <v>-32.75872502735348</v>
      </c>
      <c r="DG1077" s="169">
        <v>-38.09303838906962</v>
      </c>
      <c r="DH1077" s="169">
        <v>-33.2595106502243</v>
      </c>
      <c r="DI1077" s="172">
        <v>13.047210345532232</v>
      </c>
      <c r="DJ1077" s="172">
        <v>12.01216292105068</v>
      </c>
      <c r="DK1077" s="172">
        <v>11.142154616832824</v>
      </c>
      <c r="DL1077" s="172">
        <v>11.059172388399714</v>
      </c>
    </row>
    <row r="1078" spans="101:116" ht="12.75">
      <c r="CW1078" s="169" t="s">
        <v>453</v>
      </c>
      <c r="CX1078" s="169" t="s">
        <v>315</v>
      </c>
      <c r="CY1078" s="169" t="s">
        <v>56</v>
      </c>
      <c r="CZ1078" s="169">
        <v>16016</v>
      </c>
      <c r="DA1078" s="169">
        <v>218683.61</v>
      </c>
      <c r="DB1078" s="169">
        <v>184885.51</v>
      </c>
      <c r="DC1078" s="169">
        <v>37638</v>
      </c>
      <c r="DD1078" s="169">
        <v>451002.88</v>
      </c>
      <c r="DE1078" s="169">
        <v>415277.99</v>
      </c>
      <c r="DF1078" s="169">
        <v>135.0024975024975</v>
      </c>
      <c r="DG1078" s="169">
        <v>106.23533697838627</v>
      </c>
      <c r="DH1078" s="169">
        <v>124.61359465108974</v>
      </c>
      <c r="DI1078" s="172">
        <v>13.654071553446553</v>
      </c>
      <c r="DJ1078" s="172">
        <v>11.982647324512461</v>
      </c>
      <c r="DK1078" s="172">
        <v>11.543800574425575</v>
      </c>
      <c r="DL1078" s="172">
        <v>11.033476539667356</v>
      </c>
    </row>
    <row r="1079" spans="101:116" ht="12.75">
      <c r="CW1079" s="169" t="s">
        <v>453</v>
      </c>
      <c r="CX1079" s="169" t="s">
        <v>315</v>
      </c>
      <c r="CY1079" s="169" t="s">
        <v>42</v>
      </c>
      <c r="CZ1079" s="169">
        <v>104150</v>
      </c>
      <c r="DA1079" s="169">
        <v>919107.39</v>
      </c>
      <c r="DB1079" s="169">
        <v>786267.66</v>
      </c>
      <c r="DC1079" s="169">
        <v>92835</v>
      </c>
      <c r="DD1079" s="169">
        <v>985342.26</v>
      </c>
      <c r="DE1079" s="169">
        <v>906445.71</v>
      </c>
      <c r="DF1079" s="169">
        <v>-10.864138262121939</v>
      </c>
      <c r="DG1079" s="169">
        <v>7.2064342775004775</v>
      </c>
      <c r="DH1079" s="169">
        <v>15.284623304995137</v>
      </c>
      <c r="DI1079" s="172">
        <v>8.824842918867018</v>
      </c>
      <c r="DJ1079" s="172">
        <v>10.613909193730812</v>
      </c>
      <c r="DK1079" s="172">
        <v>7.549377436389823</v>
      </c>
      <c r="DL1079" s="172">
        <v>9.764051381483277</v>
      </c>
    </row>
    <row r="1080" spans="101:116" ht="12.75">
      <c r="CW1080" s="169" t="s">
        <v>453</v>
      </c>
      <c r="CX1080" s="169" t="s">
        <v>315</v>
      </c>
      <c r="CY1080" s="169" t="s">
        <v>92</v>
      </c>
      <c r="CZ1080" s="169">
        <v>1065</v>
      </c>
      <c r="DA1080" s="169">
        <v>14876.2</v>
      </c>
      <c r="DB1080" s="169">
        <v>12855.92</v>
      </c>
      <c r="DC1080" s="169">
        <v>800</v>
      </c>
      <c r="DD1080" s="169">
        <v>10784</v>
      </c>
      <c r="DE1080" s="169">
        <v>9892.43</v>
      </c>
      <c r="DF1080" s="169">
        <v>-24.88262910798122</v>
      </c>
      <c r="DG1080" s="169">
        <v>-27.508369072747076</v>
      </c>
      <c r="DH1080" s="169">
        <v>-23.05155912606799</v>
      </c>
      <c r="DI1080" s="172">
        <v>13.968262910798122</v>
      </c>
      <c r="DJ1080" s="172">
        <v>13.48</v>
      </c>
      <c r="DK1080" s="172">
        <v>12.071286384976526</v>
      </c>
      <c r="DL1080" s="172">
        <v>12.3655375</v>
      </c>
    </row>
    <row r="1081" spans="101:116" ht="12.75">
      <c r="CW1081" s="169" t="s">
        <v>453</v>
      </c>
      <c r="CX1081" s="169" t="s">
        <v>315</v>
      </c>
      <c r="CY1081" s="169" t="s">
        <v>61</v>
      </c>
      <c r="CZ1081" s="169">
        <v>5000</v>
      </c>
      <c r="DA1081" s="169">
        <v>58534.66</v>
      </c>
      <c r="DB1081" s="169">
        <v>50395</v>
      </c>
      <c r="DC1081" s="169">
        <v>2700</v>
      </c>
      <c r="DD1081" s="169">
        <v>26787.77</v>
      </c>
      <c r="DE1081" s="169">
        <v>24578.04</v>
      </c>
      <c r="DF1081" s="169">
        <v>-46</v>
      </c>
      <c r="DG1081" s="169">
        <v>-54.236054330887036</v>
      </c>
      <c r="DH1081" s="169">
        <v>-51.229209246949104</v>
      </c>
      <c r="DI1081" s="172">
        <v>11.706932</v>
      </c>
      <c r="DJ1081" s="172">
        <v>9.921396296296296</v>
      </c>
      <c r="DK1081" s="172">
        <v>10.079</v>
      </c>
      <c r="DL1081" s="172">
        <v>9.102977777777777</v>
      </c>
    </row>
    <row r="1082" spans="101:116" ht="12.75">
      <c r="CW1082" s="169" t="s">
        <v>453</v>
      </c>
      <c r="CX1082" s="169" t="s">
        <v>315</v>
      </c>
      <c r="CY1082" s="169" t="s">
        <v>43</v>
      </c>
      <c r="CZ1082" s="169">
        <v>121216.2</v>
      </c>
      <c r="DA1082" s="169">
        <v>1253722.74</v>
      </c>
      <c r="DB1082" s="169">
        <v>1075249.4</v>
      </c>
      <c r="DC1082" s="169">
        <v>60377.8</v>
      </c>
      <c r="DD1082" s="169">
        <v>616983.54</v>
      </c>
      <c r="DE1082" s="169">
        <v>567257.56</v>
      </c>
      <c r="DF1082" s="169">
        <v>-50.18999110679925</v>
      </c>
      <c r="DG1082" s="169">
        <v>-50.787879942258996</v>
      </c>
      <c r="DH1082" s="169">
        <v>-47.24409425385403</v>
      </c>
      <c r="DI1082" s="172">
        <v>10.3428645676073</v>
      </c>
      <c r="DJ1082" s="172">
        <v>10.218715156895415</v>
      </c>
      <c r="DK1082" s="172">
        <v>8.870509057370219</v>
      </c>
      <c r="DL1082" s="172">
        <v>9.395134635577978</v>
      </c>
    </row>
    <row r="1083" spans="101:116" ht="12.75">
      <c r="CW1083" s="169" t="s">
        <v>453</v>
      </c>
      <c r="CX1083" s="169" t="s">
        <v>315</v>
      </c>
      <c r="CY1083" s="169" t="s">
        <v>71</v>
      </c>
      <c r="CZ1083" s="169"/>
      <c r="DA1083" s="169"/>
      <c r="DB1083" s="169"/>
      <c r="DC1083" s="169">
        <v>740</v>
      </c>
      <c r="DD1083" s="169">
        <v>4682.57</v>
      </c>
      <c r="DE1083" s="169">
        <v>4305.95</v>
      </c>
      <c r="DF1083" s="169"/>
      <c r="DG1083" s="169"/>
      <c r="DH1083" s="169"/>
      <c r="DI1083" s="172"/>
      <c r="DJ1083" s="172">
        <v>6.327797297297297</v>
      </c>
      <c r="DK1083" s="172"/>
      <c r="DL1083" s="172">
        <v>5.818851351351351</v>
      </c>
    </row>
    <row r="1084" spans="101:116" ht="12.75">
      <c r="CW1084" s="169" t="s">
        <v>453</v>
      </c>
      <c r="CX1084" s="169" t="s">
        <v>315</v>
      </c>
      <c r="CY1084" s="169" t="s">
        <v>526</v>
      </c>
      <c r="CZ1084" s="169">
        <v>560</v>
      </c>
      <c r="DA1084" s="169">
        <v>5168.67</v>
      </c>
      <c r="DB1084" s="169">
        <v>4449.93</v>
      </c>
      <c r="DC1084" s="169"/>
      <c r="DD1084" s="169"/>
      <c r="DE1084" s="169"/>
      <c r="DF1084" s="169">
        <v>-100</v>
      </c>
      <c r="DG1084" s="169">
        <v>-100</v>
      </c>
      <c r="DH1084" s="169">
        <v>-100</v>
      </c>
      <c r="DI1084" s="172">
        <v>9.229767857142857</v>
      </c>
      <c r="DJ1084" s="172"/>
      <c r="DK1084" s="172">
        <v>7.946303571428572</v>
      </c>
      <c r="DL1084" s="172"/>
    </row>
    <row r="1085" spans="101:116" ht="12.75">
      <c r="CW1085" s="169" t="s">
        <v>453</v>
      </c>
      <c r="CX1085" s="169" t="s">
        <v>315</v>
      </c>
      <c r="CY1085" s="169" t="s">
        <v>44</v>
      </c>
      <c r="CZ1085" s="169"/>
      <c r="DA1085" s="169"/>
      <c r="DB1085" s="169"/>
      <c r="DC1085" s="169">
        <v>190</v>
      </c>
      <c r="DD1085" s="169">
        <v>2463.63</v>
      </c>
      <c r="DE1085" s="169">
        <v>2273.24</v>
      </c>
      <c r="DF1085" s="169"/>
      <c r="DG1085" s="169"/>
      <c r="DH1085" s="169"/>
      <c r="DI1085" s="172"/>
      <c r="DJ1085" s="172">
        <v>12.966473684210527</v>
      </c>
      <c r="DK1085" s="172"/>
      <c r="DL1085" s="172">
        <v>11.964421052631577</v>
      </c>
    </row>
    <row r="1086" spans="101:116" ht="12.75">
      <c r="CW1086" s="169" t="s">
        <v>318</v>
      </c>
      <c r="CX1086" s="169" t="s">
        <v>319</v>
      </c>
      <c r="CY1086" s="169" t="s">
        <v>43</v>
      </c>
      <c r="CZ1086" s="169"/>
      <c r="DA1086" s="169"/>
      <c r="DB1086" s="169"/>
      <c r="DC1086" s="169">
        <v>11408</v>
      </c>
      <c r="DD1086" s="169">
        <v>45486.22</v>
      </c>
      <c r="DE1086" s="169">
        <v>41880.96</v>
      </c>
      <c r="DF1086" s="169"/>
      <c r="DG1086" s="169"/>
      <c r="DH1086" s="169"/>
      <c r="DI1086" s="172"/>
      <c r="DJ1086" s="172">
        <v>3.9872212482468443</v>
      </c>
      <c r="DK1086" s="172"/>
      <c r="DL1086" s="172">
        <v>3.6711921458625527</v>
      </c>
    </row>
    <row r="1087" spans="101:116" ht="12.75">
      <c r="CW1087" s="169" t="s">
        <v>318</v>
      </c>
      <c r="CX1087" s="169" t="s">
        <v>319</v>
      </c>
      <c r="CY1087" s="169" t="s">
        <v>152</v>
      </c>
      <c r="CZ1087" s="169">
        <v>136.8</v>
      </c>
      <c r="DA1087" s="169">
        <v>760.66</v>
      </c>
      <c r="DB1087" s="169">
        <v>644.08</v>
      </c>
      <c r="DC1087" s="169"/>
      <c r="DD1087" s="169"/>
      <c r="DE1087" s="169"/>
      <c r="DF1087" s="169">
        <v>-100</v>
      </c>
      <c r="DG1087" s="169">
        <v>-100</v>
      </c>
      <c r="DH1087" s="169">
        <v>-100</v>
      </c>
      <c r="DI1087" s="172">
        <v>5.560380116959063</v>
      </c>
      <c r="DJ1087" s="172"/>
      <c r="DK1087" s="172">
        <v>4.708187134502924</v>
      </c>
      <c r="DL1087" s="172"/>
    </row>
    <row r="1088" spans="117:132" ht="12.75">
      <c r="DM1088" s="169" t="s">
        <v>413</v>
      </c>
      <c r="DN1088" s="169" t="s">
        <v>414</v>
      </c>
      <c r="DO1088" s="169" t="s">
        <v>48</v>
      </c>
      <c r="DP1088" s="169">
        <v>23586</v>
      </c>
      <c r="DQ1088" s="169">
        <v>120418.31</v>
      </c>
      <c r="DR1088" s="169">
        <v>103697.01</v>
      </c>
      <c r="DS1088" s="169">
        <v>46412</v>
      </c>
      <c r="DT1088" s="169">
        <v>219244.72</v>
      </c>
      <c r="DU1088" s="169">
        <v>201601.61</v>
      </c>
      <c r="DV1088" s="169">
        <v>96.77774951242263</v>
      </c>
      <c r="DW1088" s="169">
        <v>82.06925508255348</v>
      </c>
      <c r="DX1088" s="169">
        <v>94.41410123589871</v>
      </c>
      <c r="DY1088" s="172">
        <v>5.105499448825574</v>
      </c>
      <c r="DZ1088" s="172">
        <v>4.723880031026459</v>
      </c>
      <c r="EA1088" s="172">
        <v>4.396549224116001</v>
      </c>
      <c r="EB1088" s="172">
        <v>4.3437389037317935</v>
      </c>
    </row>
    <row r="1089" spans="117:132" ht="12.75">
      <c r="DM1089" s="169" t="s">
        <v>413</v>
      </c>
      <c r="DN1089" s="169" t="s">
        <v>414</v>
      </c>
      <c r="DO1089" s="169" t="s">
        <v>87</v>
      </c>
      <c r="DP1089" s="169"/>
      <c r="DQ1089" s="169"/>
      <c r="DR1089" s="169"/>
      <c r="DS1089" s="169">
        <v>5682</v>
      </c>
      <c r="DT1089" s="169">
        <v>28308.79</v>
      </c>
      <c r="DU1089" s="169">
        <v>26034.4</v>
      </c>
      <c r="DV1089" s="169"/>
      <c r="DW1089" s="169"/>
      <c r="DX1089" s="169"/>
      <c r="DY1089" s="172"/>
      <c r="DZ1089" s="172">
        <v>4.982187609996481</v>
      </c>
      <c r="EA1089" s="172"/>
      <c r="EB1089" s="172">
        <v>4.581907778951074</v>
      </c>
    </row>
    <row r="1090" spans="117:132" ht="12.75">
      <c r="DM1090" s="169" t="s">
        <v>413</v>
      </c>
      <c r="DN1090" s="169" t="s">
        <v>414</v>
      </c>
      <c r="DO1090" s="169" t="s">
        <v>60</v>
      </c>
      <c r="DP1090" s="169"/>
      <c r="DQ1090" s="169"/>
      <c r="DR1090" s="169"/>
      <c r="DS1090" s="169">
        <v>750</v>
      </c>
      <c r="DT1090" s="169">
        <v>4412.09</v>
      </c>
      <c r="DU1090" s="169">
        <v>4070.5</v>
      </c>
      <c r="DV1090" s="169"/>
      <c r="DW1090" s="169"/>
      <c r="DX1090" s="169"/>
      <c r="DY1090" s="172"/>
      <c r="DZ1090" s="172">
        <v>5.882786666666667</v>
      </c>
      <c r="EA1090" s="172"/>
      <c r="EB1090" s="172">
        <v>5.427333333333333</v>
      </c>
    </row>
    <row r="1091" spans="117:132" ht="12.75">
      <c r="DM1091" s="169" t="s">
        <v>413</v>
      </c>
      <c r="DN1091" s="169" t="s">
        <v>414</v>
      </c>
      <c r="DO1091" s="169" t="s">
        <v>135</v>
      </c>
      <c r="DP1091" s="169">
        <v>39100</v>
      </c>
      <c r="DQ1091" s="169">
        <v>261563.93</v>
      </c>
      <c r="DR1091" s="169">
        <v>223928.85</v>
      </c>
      <c r="DS1091" s="169">
        <v>68460</v>
      </c>
      <c r="DT1091" s="169">
        <v>380822.15</v>
      </c>
      <c r="DU1091" s="169">
        <v>350369.34</v>
      </c>
      <c r="DV1091" s="169">
        <v>75.08951406649616</v>
      </c>
      <c r="DW1091" s="169">
        <v>45.59429123121068</v>
      </c>
      <c r="DX1091" s="169">
        <v>56.4645823885578</v>
      </c>
      <c r="DY1091" s="172">
        <v>6.689614578005115</v>
      </c>
      <c r="DZ1091" s="172">
        <v>5.5626957347356125</v>
      </c>
      <c r="EA1091" s="172">
        <v>5.727080562659847</v>
      </c>
      <c r="EB1091" s="172">
        <v>5.117869412795794</v>
      </c>
    </row>
    <row r="1092" spans="117:132" ht="12.75">
      <c r="DM1092" s="169" t="s">
        <v>413</v>
      </c>
      <c r="DN1092" s="169" t="s">
        <v>414</v>
      </c>
      <c r="DO1092" s="169" t="s">
        <v>63</v>
      </c>
      <c r="DP1092" s="169">
        <v>116716.41</v>
      </c>
      <c r="DQ1092" s="169">
        <v>830117.86</v>
      </c>
      <c r="DR1092" s="169">
        <v>712905.31</v>
      </c>
      <c r="DS1092" s="169">
        <v>151590</v>
      </c>
      <c r="DT1092" s="169">
        <v>876990.8</v>
      </c>
      <c r="DU1092" s="169">
        <v>806440.84</v>
      </c>
      <c r="DV1092" s="169">
        <v>29.878909058289228</v>
      </c>
      <c r="DW1092" s="169">
        <v>5.646540359943594</v>
      </c>
      <c r="DX1092" s="169">
        <v>13.120330103867497</v>
      </c>
      <c r="DY1092" s="172">
        <v>7.112263476918113</v>
      </c>
      <c r="DZ1092" s="172">
        <v>5.7852813510126</v>
      </c>
      <c r="EA1092" s="172">
        <v>6.108012660773237</v>
      </c>
      <c r="EB1092" s="172">
        <v>5.319881522527871</v>
      </c>
    </row>
    <row r="1093" spans="117:132" ht="12.75">
      <c r="DM1093" s="169" t="s">
        <v>413</v>
      </c>
      <c r="DN1093" s="169" t="s">
        <v>414</v>
      </c>
      <c r="DO1093" s="169" t="s">
        <v>54</v>
      </c>
      <c r="DP1093" s="169">
        <v>158249.67</v>
      </c>
      <c r="DQ1093" s="169">
        <v>835928.09</v>
      </c>
      <c r="DR1093" s="169">
        <v>718677.02</v>
      </c>
      <c r="DS1093" s="169">
        <v>237228.28</v>
      </c>
      <c r="DT1093" s="169">
        <v>1214310.33</v>
      </c>
      <c r="DU1093" s="169">
        <v>1116283.59</v>
      </c>
      <c r="DV1093" s="169">
        <v>49.90759854349142</v>
      </c>
      <c r="DW1093" s="169">
        <v>45.26492703457304</v>
      </c>
      <c r="DX1093" s="169">
        <v>55.3247924916258</v>
      </c>
      <c r="DY1093" s="172">
        <v>5.282337018459501</v>
      </c>
      <c r="DZ1093" s="172">
        <v>5.118741871753233</v>
      </c>
      <c r="EA1093" s="172">
        <v>4.541412440228153</v>
      </c>
      <c r="EB1093" s="172">
        <v>4.705524948374621</v>
      </c>
    </row>
    <row r="1094" spans="117:132" ht="12.75">
      <c r="DM1094" s="169" t="s">
        <v>413</v>
      </c>
      <c r="DN1094" s="169" t="s">
        <v>414</v>
      </c>
      <c r="DO1094" s="169" t="s">
        <v>82</v>
      </c>
      <c r="DP1094" s="169"/>
      <c r="DQ1094" s="169"/>
      <c r="DR1094" s="169"/>
      <c r="DS1094" s="169">
        <v>2122</v>
      </c>
      <c r="DT1094" s="169">
        <v>11370.32</v>
      </c>
      <c r="DU1094" s="169">
        <v>10460.15</v>
      </c>
      <c r="DV1094" s="169"/>
      <c r="DW1094" s="169"/>
      <c r="DX1094" s="169"/>
      <c r="DY1094" s="172"/>
      <c r="DZ1094" s="172">
        <v>5.358303487276155</v>
      </c>
      <c r="EA1094" s="172"/>
      <c r="EB1094" s="172">
        <v>4.929382657869934</v>
      </c>
    </row>
    <row r="1095" spans="117:132" ht="12.75">
      <c r="DM1095" s="169" t="s">
        <v>413</v>
      </c>
      <c r="DN1095" s="169" t="s">
        <v>414</v>
      </c>
      <c r="DO1095" s="169" t="s">
        <v>696</v>
      </c>
      <c r="DP1095" s="169"/>
      <c r="DQ1095" s="169"/>
      <c r="DR1095" s="169"/>
      <c r="DS1095" s="169">
        <v>1490</v>
      </c>
      <c r="DT1095" s="169">
        <v>7396.42</v>
      </c>
      <c r="DU1095" s="169">
        <v>6834.96</v>
      </c>
      <c r="DV1095" s="169"/>
      <c r="DW1095" s="169"/>
      <c r="DX1095" s="169"/>
      <c r="DY1095" s="172"/>
      <c r="DZ1095" s="172">
        <v>4.964040268456376</v>
      </c>
      <c r="EA1095" s="172"/>
      <c r="EB1095" s="172">
        <v>4.587221476510067</v>
      </c>
    </row>
    <row r="1096" spans="117:132" ht="12.75">
      <c r="DM1096" s="169" t="s">
        <v>413</v>
      </c>
      <c r="DN1096" s="169" t="s">
        <v>414</v>
      </c>
      <c r="DO1096" s="169" t="s">
        <v>42</v>
      </c>
      <c r="DP1096" s="169">
        <v>428544</v>
      </c>
      <c r="DQ1096" s="169">
        <v>2424477.26</v>
      </c>
      <c r="DR1096" s="169">
        <v>2082414.74</v>
      </c>
      <c r="DS1096" s="169">
        <v>378277</v>
      </c>
      <c r="DT1096" s="169">
        <v>2144864.75</v>
      </c>
      <c r="DU1096" s="169">
        <v>1973794.92</v>
      </c>
      <c r="DV1096" s="169">
        <v>-11.729717368578255</v>
      </c>
      <c r="DW1096" s="169">
        <v>-11.532898848471765</v>
      </c>
      <c r="DX1096" s="169">
        <v>-5.216051246352591</v>
      </c>
      <c r="DY1096" s="172">
        <v>5.657475685110513</v>
      </c>
      <c r="DZ1096" s="172">
        <v>5.670090304195074</v>
      </c>
      <c r="EA1096" s="172">
        <v>4.859278720504779</v>
      </c>
      <c r="EB1096" s="172">
        <v>5.217856015565313</v>
      </c>
    </row>
    <row r="1097" spans="117:132" ht="12.75">
      <c r="DM1097" s="169" t="s">
        <v>413</v>
      </c>
      <c r="DN1097" s="169" t="s">
        <v>414</v>
      </c>
      <c r="DO1097" s="169" t="s">
        <v>45</v>
      </c>
      <c r="DP1097" s="169">
        <v>270626.4</v>
      </c>
      <c r="DQ1097" s="169">
        <v>1340975.06</v>
      </c>
      <c r="DR1097" s="169">
        <v>1152684.73</v>
      </c>
      <c r="DS1097" s="169">
        <v>219780</v>
      </c>
      <c r="DT1097" s="169">
        <v>1081471.89</v>
      </c>
      <c r="DU1097" s="169">
        <v>995656.32</v>
      </c>
      <c r="DV1097" s="169">
        <v>-18.788410886742763</v>
      </c>
      <c r="DW1097" s="169">
        <v>-19.351826722265823</v>
      </c>
      <c r="DX1097" s="169">
        <v>-13.622841173579184</v>
      </c>
      <c r="DY1097" s="172">
        <v>4.955078514143483</v>
      </c>
      <c r="DZ1097" s="172">
        <v>4.92070202020202</v>
      </c>
      <c r="EA1097" s="172">
        <v>4.259321078800885</v>
      </c>
      <c r="EB1097" s="172">
        <v>4.530240786240786</v>
      </c>
    </row>
    <row r="1098" spans="117:132" ht="12.75">
      <c r="DM1098" s="169" t="s">
        <v>413</v>
      </c>
      <c r="DN1098" s="169" t="s">
        <v>414</v>
      </c>
      <c r="DO1098" s="169" t="s">
        <v>57</v>
      </c>
      <c r="DP1098" s="169">
        <v>10900</v>
      </c>
      <c r="DQ1098" s="169">
        <v>59934.95</v>
      </c>
      <c r="DR1098" s="169">
        <v>51991.89</v>
      </c>
      <c r="DS1098" s="169">
        <v>43991</v>
      </c>
      <c r="DT1098" s="169">
        <v>241788.89</v>
      </c>
      <c r="DU1098" s="169">
        <v>222582.36</v>
      </c>
      <c r="DV1098" s="169">
        <v>303.58715596330273</v>
      </c>
      <c r="DW1098" s="169">
        <v>303.4188566103751</v>
      </c>
      <c r="DX1098" s="169">
        <v>328.10976865815024</v>
      </c>
      <c r="DY1098" s="172">
        <v>5.498619266055045</v>
      </c>
      <c r="DZ1098" s="172">
        <v>5.496326294014685</v>
      </c>
      <c r="EA1098" s="172">
        <v>4.769898165137614</v>
      </c>
      <c r="EB1098" s="172">
        <v>5.059724943738492</v>
      </c>
    </row>
    <row r="1099" spans="117:132" ht="12.75">
      <c r="DM1099" s="169" t="s">
        <v>413</v>
      </c>
      <c r="DN1099" s="169" t="s">
        <v>414</v>
      </c>
      <c r="DO1099" s="169" t="s">
        <v>43</v>
      </c>
      <c r="DP1099" s="169">
        <v>335760</v>
      </c>
      <c r="DQ1099" s="169">
        <v>1617317.84</v>
      </c>
      <c r="DR1099" s="169">
        <v>1388703.29</v>
      </c>
      <c r="DS1099" s="169">
        <v>356010</v>
      </c>
      <c r="DT1099" s="169">
        <v>1693322.84</v>
      </c>
      <c r="DU1099" s="169">
        <v>1559961.14</v>
      </c>
      <c r="DV1099" s="169">
        <v>6.031093638313081</v>
      </c>
      <c r="DW1099" s="169">
        <v>4.699447326939768</v>
      </c>
      <c r="DX1099" s="169">
        <v>12.332213168444344</v>
      </c>
      <c r="DY1099" s="172">
        <v>4.816886585656421</v>
      </c>
      <c r="DZ1099" s="172">
        <v>4.756391224965591</v>
      </c>
      <c r="EA1099" s="172">
        <v>4.135999791517751</v>
      </c>
      <c r="EB1099" s="172">
        <v>4.381790230611499</v>
      </c>
    </row>
    <row r="1100" spans="117:132" ht="12.75">
      <c r="DM1100" s="169" t="s">
        <v>413</v>
      </c>
      <c r="DN1100" s="169" t="s">
        <v>414</v>
      </c>
      <c r="DO1100" s="169" t="s">
        <v>99</v>
      </c>
      <c r="DP1100" s="169">
        <v>8460</v>
      </c>
      <c r="DQ1100" s="169">
        <v>52919.94</v>
      </c>
      <c r="DR1100" s="169">
        <v>45502.37</v>
      </c>
      <c r="DS1100" s="169">
        <v>6600</v>
      </c>
      <c r="DT1100" s="169">
        <v>34782.92</v>
      </c>
      <c r="DU1100" s="169">
        <v>31961.13</v>
      </c>
      <c r="DV1100" s="169">
        <v>-21.98581560283688</v>
      </c>
      <c r="DW1100" s="169">
        <v>-34.272563423163376</v>
      </c>
      <c r="DX1100" s="169">
        <v>-29.75941692707435</v>
      </c>
      <c r="DY1100" s="172">
        <v>6.255312056737589</v>
      </c>
      <c r="DZ1100" s="172">
        <v>5.2701393939393935</v>
      </c>
      <c r="EA1100" s="172">
        <v>5.37853073286052</v>
      </c>
      <c r="EB1100" s="172">
        <v>4.842595454545455</v>
      </c>
    </row>
    <row r="1101" spans="117:132" ht="12.75">
      <c r="DM1101" s="169" t="s">
        <v>413</v>
      </c>
      <c r="DN1101" s="169" t="s">
        <v>414</v>
      </c>
      <c r="DO1101" s="169" t="s">
        <v>62</v>
      </c>
      <c r="DP1101" s="169">
        <v>8320</v>
      </c>
      <c r="DQ1101" s="169">
        <v>45265.61</v>
      </c>
      <c r="DR1101" s="169">
        <v>38984.78</v>
      </c>
      <c r="DS1101" s="169">
        <v>10886</v>
      </c>
      <c r="DT1101" s="169">
        <v>63659.96</v>
      </c>
      <c r="DU1101" s="169">
        <v>58565.8</v>
      </c>
      <c r="DV1101" s="169">
        <v>30.841346153846153</v>
      </c>
      <c r="DW1101" s="169">
        <v>40.63647877494636</v>
      </c>
      <c r="DX1101" s="169">
        <v>50.22734513315198</v>
      </c>
      <c r="DY1101" s="172">
        <v>5.440578125</v>
      </c>
      <c r="DZ1101" s="172">
        <v>5.847874334006981</v>
      </c>
      <c r="EA1101" s="172">
        <v>4.685670673076923</v>
      </c>
      <c r="EB1101" s="172">
        <v>5.379919162226713</v>
      </c>
    </row>
    <row r="1102" spans="117:132" ht="12.75">
      <c r="DM1102" s="169" t="s">
        <v>413</v>
      </c>
      <c r="DN1102" s="169" t="s">
        <v>414</v>
      </c>
      <c r="DO1102" s="169" t="s">
        <v>50</v>
      </c>
      <c r="DP1102" s="169">
        <v>13260</v>
      </c>
      <c r="DQ1102" s="169">
        <v>80331.74</v>
      </c>
      <c r="DR1102" s="169">
        <v>68649.35</v>
      </c>
      <c r="DS1102" s="169">
        <v>81570</v>
      </c>
      <c r="DT1102" s="169">
        <v>595551.4</v>
      </c>
      <c r="DU1102" s="169">
        <v>547756.12</v>
      </c>
      <c r="DV1102" s="169">
        <v>515.158371040724</v>
      </c>
      <c r="DW1102" s="169">
        <v>641.3649947081938</v>
      </c>
      <c r="DX1102" s="169">
        <v>697.9043064500975</v>
      </c>
      <c r="DY1102" s="172">
        <v>6.058200603318251</v>
      </c>
      <c r="DZ1102" s="172">
        <v>7.301108250582322</v>
      </c>
      <c r="EA1102" s="172">
        <v>5.177175716440423</v>
      </c>
      <c r="EB1102" s="172">
        <v>6.715166360181439</v>
      </c>
    </row>
    <row r="1103" spans="117:132" ht="12.75">
      <c r="DM1103" s="169" t="s">
        <v>413</v>
      </c>
      <c r="DN1103" s="169" t="s">
        <v>414</v>
      </c>
      <c r="DO1103" s="169" t="s">
        <v>95</v>
      </c>
      <c r="DP1103" s="169">
        <v>36160</v>
      </c>
      <c r="DQ1103" s="169">
        <v>173331.22</v>
      </c>
      <c r="DR1103" s="169">
        <v>147603.79</v>
      </c>
      <c r="DS1103" s="169"/>
      <c r="DT1103" s="169"/>
      <c r="DU1103" s="169"/>
      <c r="DV1103" s="169">
        <v>-100</v>
      </c>
      <c r="DW1103" s="169">
        <v>-100</v>
      </c>
      <c r="DX1103" s="169">
        <v>-100</v>
      </c>
      <c r="DY1103" s="172">
        <v>4.793451880530974</v>
      </c>
      <c r="DZ1103" s="172"/>
      <c r="EA1103" s="172">
        <v>4.081963219026549</v>
      </c>
      <c r="EB1103" s="172"/>
    </row>
    <row r="1104" spans="117:132" ht="12.75">
      <c r="DM1104" s="169" t="s">
        <v>413</v>
      </c>
      <c r="DN1104" s="169" t="s">
        <v>414</v>
      </c>
      <c r="DO1104" s="169" t="s">
        <v>70</v>
      </c>
      <c r="DP1104" s="169">
        <v>12660</v>
      </c>
      <c r="DQ1104" s="169">
        <v>69855.41</v>
      </c>
      <c r="DR1104" s="169">
        <v>60884.12</v>
      </c>
      <c r="DS1104" s="169">
        <v>31614</v>
      </c>
      <c r="DT1104" s="169">
        <v>178942.03</v>
      </c>
      <c r="DU1104" s="169">
        <v>165774.58</v>
      </c>
      <c r="DV1104" s="169">
        <v>149.71563981042655</v>
      </c>
      <c r="DW1104" s="169">
        <v>156.16058942321</v>
      </c>
      <c r="DX1104" s="169">
        <v>172.2788470951046</v>
      </c>
      <c r="DY1104" s="172">
        <v>5.5178048973143765</v>
      </c>
      <c r="DZ1104" s="172">
        <v>5.6602147782627945</v>
      </c>
      <c r="EA1104" s="172">
        <v>4.809172195892575</v>
      </c>
      <c r="EB1104" s="172">
        <v>5.243707850952109</v>
      </c>
    </row>
    <row r="1105" spans="117:132" ht="12.75">
      <c r="DM1105" s="169" t="s">
        <v>413</v>
      </c>
      <c r="DN1105" s="169" t="s">
        <v>414</v>
      </c>
      <c r="DO1105" s="169" t="s">
        <v>71</v>
      </c>
      <c r="DP1105" s="169">
        <v>2760</v>
      </c>
      <c r="DQ1105" s="169">
        <v>14968.99</v>
      </c>
      <c r="DR1105" s="169">
        <v>12841.42</v>
      </c>
      <c r="DS1105" s="169">
        <v>3078</v>
      </c>
      <c r="DT1105" s="169">
        <v>17579.38</v>
      </c>
      <c r="DU1105" s="169">
        <v>16168.84</v>
      </c>
      <c r="DV1105" s="169">
        <v>11.521739130434783</v>
      </c>
      <c r="DW1105" s="169">
        <v>17.438651505545806</v>
      </c>
      <c r="DX1105" s="169">
        <v>25.911620365971988</v>
      </c>
      <c r="DY1105" s="172">
        <v>5.423547101449275</v>
      </c>
      <c r="DZ1105" s="172">
        <v>5.711299545159195</v>
      </c>
      <c r="EA1105" s="172">
        <v>4.652688405797101</v>
      </c>
      <c r="EB1105" s="172">
        <v>5.253034437946718</v>
      </c>
    </row>
    <row r="1106" spans="117:132" ht="12.75">
      <c r="DM1106" s="169" t="s">
        <v>413</v>
      </c>
      <c r="DN1106" s="169" t="s">
        <v>414</v>
      </c>
      <c r="DO1106" s="169" t="s">
        <v>67</v>
      </c>
      <c r="DP1106" s="169">
        <v>169694</v>
      </c>
      <c r="DQ1106" s="169">
        <v>816607.5</v>
      </c>
      <c r="DR1106" s="169">
        <v>700801.37</v>
      </c>
      <c r="DS1106" s="169">
        <v>147442</v>
      </c>
      <c r="DT1106" s="169">
        <v>757342.3</v>
      </c>
      <c r="DU1106" s="169">
        <v>697345.75</v>
      </c>
      <c r="DV1106" s="169">
        <v>-13.113015192051575</v>
      </c>
      <c r="DW1106" s="169">
        <v>-7.257489062983129</v>
      </c>
      <c r="DX1106" s="169">
        <v>-0.4930954972305484</v>
      </c>
      <c r="DY1106" s="172">
        <v>4.812235553407899</v>
      </c>
      <c r="DZ1106" s="172">
        <v>5.136543861314958</v>
      </c>
      <c r="EA1106" s="172">
        <v>4.129794630334603</v>
      </c>
      <c r="EB1106" s="172">
        <v>4.729627582371373</v>
      </c>
    </row>
    <row r="1107" spans="117:132" ht="12.75">
      <c r="DM1107" s="169" t="s">
        <v>413</v>
      </c>
      <c r="DN1107" s="169" t="s">
        <v>414</v>
      </c>
      <c r="DO1107" s="169" t="s">
        <v>49</v>
      </c>
      <c r="DP1107" s="169">
        <v>3710</v>
      </c>
      <c r="DQ1107" s="169">
        <v>25371.2</v>
      </c>
      <c r="DR1107" s="169">
        <v>21743.17</v>
      </c>
      <c r="DS1107" s="169">
        <v>2990</v>
      </c>
      <c r="DT1107" s="169">
        <v>18035.7</v>
      </c>
      <c r="DU1107" s="169">
        <v>16629.98</v>
      </c>
      <c r="DV1107" s="169">
        <v>-19.40700808625337</v>
      </c>
      <c r="DW1107" s="169">
        <v>-28.91270416850602</v>
      </c>
      <c r="DX1107" s="169">
        <v>-23.51630420035349</v>
      </c>
      <c r="DY1107" s="172">
        <v>6.838598382749327</v>
      </c>
      <c r="DZ1107" s="172">
        <v>6.032006688963211</v>
      </c>
      <c r="EA1107" s="172">
        <v>5.860692722371967</v>
      </c>
      <c r="EB1107" s="172">
        <v>5.561866220735785</v>
      </c>
    </row>
    <row r="1108" spans="117:132" ht="12.75">
      <c r="DM1108" s="169" t="s">
        <v>413</v>
      </c>
      <c r="DN1108" s="169" t="s">
        <v>414</v>
      </c>
      <c r="DO1108" s="169" t="s">
        <v>346</v>
      </c>
      <c r="DP1108" s="169">
        <v>17296</v>
      </c>
      <c r="DQ1108" s="169">
        <v>90075.18</v>
      </c>
      <c r="DR1108" s="169">
        <v>77373.09</v>
      </c>
      <c r="DS1108" s="169">
        <v>16886</v>
      </c>
      <c r="DT1108" s="169">
        <v>82272.14</v>
      </c>
      <c r="DU1108" s="169">
        <v>75719.76</v>
      </c>
      <c r="DV1108" s="169">
        <v>-2.370490286771508</v>
      </c>
      <c r="DW1108" s="169">
        <v>-8.662808112068156</v>
      </c>
      <c r="DX1108" s="169">
        <v>-2.13682819181708</v>
      </c>
      <c r="DY1108" s="172">
        <v>5.207861933395004</v>
      </c>
      <c r="DZ1108" s="172">
        <v>4.872210114888073</v>
      </c>
      <c r="EA1108" s="172">
        <v>4.473467275670675</v>
      </c>
      <c r="EB1108" s="172">
        <v>4.4841738718465</v>
      </c>
    </row>
    <row r="1109" spans="117:132" ht="12.75">
      <c r="DM1109" s="169" t="s">
        <v>413</v>
      </c>
      <c r="DN1109" s="169" t="s">
        <v>414</v>
      </c>
      <c r="DO1109" s="169" t="s">
        <v>66</v>
      </c>
      <c r="DP1109" s="169">
        <v>3620</v>
      </c>
      <c r="DQ1109" s="169">
        <v>19404.62</v>
      </c>
      <c r="DR1109" s="169">
        <v>16815.52</v>
      </c>
      <c r="DS1109" s="169">
        <v>4500</v>
      </c>
      <c r="DT1109" s="169">
        <v>26584.08</v>
      </c>
      <c r="DU1109" s="169">
        <v>24476.2</v>
      </c>
      <c r="DV1109" s="169">
        <v>24.30939226519337</v>
      </c>
      <c r="DW1109" s="169">
        <v>36.99871473906731</v>
      </c>
      <c r="DX1109" s="169">
        <v>45.557199539473054</v>
      </c>
      <c r="DY1109" s="172">
        <v>5.3603922651933695</v>
      </c>
      <c r="DZ1109" s="172">
        <v>5.907573333333334</v>
      </c>
      <c r="EA1109" s="172">
        <v>4.645171270718232</v>
      </c>
      <c r="EB1109" s="172">
        <v>5.439155555555556</v>
      </c>
    </row>
    <row r="1110" spans="117:132" ht="12.75">
      <c r="DM1110" s="169" t="s">
        <v>413</v>
      </c>
      <c r="DN1110" s="169" t="s">
        <v>414</v>
      </c>
      <c r="DO1110" s="169" t="s">
        <v>44</v>
      </c>
      <c r="DP1110" s="169"/>
      <c r="DQ1110" s="169"/>
      <c r="DR1110" s="169"/>
      <c r="DS1110" s="169">
        <v>30962</v>
      </c>
      <c r="DT1110" s="169">
        <v>152567.22</v>
      </c>
      <c r="DU1110" s="169">
        <v>140579.26</v>
      </c>
      <c r="DV1110" s="169"/>
      <c r="DW1110" s="169"/>
      <c r="DX1110" s="169"/>
      <c r="DY1110" s="172"/>
      <c r="DZ1110" s="172">
        <v>4.927563464892449</v>
      </c>
      <c r="EA1110" s="172"/>
      <c r="EB1110" s="172">
        <v>4.540380466378141</v>
      </c>
    </row>
    <row r="1111" spans="117:132" ht="12.75">
      <c r="DM1111" s="169" t="s">
        <v>415</v>
      </c>
      <c r="DN1111" s="169" t="s">
        <v>619</v>
      </c>
      <c r="DO1111" s="169" t="s">
        <v>63</v>
      </c>
      <c r="DP1111" s="169"/>
      <c r="DQ1111" s="169"/>
      <c r="DR1111" s="169"/>
      <c r="DS1111" s="169">
        <v>800</v>
      </c>
      <c r="DT1111" s="169">
        <v>6000</v>
      </c>
      <c r="DU1111" s="169">
        <v>5523.45</v>
      </c>
      <c r="DV1111" s="169"/>
      <c r="DW1111" s="169"/>
      <c r="DX1111" s="169"/>
      <c r="DY1111" s="172"/>
      <c r="DZ1111" s="172">
        <v>7.5</v>
      </c>
      <c r="EA1111" s="172"/>
      <c r="EB1111" s="172">
        <v>6.9043125</v>
      </c>
    </row>
    <row r="1112" spans="117:132" ht="12.75">
      <c r="DM1112" s="169" t="s">
        <v>415</v>
      </c>
      <c r="DN1112" s="169" t="s">
        <v>619</v>
      </c>
      <c r="DO1112" s="169" t="s">
        <v>54</v>
      </c>
      <c r="DP1112" s="169"/>
      <c r="DQ1112" s="169"/>
      <c r="DR1112" s="169"/>
      <c r="DS1112" s="169">
        <v>20</v>
      </c>
      <c r="DT1112" s="169">
        <v>93.04</v>
      </c>
      <c r="DU1112" s="169">
        <v>85.33</v>
      </c>
      <c r="DV1112" s="169"/>
      <c r="DW1112" s="169"/>
      <c r="DX1112" s="169"/>
      <c r="DY1112" s="172"/>
      <c r="DZ1112" s="172">
        <v>4.652</v>
      </c>
      <c r="EA1112" s="172"/>
      <c r="EB1112" s="172">
        <v>4.2665</v>
      </c>
    </row>
    <row r="1113" spans="117:132" ht="12.75">
      <c r="DM1113" s="169" t="s">
        <v>415</v>
      </c>
      <c r="DN1113" s="169" t="s">
        <v>619</v>
      </c>
      <c r="DO1113" s="169" t="s">
        <v>42</v>
      </c>
      <c r="DP1113" s="169"/>
      <c r="DQ1113" s="169"/>
      <c r="DR1113" s="169"/>
      <c r="DS1113" s="169">
        <v>3950</v>
      </c>
      <c r="DT1113" s="169">
        <v>17184.66</v>
      </c>
      <c r="DU1113" s="169">
        <v>15860.97</v>
      </c>
      <c r="DV1113" s="169"/>
      <c r="DW1113" s="169"/>
      <c r="DX1113" s="169"/>
      <c r="DY1113" s="172"/>
      <c r="DZ1113" s="172">
        <v>4.350546835443038</v>
      </c>
      <c r="EA1113" s="172"/>
      <c r="EB1113" s="172">
        <v>4.015435443037974</v>
      </c>
    </row>
    <row r="1114" spans="117:132" ht="12.75">
      <c r="DM1114" s="169" t="s">
        <v>415</v>
      </c>
      <c r="DN1114" s="169" t="s">
        <v>619</v>
      </c>
      <c r="DO1114" s="169" t="s">
        <v>45</v>
      </c>
      <c r="DP1114" s="169"/>
      <c r="DQ1114" s="169"/>
      <c r="DR1114" s="169"/>
      <c r="DS1114" s="169">
        <v>13424</v>
      </c>
      <c r="DT1114" s="169">
        <v>65693.28</v>
      </c>
      <c r="DU1114" s="169">
        <v>60591.61</v>
      </c>
      <c r="DV1114" s="169"/>
      <c r="DW1114" s="169"/>
      <c r="DX1114" s="169"/>
      <c r="DY1114" s="172"/>
      <c r="DZ1114" s="172">
        <v>4.8937187127532775</v>
      </c>
      <c r="EA1114" s="172"/>
      <c r="EB1114" s="172">
        <v>4.5136777413587605</v>
      </c>
    </row>
    <row r="1115" spans="117:132" ht="12.75">
      <c r="DM1115" s="169" t="s">
        <v>415</v>
      </c>
      <c r="DN1115" s="169" t="s">
        <v>619</v>
      </c>
      <c r="DO1115" s="169" t="s">
        <v>43</v>
      </c>
      <c r="DP1115" s="169"/>
      <c r="DQ1115" s="169"/>
      <c r="DR1115" s="169"/>
      <c r="DS1115" s="169">
        <v>16350</v>
      </c>
      <c r="DT1115" s="169">
        <v>74815.3</v>
      </c>
      <c r="DU1115" s="169">
        <v>68956.84</v>
      </c>
      <c r="DV1115" s="169"/>
      <c r="DW1115" s="169"/>
      <c r="DX1115" s="169"/>
      <c r="DY1115" s="172"/>
      <c r="DZ1115" s="172">
        <v>4.575859327217126</v>
      </c>
      <c r="EA1115" s="172"/>
      <c r="EB1115" s="172">
        <v>4.21754373088685</v>
      </c>
    </row>
    <row r="1116" spans="117:132" ht="12.75">
      <c r="DM1116" s="169" t="s">
        <v>415</v>
      </c>
      <c r="DN1116" s="169" t="s">
        <v>619</v>
      </c>
      <c r="DO1116" s="169" t="s">
        <v>50</v>
      </c>
      <c r="DP1116" s="169"/>
      <c r="DQ1116" s="169"/>
      <c r="DR1116" s="169"/>
      <c r="DS1116" s="169">
        <v>160</v>
      </c>
      <c r="DT1116" s="169">
        <v>857.25</v>
      </c>
      <c r="DU1116" s="169">
        <v>787.6</v>
      </c>
      <c r="DV1116" s="169"/>
      <c r="DW1116" s="169"/>
      <c r="DX1116" s="169"/>
      <c r="DY1116" s="172"/>
      <c r="DZ1116" s="172">
        <v>5.3578125</v>
      </c>
      <c r="EA1116" s="172"/>
      <c r="EB1116" s="172">
        <v>4.9225</v>
      </c>
    </row>
    <row r="1117" spans="117:132" ht="12.75">
      <c r="DM1117" s="169" t="s">
        <v>415</v>
      </c>
      <c r="DN1117" s="169" t="s">
        <v>619</v>
      </c>
      <c r="DO1117" s="169" t="s">
        <v>67</v>
      </c>
      <c r="DP1117" s="169"/>
      <c r="DQ1117" s="169"/>
      <c r="DR1117" s="169"/>
      <c r="DS1117" s="169">
        <v>332</v>
      </c>
      <c r="DT1117" s="169">
        <v>1575.04</v>
      </c>
      <c r="DU1117" s="169">
        <v>1448.6</v>
      </c>
      <c r="DV1117" s="169"/>
      <c r="DW1117" s="169"/>
      <c r="DX1117" s="169"/>
      <c r="DY1117" s="172"/>
      <c r="DZ1117" s="172">
        <v>4.744096385542169</v>
      </c>
      <c r="EA1117" s="172"/>
      <c r="EB1117" s="172">
        <v>4.363253012048193</v>
      </c>
    </row>
    <row r="1118" spans="117:132" ht="12.75">
      <c r="DM1118" s="169" t="s">
        <v>415</v>
      </c>
      <c r="DN1118" s="169" t="s">
        <v>619</v>
      </c>
      <c r="DO1118" s="169" t="s">
        <v>44</v>
      </c>
      <c r="DP1118" s="169">
        <v>6080</v>
      </c>
      <c r="DQ1118" s="169">
        <v>21853.88</v>
      </c>
      <c r="DR1118" s="169">
        <v>18848</v>
      </c>
      <c r="DS1118" s="169">
        <v>5340</v>
      </c>
      <c r="DT1118" s="169">
        <v>23626.14</v>
      </c>
      <c r="DU1118" s="169">
        <v>21794.94</v>
      </c>
      <c r="DV1118" s="169">
        <v>-12.171052631578947</v>
      </c>
      <c r="DW1118" s="169">
        <v>8.109589692997298</v>
      </c>
      <c r="DX1118" s="169">
        <v>15.635292869269943</v>
      </c>
      <c r="DY1118" s="172">
        <v>3.594388157894737</v>
      </c>
      <c r="DZ1118" s="172">
        <v>4.424370786516854</v>
      </c>
      <c r="EA1118" s="172">
        <v>3.1</v>
      </c>
      <c r="EB1118" s="172">
        <v>4.081449438202247</v>
      </c>
    </row>
    <row r="1119" spans="117:132" ht="12.75">
      <c r="DM1119" s="169" t="s">
        <v>432</v>
      </c>
      <c r="DN1119" s="169" t="s">
        <v>433</v>
      </c>
      <c r="DO1119" s="169" t="s">
        <v>48</v>
      </c>
      <c r="DP1119" s="169">
        <v>1260</v>
      </c>
      <c r="DQ1119" s="169">
        <v>5820.78</v>
      </c>
      <c r="DR1119" s="169">
        <v>5178</v>
      </c>
      <c r="DS1119" s="169">
        <v>2352</v>
      </c>
      <c r="DT1119" s="169">
        <v>15636.86</v>
      </c>
      <c r="DU1119" s="169">
        <v>14336.34</v>
      </c>
      <c r="DV1119" s="169">
        <v>86.66666666666667</v>
      </c>
      <c r="DW1119" s="169">
        <v>168.63856733977238</v>
      </c>
      <c r="DX1119" s="169">
        <v>176.8702201622248</v>
      </c>
      <c r="DY1119" s="172">
        <v>4.619666666666666</v>
      </c>
      <c r="DZ1119" s="172">
        <v>6.648324829931973</v>
      </c>
      <c r="EA1119" s="172">
        <v>4.109523809523809</v>
      </c>
      <c r="EB1119" s="172">
        <v>6.0953826530612245</v>
      </c>
    </row>
    <row r="1120" spans="117:132" ht="12.75">
      <c r="DM1120" s="169" t="s">
        <v>432</v>
      </c>
      <c r="DN1120" s="169" t="s">
        <v>433</v>
      </c>
      <c r="DO1120" s="169" t="s">
        <v>134</v>
      </c>
      <c r="DP1120" s="169">
        <v>5000</v>
      </c>
      <c r="DQ1120" s="169">
        <v>27372.78</v>
      </c>
      <c r="DR1120" s="169">
        <v>23613.15</v>
      </c>
      <c r="DS1120" s="169"/>
      <c r="DT1120" s="169"/>
      <c r="DU1120" s="169"/>
      <c r="DV1120" s="169">
        <v>-100</v>
      </c>
      <c r="DW1120" s="169">
        <v>-100</v>
      </c>
      <c r="DX1120" s="169">
        <v>-100</v>
      </c>
      <c r="DY1120" s="172">
        <v>5.474556</v>
      </c>
      <c r="DZ1120" s="172"/>
      <c r="EA1120" s="172">
        <v>4.7226300000000005</v>
      </c>
      <c r="EB1120" s="172"/>
    </row>
    <row r="1121" spans="117:132" ht="12.75">
      <c r="DM1121" s="169" t="s">
        <v>432</v>
      </c>
      <c r="DN1121" s="169" t="s">
        <v>433</v>
      </c>
      <c r="DO1121" s="169" t="s">
        <v>63</v>
      </c>
      <c r="DP1121" s="169">
        <v>19090</v>
      </c>
      <c r="DQ1121" s="169">
        <v>165401.5</v>
      </c>
      <c r="DR1121" s="169">
        <v>137272.86</v>
      </c>
      <c r="DS1121" s="169"/>
      <c r="DT1121" s="169"/>
      <c r="DU1121" s="169"/>
      <c r="DV1121" s="169">
        <v>-100</v>
      </c>
      <c r="DW1121" s="169">
        <v>-100</v>
      </c>
      <c r="DX1121" s="169">
        <v>-100</v>
      </c>
      <c r="DY1121" s="172">
        <v>8.664300680984809</v>
      </c>
      <c r="DZ1121" s="172"/>
      <c r="EA1121" s="172">
        <v>7.190825563122052</v>
      </c>
      <c r="EB1121" s="172"/>
    </row>
    <row r="1122" spans="117:132" ht="12.75">
      <c r="DM1122" s="169" t="s">
        <v>432</v>
      </c>
      <c r="DN1122" s="169" t="s">
        <v>433</v>
      </c>
      <c r="DO1122" s="169" t="s">
        <v>54</v>
      </c>
      <c r="DP1122" s="169">
        <v>14844.12</v>
      </c>
      <c r="DQ1122" s="169">
        <v>151018.6</v>
      </c>
      <c r="DR1122" s="169">
        <v>130951.91</v>
      </c>
      <c r="DS1122" s="169">
        <v>891</v>
      </c>
      <c r="DT1122" s="169">
        <v>6364.75</v>
      </c>
      <c r="DU1122" s="169">
        <v>5837.41</v>
      </c>
      <c r="DV1122" s="169">
        <v>-93.9976233013476</v>
      </c>
      <c r="DW1122" s="169">
        <v>-95.78545291772006</v>
      </c>
      <c r="DX1122" s="169">
        <v>-95.5423254231267</v>
      </c>
      <c r="DY1122" s="172">
        <v>10.173631040438908</v>
      </c>
      <c r="DZ1122" s="172">
        <v>7.14337822671156</v>
      </c>
      <c r="EA1122" s="172">
        <v>8.821803515466057</v>
      </c>
      <c r="EB1122" s="172">
        <v>6.551526374859708</v>
      </c>
    </row>
    <row r="1123" spans="117:132" ht="12.75">
      <c r="DM1123" s="169" t="s">
        <v>432</v>
      </c>
      <c r="DN1123" s="169" t="s">
        <v>433</v>
      </c>
      <c r="DO1123" s="169" t="s">
        <v>56</v>
      </c>
      <c r="DP1123" s="169">
        <v>2000</v>
      </c>
      <c r="DQ1123" s="169">
        <v>12955.83</v>
      </c>
      <c r="DR1123" s="169">
        <v>10756.1</v>
      </c>
      <c r="DS1123" s="169"/>
      <c r="DT1123" s="169"/>
      <c r="DU1123" s="169"/>
      <c r="DV1123" s="169">
        <v>-100</v>
      </c>
      <c r="DW1123" s="169">
        <v>-100</v>
      </c>
      <c r="DX1123" s="169">
        <v>-100</v>
      </c>
      <c r="DY1123" s="172">
        <v>6.477915</v>
      </c>
      <c r="DZ1123" s="172"/>
      <c r="EA1123" s="172">
        <v>5.37805</v>
      </c>
      <c r="EB1123" s="172"/>
    </row>
    <row r="1124" spans="117:132" ht="12.75">
      <c r="DM1124" s="169" t="s">
        <v>432</v>
      </c>
      <c r="DN1124" s="169" t="s">
        <v>433</v>
      </c>
      <c r="DO1124" s="169" t="s">
        <v>42</v>
      </c>
      <c r="DP1124" s="169"/>
      <c r="DQ1124" s="169"/>
      <c r="DR1124" s="169"/>
      <c r="DS1124" s="169">
        <v>9450</v>
      </c>
      <c r="DT1124" s="169">
        <v>59977.52</v>
      </c>
      <c r="DU1124" s="169">
        <v>55277.05</v>
      </c>
      <c r="DV1124" s="169"/>
      <c r="DW1124" s="169"/>
      <c r="DX1124" s="169"/>
      <c r="DY1124" s="172"/>
      <c r="DZ1124" s="172">
        <v>6.346827513227513</v>
      </c>
      <c r="EA1124" s="172"/>
      <c r="EB1124" s="172">
        <v>5.849423280423281</v>
      </c>
    </row>
    <row r="1125" spans="117:132" ht="12.75">
      <c r="DM1125" s="169" t="s">
        <v>432</v>
      </c>
      <c r="DN1125" s="169" t="s">
        <v>433</v>
      </c>
      <c r="DO1125" s="169" t="s">
        <v>45</v>
      </c>
      <c r="DP1125" s="169">
        <v>2340</v>
      </c>
      <c r="DQ1125" s="169">
        <v>13051.87</v>
      </c>
      <c r="DR1125" s="169">
        <v>11091.6</v>
      </c>
      <c r="DS1125" s="169"/>
      <c r="DT1125" s="169"/>
      <c r="DU1125" s="169"/>
      <c r="DV1125" s="169">
        <v>-100</v>
      </c>
      <c r="DW1125" s="169">
        <v>-100</v>
      </c>
      <c r="DX1125" s="169">
        <v>-100</v>
      </c>
      <c r="DY1125" s="172">
        <v>5.5777222222222225</v>
      </c>
      <c r="DZ1125" s="172"/>
      <c r="EA1125" s="172">
        <v>4.74</v>
      </c>
      <c r="EB1125" s="172"/>
    </row>
    <row r="1126" spans="117:132" ht="12.75">
      <c r="DM1126" s="169" t="s">
        <v>432</v>
      </c>
      <c r="DN1126" s="169" t="s">
        <v>433</v>
      </c>
      <c r="DO1126" s="169" t="s">
        <v>85</v>
      </c>
      <c r="DP1126" s="169">
        <v>13990</v>
      </c>
      <c r="DQ1126" s="169">
        <v>72546.16</v>
      </c>
      <c r="DR1126" s="169">
        <v>61143.17</v>
      </c>
      <c r="DS1126" s="169"/>
      <c r="DT1126" s="169"/>
      <c r="DU1126" s="169"/>
      <c r="DV1126" s="169">
        <v>-100</v>
      </c>
      <c r="DW1126" s="169">
        <v>-100</v>
      </c>
      <c r="DX1126" s="169">
        <v>-100</v>
      </c>
      <c r="DY1126" s="172">
        <v>5.185572551822731</v>
      </c>
      <c r="DZ1126" s="172"/>
      <c r="EA1126" s="172">
        <v>4.370491065046462</v>
      </c>
      <c r="EB1126" s="172"/>
    </row>
    <row r="1127" spans="117:132" ht="12.75">
      <c r="DM1127" s="169" t="s">
        <v>432</v>
      </c>
      <c r="DN1127" s="169" t="s">
        <v>433</v>
      </c>
      <c r="DO1127" s="169" t="s">
        <v>526</v>
      </c>
      <c r="DP1127" s="169">
        <v>1120</v>
      </c>
      <c r="DQ1127" s="169">
        <v>5849.24</v>
      </c>
      <c r="DR1127" s="169">
        <v>5035.86</v>
      </c>
      <c r="DS1127" s="169"/>
      <c r="DT1127" s="169"/>
      <c r="DU1127" s="169"/>
      <c r="DV1127" s="169">
        <v>-100</v>
      </c>
      <c r="DW1127" s="169">
        <v>-100</v>
      </c>
      <c r="DX1127" s="169">
        <v>-100</v>
      </c>
      <c r="DY1127" s="172">
        <v>5.222535714285714</v>
      </c>
      <c r="DZ1127" s="172"/>
      <c r="EA1127" s="172">
        <v>4.496303571428571</v>
      </c>
      <c r="EB1127" s="172"/>
    </row>
    <row r="1128" spans="117:132" ht="12.75">
      <c r="DM1128" s="169" t="s">
        <v>434</v>
      </c>
      <c r="DN1128" s="169" t="s">
        <v>626</v>
      </c>
      <c r="DO1128" s="169" t="s">
        <v>134</v>
      </c>
      <c r="DP1128" s="169">
        <v>336</v>
      </c>
      <c r="DQ1128" s="169">
        <v>3161.76</v>
      </c>
      <c r="DR1128" s="169">
        <v>2722.09</v>
      </c>
      <c r="DS1128" s="169"/>
      <c r="DT1128" s="169"/>
      <c r="DU1128" s="169"/>
      <c r="DV1128" s="169">
        <v>-100</v>
      </c>
      <c r="DW1128" s="169">
        <v>-100</v>
      </c>
      <c r="DX1128" s="169">
        <v>-100</v>
      </c>
      <c r="DY1128" s="172">
        <v>9.41</v>
      </c>
      <c r="DZ1128" s="172"/>
      <c r="EA1128" s="172">
        <v>8.101458333333333</v>
      </c>
      <c r="EB1128" s="172"/>
    </row>
    <row r="1129" spans="117:132" ht="12.75">
      <c r="DM1129" s="169" t="s">
        <v>434</v>
      </c>
      <c r="DN1129" s="169" t="s">
        <v>626</v>
      </c>
      <c r="DO1129" s="169" t="s">
        <v>54</v>
      </c>
      <c r="DP1129" s="169"/>
      <c r="DQ1129" s="169"/>
      <c r="DR1129" s="169"/>
      <c r="DS1129" s="169">
        <v>150</v>
      </c>
      <c r="DT1129" s="169">
        <v>1037.97</v>
      </c>
      <c r="DU1129" s="169">
        <v>952.87</v>
      </c>
      <c r="DV1129" s="169"/>
      <c r="DW1129" s="169"/>
      <c r="DX1129" s="169"/>
      <c r="DY1129" s="172"/>
      <c r="DZ1129" s="172">
        <v>6.9198</v>
      </c>
      <c r="EA1129" s="172"/>
      <c r="EB1129" s="172">
        <v>6.3524666666666665</v>
      </c>
    </row>
    <row r="1130" spans="117:132" ht="12.75">
      <c r="DM1130" s="169" t="s">
        <v>434</v>
      </c>
      <c r="DN1130" s="169" t="s">
        <v>626</v>
      </c>
      <c r="DO1130" s="169" t="s">
        <v>56</v>
      </c>
      <c r="DP1130" s="169"/>
      <c r="DQ1130" s="169"/>
      <c r="DR1130" s="169"/>
      <c r="DS1130" s="169">
        <v>1920</v>
      </c>
      <c r="DT1130" s="169">
        <v>12142.29</v>
      </c>
      <c r="DU1130" s="169">
        <v>11146.8</v>
      </c>
      <c r="DV1130" s="169"/>
      <c r="DW1130" s="169"/>
      <c r="DX1130" s="169"/>
      <c r="DY1130" s="172"/>
      <c r="DZ1130" s="172">
        <v>6.324109375000001</v>
      </c>
      <c r="EA1130" s="172"/>
      <c r="EB1130" s="172">
        <v>5.805625</v>
      </c>
    </row>
    <row r="1131" spans="117:132" ht="12.75">
      <c r="DM1131" s="169" t="s">
        <v>434</v>
      </c>
      <c r="DN1131" s="169" t="s">
        <v>626</v>
      </c>
      <c r="DO1131" s="169" t="s">
        <v>43</v>
      </c>
      <c r="DP1131" s="169"/>
      <c r="DQ1131" s="169"/>
      <c r="DR1131" s="169"/>
      <c r="DS1131" s="169">
        <v>450</v>
      </c>
      <c r="DT1131" s="169">
        <v>3544.75</v>
      </c>
      <c r="DU1131" s="169">
        <v>3251.73</v>
      </c>
      <c r="DV1131" s="169"/>
      <c r="DW1131" s="169"/>
      <c r="DX1131" s="169"/>
      <c r="DY1131" s="172"/>
      <c r="DZ1131" s="172">
        <v>7.877222222222223</v>
      </c>
      <c r="EA1131" s="172"/>
      <c r="EB1131" s="172">
        <v>7.226066666666667</v>
      </c>
    </row>
    <row r="1132" spans="117:132" ht="12.75">
      <c r="DM1132" s="169" t="s">
        <v>442</v>
      </c>
      <c r="DN1132" s="169" t="s">
        <v>308</v>
      </c>
      <c r="DO1132" s="169" t="s">
        <v>48</v>
      </c>
      <c r="DP1132" s="169">
        <v>32</v>
      </c>
      <c r="DQ1132" s="169">
        <v>366.71</v>
      </c>
      <c r="DR1132" s="169">
        <v>313.59</v>
      </c>
      <c r="DS1132" s="169">
        <v>439</v>
      </c>
      <c r="DT1132" s="169">
        <v>5216.17</v>
      </c>
      <c r="DU1132" s="169">
        <v>4796.66</v>
      </c>
      <c r="DV1132" s="169">
        <v>1271.875</v>
      </c>
      <c r="DW1132" s="169">
        <v>1322.4237135611247</v>
      </c>
      <c r="DX1132" s="169">
        <v>1429.595969259224</v>
      </c>
      <c r="DY1132" s="172">
        <v>11.4596875</v>
      </c>
      <c r="DZ1132" s="172">
        <v>11.881936218678815</v>
      </c>
      <c r="EA1132" s="172">
        <v>9.7996875</v>
      </c>
      <c r="EB1132" s="172">
        <v>10.92633257403189</v>
      </c>
    </row>
    <row r="1133" spans="117:132" ht="12.75">
      <c r="DM1133" s="169" t="s">
        <v>442</v>
      </c>
      <c r="DN1133" s="169" t="s">
        <v>308</v>
      </c>
      <c r="DO1133" s="169" t="s">
        <v>135</v>
      </c>
      <c r="DP1133" s="169"/>
      <c r="DQ1133" s="169"/>
      <c r="DR1133" s="169"/>
      <c r="DS1133" s="169">
        <v>600</v>
      </c>
      <c r="DT1133" s="169">
        <v>8794.42</v>
      </c>
      <c r="DU1133" s="169">
        <v>8129.67</v>
      </c>
      <c r="DV1133" s="169"/>
      <c r="DW1133" s="169"/>
      <c r="DX1133" s="169"/>
      <c r="DY1133" s="172"/>
      <c r="DZ1133" s="172">
        <v>14.657366666666666</v>
      </c>
      <c r="EA1133" s="172"/>
      <c r="EB1133" s="172">
        <v>13.54945</v>
      </c>
    </row>
    <row r="1134" spans="117:132" ht="12.75">
      <c r="DM1134" s="169" t="s">
        <v>442</v>
      </c>
      <c r="DN1134" s="169" t="s">
        <v>308</v>
      </c>
      <c r="DO1134" s="169" t="s">
        <v>63</v>
      </c>
      <c r="DP1134" s="169">
        <v>4402.45</v>
      </c>
      <c r="DQ1134" s="169">
        <v>60507.52</v>
      </c>
      <c r="DR1134" s="169">
        <v>52109.14</v>
      </c>
      <c r="DS1134" s="169">
        <v>6942</v>
      </c>
      <c r="DT1134" s="169">
        <v>90446.52</v>
      </c>
      <c r="DU1134" s="169">
        <v>83144.97</v>
      </c>
      <c r="DV1134" s="169">
        <v>57.68492543924407</v>
      </c>
      <c r="DW1134" s="169">
        <v>49.479800196735894</v>
      </c>
      <c r="DX1134" s="169">
        <v>59.55928269013843</v>
      </c>
      <c r="DY1134" s="172">
        <v>13.744056150552533</v>
      </c>
      <c r="DZ1134" s="172">
        <v>13.028885047536734</v>
      </c>
      <c r="EA1134" s="172">
        <v>11.836395643334962</v>
      </c>
      <c r="EB1134" s="172">
        <v>11.97709161624892</v>
      </c>
    </row>
    <row r="1135" spans="117:132" ht="12.75">
      <c r="DM1135" s="169" t="s">
        <v>442</v>
      </c>
      <c r="DN1135" s="169" t="s">
        <v>308</v>
      </c>
      <c r="DO1135" s="169" t="s">
        <v>54</v>
      </c>
      <c r="DP1135" s="169">
        <v>15642</v>
      </c>
      <c r="DQ1135" s="169">
        <v>200108.56</v>
      </c>
      <c r="DR1135" s="169">
        <v>170978.37</v>
      </c>
      <c r="DS1135" s="169">
        <v>19026</v>
      </c>
      <c r="DT1135" s="169">
        <v>235874.98</v>
      </c>
      <c r="DU1135" s="169">
        <v>216717.06</v>
      </c>
      <c r="DV1135" s="169">
        <v>21.634062140391254</v>
      </c>
      <c r="DW1135" s="169">
        <v>17.873508259716633</v>
      </c>
      <c r="DX1135" s="169">
        <v>26.75115571636342</v>
      </c>
      <c r="DY1135" s="172">
        <v>12.793029024421429</v>
      </c>
      <c r="DZ1135" s="172">
        <v>12.397507621150005</v>
      </c>
      <c r="EA1135" s="172">
        <v>10.93072305331799</v>
      </c>
      <c r="EB1135" s="172">
        <v>11.39057395143488</v>
      </c>
    </row>
    <row r="1136" spans="117:132" ht="12.75">
      <c r="DM1136" s="169" t="s">
        <v>442</v>
      </c>
      <c r="DN1136" s="169" t="s">
        <v>308</v>
      </c>
      <c r="DO1136" s="169" t="s">
        <v>56</v>
      </c>
      <c r="DP1136" s="169"/>
      <c r="DQ1136" s="169"/>
      <c r="DR1136" s="169"/>
      <c r="DS1136" s="169">
        <v>1000</v>
      </c>
      <c r="DT1136" s="169">
        <v>11982.38</v>
      </c>
      <c r="DU1136" s="169">
        <v>11000</v>
      </c>
      <c r="DV1136" s="169"/>
      <c r="DW1136" s="169"/>
      <c r="DX1136" s="169"/>
      <c r="DY1136" s="172"/>
      <c r="DZ1136" s="172">
        <v>11.98238</v>
      </c>
      <c r="EA1136" s="172"/>
      <c r="EB1136" s="172">
        <v>11</v>
      </c>
    </row>
    <row r="1137" spans="117:132" ht="12.75">
      <c r="DM1137" s="169" t="s">
        <v>442</v>
      </c>
      <c r="DN1137" s="169" t="s">
        <v>308</v>
      </c>
      <c r="DO1137" s="169" t="s">
        <v>42</v>
      </c>
      <c r="DP1137" s="169">
        <v>422501</v>
      </c>
      <c r="DQ1137" s="169">
        <v>4692955.24</v>
      </c>
      <c r="DR1137" s="169">
        <v>4025245.9</v>
      </c>
      <c r="DS1137" s="169">
        <v>453826</v>
      </c>
      <c r="DT1137" s="169">
        <v>5174695.5</v>
      </c>
      <c r="DU1137" s="169">
        <v>4760471.14</v>
      </c>
      <c r="DV1137" s="169">
        <v>7.414183635068319</v>
      </c>
      <c r="DW1137" s="169">
        <v>10.265179090009811</v>
      </c>
      <c r="DX1137" s="169">
        <v>18.265349701989628</v>
      </c>
      <c r="DY1137" s="172">
        <v>11.107560076780883</v>
      </c>
      <c r="DZ1137" s="172">
        <v>11.402377783555812</v>
      </c>
      <c r="EA1137" s="172">
        <v>9.527186681214955</v>
      </c>
      <c r="EB1137" s="172">
        <v>10.489639509415502</v>
      </c>
    </row>
    <row r="1138" spans="117:132" ht="12.75">
      <c r="DM1138" s="169" t="s">
        <v>442</v>
      </c>
      <c r="DN1138" s="169" t="s">
        <v>308</v>
      </c>
      <c r="DO1138" s="169" t="s">
        <v>45</v>
      </c>
      <c r="DP1138" s="169">
        <v>826</v>
      </c>
      <c r="DQ1138" s="169">
        <v>10383.66</v>
      </c>
      <c r="DR1138" s="169">
        <v>8966.03</v>
      </c>
      <c r="DS1138" s="169">
        <v>1250</v>
      </c>
      <c r="DT1138" s="169">
        <v>16125.56</v>
      </c>
      <c r="DU1138" s="169">
        <v>14782.13</v>
      </c>
      <c r="DV1138" s="169">
        <v>51.3317191283293</v>
      </c>
      <c r="DW1138" s="169">
        <v>55.29745773648213</v>
      </c>
      <c r="DX1138" s="169">
        <v>64.8681746547803</v>
      </c>
      <c r="DY1138" s="172">
        <v>12.571016949152542</v>
      </c>
      <c r="DZ1138" s="172">
        <v>12.900447999999999</v>
      </c>
      <c r="EA1138" s="172">
        <v>10.854757869249395</v>
      </c>
      <c r="EB1138" s="172">
        <v>11.825704</v>
      </c>
    </row>
    <row r="1139" spans="117:132" ht="12.75">
      <c r="DM1139" s="169" t="s">
        <v>442</v>
      </c>
      <c r="DN1139" s="169" t="s">
        <v>308</v>
      </c>
      <c r="DO1139" s="169" t="s">
        <v>57</v>
      </c>
      <c r="DP1139" s="169"/>
      <c r="DQ1139" s="169"/>
      <c r="DR1139" s="169"/>
      <c r="DS1139" s="169">
        <v>120</v>
      </c>
      <c r="DT1139" s="169">
        <v>1274</v>
      </c>
      <c r="DU1139" s="169">
        <v>1170.19</v>
      </c>
      <c r="DV1139" s="169"/>
      <c r="DW1139" s="169"/>
      <c r="DX1139" s="169"/>
      <c r="DY1139" s="172"/>
      <c r="DZ1139" s="172">
        <v>10.616666666666667</v>
      </c>
      <c r="EA1139" s="172"/>
      <c r="EB1139" s="172">
        <v>9.751583333333334</v>
      </c>
    </row>
    <row r="1140" spans="117:132" ht="12.75">
      <c r="DM1140" s="169" t="s">
        <v>442</v>
      </c>
      <c r="DN1140" s="169" t="s">
        <v>308</v>
      </c>
      <c r="DO1140" s="169" t="s">
        <v>43</v>
      </c>
      <c r="DP1140" s="169">
        <v>24159</v>
      </c>
      <c r="DQ1140" s="169">
        <v>265732.67</v>
      </c>
      <c r="DR1140" s="169">
        <v>230184.88</v>
      </c>
      <c r="DS1140" s="169">
        <v>13560</v>
      </c>
      <c r="DT1140" s="169">
        <v>157217.79</v>
      </c>
      <c r="DU1140" s="169">
        <v>144817</v>
      </c>
      <c r="DV1140" s="169">
        <v>-43.871849000372535</v>
      </c>
      <c r="DW1140" s="169">
        <v>-40.836107957670386</v>
      </c>
      <c r="DX1140" s="169">
        <v>-37.086658341764235</v>
      </c>
      <c r="DY1140" s="172">
        <v>10.999324061426384</v>
      </c>
      <c r="DZ1140" s="172">
        <v>11.594232300884956</v>
      </c>
      <c r="EA1140" s="172">
        <v>9.527914234860715</v>
      </c>
      <c r="EB1140" s="172">
        <v>10.6797197640118</v>
      </c>
    </row>
    <row r="1141" spans="117:132" ht="12.75">
      <c r="DM1141" s="169" t="s">
        <v>442</v>
      </c>
      <c r="DN1141" s="169" t="s">
        <v>308</v>
      </c>
      <c r="DO1141" s="169" t="s">
        <v>67</v>
      </c>
      <c r="DP1141" s="169">
        <v>310</v>
      </c>
      <c r="DQ1141" s="169">
        <v>3534.98</v>
      </c>
      <c r="DR1141" s="169">
        <v>3037.97</v>
      </c>
      <c r="DS1141" s="169">
        <v>1004</v>
      </c>
      <c r="DT1141" s="169">
        <v>12626.24</v>
      </c>
      <c r="DU1141" s="169">
        <v>11611.58</v>
      </c>
      <c r="DV1141" s="169">
        <v>223.8709677419355</v>
      </c>
      <c r="DW1141" s="169">
        <v>257.1799557564682</v>
      </c>
      <c r="DX1141" s="169">
        <v>282.2150975816088</v>
      </c>
      <c r="DY1141" s="172">
        <v>11.403161290322581</v>
      </c>
      <c r="DZ1141" s="172">
        <v>12.57593625498008</v>
      </c>
      <c r="EA1141" s="172">
        <v>9.799903225806451</v>
      </c>
      <c r="EB1141" s="172">
        <v>11.565318725099601</v>
      </c>
    </row>
    <row r="1142" spans="117:132" ht="12.75">
      <c r="DM1142" s="169" t="s">
        <v>442</v>
      </c>
      <c r="DN1142" s="169" t="s">
        <v>308</v>
      </c>
      <c r="DO1142" s="169" t="s">
        <v>66</v>
      </c>
      <c r="DP1142" s="169">
        <v>310</v>
      </c>
      <c r="DQ1142" s="169">
        <v>3352.42</v>
      </c>
      <c r="DR1142" s="169">
        <v>2894.45</v>
      </c>
      <c r="DS1142" s="169">
        <v>270</v>
      </c>
      <c r="DT1142" s="169">
        <v>2859.2</v>
      </c>
      <c r="DU1142" s="169">
        <v>2628.82</v>
      </c>
      <c r="DV1142" s="169">
        <v>-12.903225806451612</v>
      </c>
      <c r="DW1142" s="169">
        <v>-14.712357043568534</v>
      </c>
      <c r="DX1142" s="169">
        <v>-9.17721846983018</v>
      </c>
      <c r="DY1142" s="172">
        <v>10.81425806451613</v>
      </c>
      <c r="DZ1142" s="172">
        <v>10.589629629629629</v>
      </c>
      <c r="EA1142" s="172">
        <v>9.336935483870967</v>
      </c>
      <c r="EB1142" s="172">
        <v>9.736370370370372</v>
      </c>
    </row>
    <row r="1143" spans="117:132" ht="12.75">
      <c r="DM1143" s="169" t="s">
        <v>442</v>
      </c>
      <c r="DN1143" s="169" t="s">
        <v>308</v>
      </c>
      <c r="DO1143" s="169" t="s">
        <v>44</v>
      </c>
      <c r="DP1143" s="169"/>
      <c r="DQ1143" s="169"/>
      <c r="DR1143" s="169"/>
      <c r="DS1143" s="169">
        <v>10490</v>
      </c>
      <c r="DT1143" s="169">
        <v>113815.8</v>
      </c>
      <c r="DU1143" s="169">
        <v>104650.61</v>
      </c>
      <c r="DV1143" s="169"/>
      <c r="DW1143" s="169"/>
      <c r="DX1143" s="169"/>
      <c r="DY1143" s="172"/>
      <c r="DZ1143" s="172">
        <v>10.849933269780744</v>
      </c>
      <c r="EA1143" s="172"/>
      <c r="EB1143" s="172">
        <v>9.976225929456625</v>
      </c>
    </row>
    <row r="1144" spans="117:132" ht="12.75">
      <c r="DM1144" s="169" t="s">
        <v>453</v>
      </c>
      <c r="DN1144" s="169" t="s">
        <v>315</v>
      </c>
      <c r="DO1144" s="169" t="s">
        <v>48</v>
      </c>
      <c r="DP1144" s="169">
        <v>5090</v>
      </c>
      <c r="DQ1144" s="169">
        <v>58315.94</v>
      </c>
      <c r="DR1144" s="169">
        <v>49754.8</v>
      </c>
      <c r="DS1144" s="169">
        <v>7440</v>
      </c>
      <c r="DT1144" s="169">
        <v>69706.64</v>
      </c>
      <c r="DU1144" s="169">
        <v>63931.2</v>
      </c>
      <c r="DV1144" s="169">
        <v>46.16895874263261</v>
      </c>
      <c r="DW1144" s="169">
        <v>19.532738390224004</v>
      </c>
      <c r="DX1144" s="169">
        <v>28.492527354144716</v>
      </c>
      <c r="DY1144" s="172">
        <v>11.456962671905698</v>
      </c>
      <c r="DZ1144" s="172">
        <v>9.369172043010753</v>
      </c>
      <c r="EA1144" s="172">
        <v>9.775009823182712</v>
      </c>
      <c r="EB1144" s="172">
        <v>8.59290322580645</v>
      </c>
    </row>
    <row r="1145" spans="117:132" ht="12.75">
      <c r="DM1145" s="169" t="s">
        <v>453</v>
      </c>
      <c r="DN1145" s="169" t="s">
        <v>315</v>
      </c>
      <c r="DO1145" s="169" t="s">
        <v>94</v>
      </c>
      <c r="DP1145" s="169"/>
      <c r="DQ1145" s="169"/>
      <c r="DR1145" s="169"/>
      <c r="DS1145" s="169">
        <v>11385</v>
      </c>
      <c r="DT1145" s="169">
        <v>138141.29</v>
      </c>
      <c r="DU1145" s="169">
        <v>127773.7</v>
      </c>
      <c r="DV1145" s="169"/>
      <c r="DW1145" s="169"/>
      <c r="DX1145" s="169"/>
      <c r="DY1145" s="172"/>
      <c r="DZ1145" s="172">
        <v>12.133622310057094</v>
      </c>
      <c r="EA1145" s="172"/>
      <c r="EB1145" s="172">
        <v>11.222986385595082</v>
      </c>
    </row>
    <row r="1146" spans="117:132" ht="12.75">
      <c r="DM1146" s="169" t="s">
        <v>453</v>
      </c>
      <c r="DN1146" s="169" t="s">
        <v>315</v>
      </c>
      <c r="DO1146" s="169" t="s">
        <v>134</v>
      </c>
      <c r="DP1146" s="169">
        <v>495</v>
      </c>
      <c r="DQ1146" s="169">
        <v>2752.2</v>
      </c>
      <c r="DR1146" s="169">
        <v>2369.49</v>
      </c>
      <c r="DS1146" s="169"/>
      <c r="DT1146" s="169"/>
      <c r="DU1146" s="169"/>
      <c r="DV1146" s="169">
        <v>-100</v>
      </c>
      <c r="DW1146" s="169">
        <v>-100</v>
      </c>
      <c r="DX1146" s="169">
        <v>-100</v>
      </c>
      <c r="DY1146" s="172">
        <v>5.56</v>
      </c>
      <c r="DZ1146" s="172"/>
      <c r="EA1146" s="172">
        <v>4.786848484848484</v>
      </c>
      <c r="EB1146" s="172"/>
    </row>
    <row r="1147" spans="117:132" ht="12.75">
      <c r="DM1147" s="169" t="s">
        <v>453</v>
      </c>
      <c r="DN1147" s="169" t="s">
        <v>315</v>
      </c>
      <c r="DO1147" s="169" t="s">
        <v>135</v>
      </c>
      <c r="DP1147" s="169">
        <v>500</v>
      </c>
      <c r="DQ1147" s="169">
        <v>7807.25</v>
      </c>
      <c r="DR1147" s="169">
        <v>6747.02</v>
      </c>
      <c r="DS1147" s="169"/>
      <c r="DT1147" s="169"/>
      <c r="DU1147" s="169"/>
      <c r="DV1147" s="169">
        <v>-100</v>
      </c>
      <c r="DW1147" s="169">
        <v>-100</v>
      </c>
      <c r="DX1147" s="169">
        <v>-100</v>
      </c>
      <c r="DY1147" s="172">
        <v>15.6145</v>
      </c>
      <c r="DZ1147" s="172"/>
      <c r="EA1147" s="172">
        <v>13.49404</v>
      </c>
      <c r="EB1147" s="172"/>
    </row>
    <row r="1148" spans="117:132" ht="12.75">
      <c r="DM1148" s="169" t="s">
        <v>453</v>
      </c>
      <c r="DN1148" s="169" t="s">
        <v>315</v>
      </c>
      <c r="DO1148" s="169" t="s">
        <v>63</v>
      </c>
      <c r="DP1148" s="169">
        <v>10018</v>
      </c>
      <c r="DQ1148" s="169">
        <v>140080</v>
      </c>
      <c r="DR1148" s="169">
        <v>120661.92</v>
      </c>
      <c r="DS1148" s="169">
        <v>28034.75</v>
      </c>
      <c r="DT1148" s="169">
        <v>453449.2</v>
      </c>
      <c r="DU1148" s="169">
        <v>416599.11</v>
      </c>
      <c r="DV1148" s="169">
        <v>179.84378119385107</v>
      </c>
      <c r="DW1148" s="169">
        <v>223.70731010850943</v>
      </c>
      <c r="DX1148" s="169">
        <v>245.26146277135322</v>
      </c>
      <c r="DY1148" s="172">
        <v>13.98283090437213</v>
      </c>
      <c r="DZ1148" s="172">
        <v>16.174540525597696</v>
      </c>
      <c r="EA1148" s="172">
        <v>12.044511878618486</v>
      </c>
      <c r="EB1148" s="172">
        <v>14.86009720079544</v>
      </c>
    </row>
    <row r="1149" spans="117:132" ht="12.75">
      <c r="DM1149" s="169" t="s">
        <v>453</v>
      </c>
      <c r="DN1149" s="169" t="s">
        <v>315</v>
      </c>
      <c r="DO1149" s="169" t="s">
        <v>54</v>
      </c>
      <c r="DP1149" s="169">
        <v>224569.21</v>
      </c>
      <c r="DQ1149" s="169">
        <v>2930001.72</v>
      </c>
      <c r="DR1149" s="169">
        <v>2502184.86</v>
      </c>
      <c r="DS1149" s="169">
        <v>151003.2</v>
      </c>
      <c r="DT1149" s="169">
        <v>1813875.04</v>
      </c>
      <c r="DU1149" s="169">
        <v>1669970.42</v>
      </c>
      <c r="DV1149" s="169">
        <v>-32.75872502735348</v>
      </c>
      <c r="DW1149" s="169">
        <v>-38.09303838906962</v>
      </c>
      <c r="DX1149" s="169">
        <v>-33.2595106502243</v>
      </c>
      <c r="DY1149" s="172">
        <v>13.047210345532232</v>
      </c>
      <c r="DZ1149" s="172">
        <v>12.01216292105068</v>
      </c>
      <c r="EA1149" s="172">
        <v>11.142154616832824</v>
      </c>
      <c r="EB1149" s="172">
        <v>11.059172388399714</v>
      </c>
    </row>
    <row r="1150" spans="117:132" ht="12.75">
      <c r="DM1150" s="169" t="s">
        <v>453</v>
      </c>
      <c r="DN1150" s="169" t="s">
        <v>315</v>
      </c>
      <c r="DO1150" s="169" t="s">
        <v>56</v>
      </c>
      <c r="DP1150" s="169">
        <v>16016</v>
      </c>
      <c r="DQ1150" s="169">
        <v>218683.61</v>
      </c>
      <c r="DR1150" s="169">
        <v>184885.51</v>
      </c>
      <c r="DS1150" s="169">
        <v>37638</v>
      </c>
      <c r="DT1150" s="169">
        <v>451002.88</v>
      </c>
      <c r="DU1150" s="169">
        <v>415277.99</v>
      </c>
      <c r="DV1150" s="169">
        <v>135.0024975024975</v>
      </c>
      <c r="DW1150" s="169">
        <v>106.23533697838627</v>
      </c>
      <c r="DX1150" s="169">
        <v>124.61359465108974</v>
      </c>
      <c r="DY1150" s="172">
        <v>13.654071553446553</v>
      </c>
      <c r="DZ1150" s="172">
        <v>11.982647324512461</v>
      </c>
      <c r="EA1150" s="172">
        <v>11.543800574425575</v>
      </c>
      <c r="EB1150" s="172">
        <v>11.033476539667356</v>
      </c>
    </row>
    <row r="1151" spans="117:132" ht="12.75">
      <c r="DM1151" s="169" t="s">
        <v>453</v>
      </c>
      <c r="DN1151" s="169" t="s">
        <v>315</v>
      </c>
      <c r="DO1151" s="169" t="s">
        <v>42</v>
      </c>
      <c r="DP1151" s="169">
        <v>104150</v>
      </c>
      <c r="DQ1151" s="169">
        <v>919107.39</v>
      </c>
      <c r="DR1151" s="169">
        <v>786267.66</v>
      </c>
      <c r="DS1151" s="169">
        <v>92835</v>
      </c>
      <c r="DT1151" s="169">
        <v>985342.26</v>
      </c>
      <c r="DU1151" s="169">
        <v>906445.71</v>
      </c>
      <c r="DV1151" s="169">
        <v>-10.864138262121939</v>
      </c>
      <c r="DW1151" s="169">
        <v>7.2064342775004775</v>
      </c>
      <c r="DX1151" s="169">
        <v>15.284623304995137</v>
      </c>
      <c r="DY1151" s="172">
        <v>8.824842918867018</v>
      </c>
      <c r="DZ1151" s="172">
        <v>10.613909193730812</v>
      </c>
      <c r="EA1151" s="172">
        <v>7.549377436389823</v>
      </c>
      <c r="EB1151" s="172">
        <v>9.764051381483277</v>
      </c>
    </row>
    <row r="1152" spans="117:132" ht="12.75">
      <c r="DM1152" s="169" t="s">
        <v>453</v>
      </c>
      <c r="DN1152" s="169" t="s">
        <v>315</v>
      </c>
      <c r="DO1152" s="169" t="s">
        <v>92</v>
      </c>
      <c r="DP1152" s="169">
        <v>1065</v>
      </c>
      <c r="DQ1152" s="169">
        <v>14876.2</v>
      </c>
      <c r="DR1152" s="169">
        <v>12855.92</v>
      </c>
      <c r="DS1152" s="169">
        <v>800</v>
      </c>
      <c r="DT1152" s="169">
        <v>10784</v>
      </c>
      <c r="DU1152" s="169">
        <v>9892.43</v>
      </c>
      <c r="DV1152" s="169">
        <v>-24.88262910798122</v>
      </c>
      <c r="DW1152" s="169">
        <v>-27.508369072747076</v>
      </c>
      <c r="DX1152" s="169">
        <v>-23.05155912606799</v>
      </c>
      <c r="DY1152" s="172">
        <v>13.968262910798122</v>
      </c>
      <c r="DZ1152" s="172">
        <v>13.48</v>
      </c>
      <c r="EA1152" s="172">
        <v>12.071286384976526</v>
      </c>
      <c r="EB1152" s="172">
        <v>12.3655375</v>
      </c>
    </row>
    <row r="1153" spans="117:132" ht="12.75">
      <c r="DM1153" s="169" t="s">
        <v>453</v>
      </c>
      <c r="DN1153" s="169" t="s">
        <v>315</v>
      </c>
      <c r="DO1153" s="169" t="s">
        <v>61</v>
      </c>
      <c r="DP1153" s="169">
        <v>5000</v>
      </c>
      <c r="DQ1153" s="169">
        <v>58534.66</v>
      </c>
      <c r="DR1153" s="169">
        <v>50395</v>
      </c>
      <c r="DS1153" s="169">
        <v>2700</v>
      </c>
      <c r="DT1153" s="169">
        <v>26787.77</v>
      </c>
      <c r="DU1153" s="169">
        <v>24578.04</v>
      </c>
      <c r="DV1153" s="169">
        <v>-46</v>
      </c>
      <c r="DW1153" s="169">
        <v>-54.236054330887036</v>
      </c>
      <c r="DX1153" s="169">
        <v>-51.229209246949104</v>
      </c>
      <c r="DY1153" s="172">
        <v>11.706932</v>
      </c>
      <c r="DZ1153" s="172">
        <v>9.921396296296296</v>
      </c>
      <c r="EA1153" s="172">
        <v>10.079</v>
      </c>
      <c r="EB1153" s="172">
        <v>9.102977777777777</v>
      </c>
    </row>
    <row r="1154" spans="117:132" ht="12.75">
      <c r="DM1154" s="169" t="s">
        <v>453</v>
      </c>
      <c r="DN1154" s="169" t="s">
        <v>315</v>
      </c>
      <c r="DO1154" s="169" t="s">
        <v>43</v>
      </c>
      <c r="DP1154" s="169">
        <v>121216.2</v>
      </c>
      <c r="DQ1154" s="169">
        <v>1253722.74</v>
      </c>
      <c r="DR1154" s="169">
        <v>1075249.4</v>
      </c>
      <c r="DS1154" s="169">
        <v>60377.8</v>
      </c>
      <c r="DT1154" s="169">
        <v>616983.54</v>
      </c>
      <c r="DU1154" s="169">
        <v>567257.56</v>
      </c>
      <c r="DV1154" s="169">
        <v>-50.18999110679925</v>
      </c>
      <c r="DW1154" s="169">
        <v>-50.787879942258996</v>
      </c>
      <c r="DX1154" s="169">
        <v>-47.24409425385403</v>
      </c>
      <c r="DY1154" s="172">
        <v>10.3428645676073</v>
      </c>
      <c r="DZ1154" s="172">
        <v>10.218715156895415</v>
      </c>
      <c r="EA1154" s="172">
        <v>8.870509057370219</v>
      </c>
      <c r="EB1154" s="172">
        <v>9.395134635577978</v>
      </c>
    </row>
    <row r="1155" spans="117:132" ht="12.75">
      <c r="DM1155" s="169" t="s">
        <v>453</v>
      </c>
      <c r="DN1155" s="169" t="s">
        <v>315</v>
      </c>
      <c r="DO1155" s="169" t="s">
        <v>71</v>
      </c>
      <c r="DP1155" s="169"/>
      <c r="DQ1155" s="169"/>
      <c r="DR1155" s="169"/>
      <c r="DS1155" s="169">
        <v>740</v>
      </c>
      <c r="DT1155" s="169">
        <v>4682.57</v>
      </c>
      <c r="DU1155" s="169">
        <v>4305.95</v>
      </c>
      <c r="DV1155" s="169"/>
      <c r="DW1155" s="169"/>
      <c r="DX1155" s="169"/>
      <c r="DY1155" s="172"/>
      <c r="DZ1155" s="172">
        <v>6.327797297297297</v>
      </c>
      <c r="EA1155" s="172"/>
      <c r="EB1155" s="172">
        <v>5.818851351351351</v>
      </c>
    </row>
    <row r="1156" spans="117:132" ht="12.75">
      <c r="DM1156" s="169" t="s">
        <v>453</v>
      </c>
      <c r="DN1156" s="169" t="s">
        <v>315</v>
      </c>
      <c r="DO1156" s="169" t="s">
        <v>526</v>
      </c>
      <c r="DP1156" s="169">
        <v>560</v>
      </c>
      <c r="DQ1156" s="169">
        <v>5168.67</v>
      </c>
      <c r="DR1156" s="169">
        <v>4449.93</v>
      </c>
      <c r="DS1156" s="169"/>
      <c r="DT1156" s="169"/>
      <c r="DU1156" s="169"/>
      <c r="DV1156" s="169">
        <v>-100</v>
      </c>
      <c r="DW1156" s="169">
        <v>-100</v>
      </c>
      <c r="DX1156" s="169">
        <v>-100</v>
      </c>
      <c r="DY1156" s="172">
        <v>9.229767857142857</v>
      </c>
      <c r="DZ1156" s="172"/>
      <c r="EA1156" s="172">
        <v>7.946303571428572</v>
      </c>
      <c r="EB1156" s="172"/>
    </row>
    <row r="1157" spans="117:132" ht="12.75">
      <c r="DM1157" s="169" t="s">
        <v>453</v>
      </c>
      <c r="DN1157" s="169" t="s">
        <v>315</v>
      </c>
      <c r="DO1157" s="169" t="s">
        <v>44</v>
      </c>
      <c r="DP1157" s="169"/>
      <c r="DQ1157" s="169"/>
      <c r="DR1157" s="169"/>
      <c r="DS1157" s="169">
        <v>190</v>
      </c>
      <c r="DT1157" s="169">
        <v>2463.63</v>
      </c>
      <c r="DU1157" s="169">
        <v>2273.24</v>
      </c>
      <c r="DV1157" s="169"/>
      <c r="DW1157" s="169"/>
      <c r="DX1157" s="169"/>
      <c r="DY1157" s="172"/>
      <c r="DZ1157" s="172">
        <v>12.966473684210527</v>
      </c>
      <c r="EA1157" s="172"/>
      <c r="EB1157" s="172">
        <v>11.964421052631577</v>
      </c>
    </row>
    <row r="1158" spans="117:132" ht="12.75">
      <c r="DM1158" s="169" t="s">
        <v>318</v>
      </c>
      <c r="DN1158" s="169" t="s">
        <v>319</v>
      </c>
      <c r="DO1158" s="169" t="s">
        <v>43</v>
      </c>
      <c r="DP1158" s="169"/>
      <c r="DQ1158" s="169"/>
      <c r="DR1158" s="169"/>
      <c r="DS1158" s="169">
        <v>11408</v>
      </c>
      <c r="DT1158" s="169">
        <v>45486.22</v>
      </c>
      <c r="DU1158" s="169">
        <v>41880.96</v>
      </c>
      <c r="DV1158" s="169"/>
      <c r="DW1158" s="169"/>
      <c r="DX1158" s="169"/>
      <c r="DY1158" s="172"/>
      <c r="DZ1158" s="172">
        <v>3.9872212482468443</v>
      </c>
      <c r="EA1158" s="172"/>
      <c r="EB1158" s="172">
        <v>3.6711921458625527</v>
      </c>
    </row>
    <row r="1159" spans="117:132" ht="12.75">
      <c r="DM1159" s="169" t="s">
        <v>318</v>
      </c>
      <c r="DN1159" s="169" t="s">
        <v>319</v>
      </c>
      <c r="DO1159" s="169" t="s">
        <v>152</v>
      </c>
      <c r="DP1159" s="169">
        <v>136.8</v>
      </c>
      <c r="DQ1159" s="169">
        <v>760.66</v>
      </c>
      <c r="DR1159" s="169">
        <v>644.08</v>
      </c>
      <c r="DS1159" s="169"/>
      <c r="DT1159" s="169"/>
      <c r="DU1159" s="169"/>
      <c r="DV1159" s="169">
        <v>-100</v>
      </c>
      <c r="DW1159" s="169">
        <v>-100</v>
      </c>
      <c r="DX1159" s="169">
        <v>-100</v>
      </c>
      <c r="DY1159" s="172">
        <v>5.560380116959063</v>
      </c>
      <c r="DZ1159" s="172"/>
      <c r="EA1159" s="172">
        <v>4.708187134502924</v>
      </c>
      <c r="EB1159" s="172"/>
    </row>
    <row r="1160" spans="133:148" ht="12.75">
      <c r="EC1160" s="169" t="s">
        <v>413</v>
      </c>
      <c r="ED1160" s="169" t="s">
        <v>414</v>
      </c>
      <c r="EE1160" s="169" t="s">
        <v>48</v>
      </c>
      <c r="EF1160" s="169">
        <v>23586</v>
      </c>
      <c r="EG1160" s="169">
        <v>120418.31</v>
      </c>
      <c r="EH1160" s="169">
        <v>103697.01</v>
      </c>
      <c r="EI1160" s="169">
        <v>46412</v>
      </c>
      <c r="EJ1160" s="169">
        <v>219244.72</v>
      </c>
      <c r="EK1160" s="169">
        <v>201601.61</v>
      </c>
      <c r="EL1160" s="169">
        <v>96.77774951242263</v>
      </c>
      <c r="EM1160" s="169">
        <v>82.06925508255348</v>
      </c>
      <c r="EN1160" s="169">
        <v>94.41410123589871</v>
      </c>
      <c r="EO1160" s="172">
        <v>5.105499448825574</v>
      </c>
      <c r="EP1160" s="172">
        <v>4.723880031026459</v>
      </c>
      <c r="EQ1160" s="172">
        <v>4.396549224116001</v>
      </c>
      <c r="ER1160" s="172">
        <v>4.3437389037317935</v>
      </c>
    </row>
    <row r="1161" spans="133:148" ht="12.75">
      <c r="EC1161" s="169" t="s">
        <v>413</v>
      </c>
      <c r="ED1161" s="169" t="s">
        <v>414</v>
      </c>
      <c r="EE1161" s="169" t="s">
        <v>87</v>
      </c>
      <c r="EF1161" s="169"/>
      <c r="EG1161" s="169"/>
      <c r="EH1161" s="169"/>
      <c r="EI1161" s="169">
        <v>5682</v>
      </c>
      <c r="EJ1161" s="169">
        <v>28308.79</v>
      </c>
      <c r="EK1161" s="169">
        <v>26034.4</v>
      </c>
      <c r="EL1161" s="169"/>
      <c r="EM1161" s="169"/>
      <c r="EN1161" s="169"/>
      <c r="EO1161" s="172"/>
      <c r="EP1161" s="172">
        <v>4.982187609996481</v>
      </c>
      <c r="EQ1161" s="172"/>
      <c r="ER1161" s="172">
        <v>4.581907778951074</v>
      </c>
    </row>
    <row r="1162" spans="133:148" ht="12.75">
      <c r="EC1162" s="169" t="s">
        <v>413</v>
      </c>
      <c r="ED1162" s="169" t="s">
        <v>414</v>
      </c>
      <c r="EE1162" s="169" t="s">
        <v>60</v>
      </c>
      <c r="EF1162" s="169"/>
      <c r="EG1162" s="169"/>
      <c r="EH1162" s="169"/>
      <c r="EI1162" s="169">
        <v>750</v>
      </c>
      <c r="EJ1162" s="169">
        <v>4412.09</v>
      </c>
      <c r="EK1162" s="169">
        <v>4070.5</v>
      </c>
      <c r="EL1162" s="169"/>
      <c r="EM1162" s="169"/>
      <c r="EN1162" s="169"/>
      <c r="EO1162" s="172"/>
      <c r="EP1162" s="172">
        <v>5.882786666666667</v>
      </c>
      <c r="EQ1162" s="172"/>
      <c r="ER1162" s="172">
        <v>5.427333333333333</v>
      </c>
    </row>
    <row r="1163" spans="133:148" ht="12.75">
      <c r="EC1163" s="169" t="s">
        <v>413</v>
      </c>
      <c r="ED1163" s="169" t="s">
        <v>414</v>
      </c>
      <c r="EE1163" s="169" t="s">
        <v>135</v>
      </c>
      <c r="EF1163" s="169">
        <v>39100</v>
      </c>
      <c r="EG1163" s="169">
        <v>261563.93</v>
      </c>
      <c r="EH1163" s="169">
        <v>223928.85</v>
      </c>
      <c r="EI1163" s="169">
        <v>68460</v>
      </c>
      <c r="EJ1163" s="169">
        <v>380822.15</v>
      </c>
      <c r="EK1163" s="169">
        <v>350369.34</v>
      </c>
      <c r="EL1163" s="169">
        <v>75.08951406649616</v>
      </c>
      <c r="EM1163" s="169">
        <v>45.59429123121068</v>
      </c>
      <c r="EN1163" s="169">
        <v>56.4645823885578</v>
      </c>
      <c r="EO1163" s="172">
        <v>6.689614578005115</v>
      </c>
      <c r="EP1163" s="172">
        <v>5.5626957347356125</v>
      </c>
      <c r="EQ1163" s="172">
        <v>5.727080562659847</v>
      </c>
      <c r="ER1163" s="172">
        <v>5.117869412795794</v>
      </c>
    </row>
    <row r="1164" spans="133:148" ht="12.75">
      <c r="EC1164" s="169" t="s">
        <v>413</v>
      </c>
      <c r="ED1164" s="169" t="s">
        <v>414</v>
      </c>
      <c r="EE1164" s="169" t="s">
        <v>63</v>
      </c>
      <c r="EF1164" s="169">
        <v>116716.41</v>
      </c>
      <c r="EG1164" s="169">
        <v>830117.86</v>
      </c>
      <c r="EH1164" s="169">
        <v>712905.31</v>
      </c>
      <c r="EI1164" s="169">
        <v>151590</v>
      </c>
      <c r="EJ1164" s="169">
        <v>876990.8</v>
      </c>
      <c r="EK1164" s="169">
        <v>806440.84</v>
      </c>
      <c r="EL1164" s="169">
        <v>29.878909058289228</v>
      </c>
      <c r="EM1164" s="169">
        <v>5.646540359943594</v>
      </c>
      <c r="EN1164" s="169">
        <v>13.120330103867497</v>
      </c>
      <c r="EO1164" s="172">
        <v>7.112263476918113</v>
      </c>
      <c r="EP1164" s="172">
        <v>5.7852813510126</v>
      </c>
      <c r="EQ1164" s="172">
        <v>6.108012660773237</v>
      </c>
      <c r="ER1164" s="172">
        <v>5.319881522527871</v>
      </c>
    </row>
    <row r="1165" spans="133:148" ht="12.75">
      <c r="EC1165" s="169" t="s">
        <v>413</v>
      </c>
      <c r="ED1165" s="169" t="s">
        <v>414</v>
      </c>
      <c r="EE1165" s="169" t="s">
        <v>54</v>
      </c>
      <c r="EF1165" s="169">
        <v>158249.67</v>
      </c>
      <c r="EG1165" s="169">
        <v>835928.09</v>
      </c>
      <c r="EH1165" s="169">
        <v>718677.02</v>
      </c>
      <c r="EI1165" s="169">
        <v>237228.28</v>
      </c>
      <c r="EJ1165" s="169">
        <v>1214310.33</v>
      </c>
      <c r="EK1165" s="169">
        <v>1116283.59</v>
      </c>
      <c r="EL1165" s="169">
        <v>49.90759854349142</v>
      </c>
      <c r="EM1165" s="169">
        <v>45.26492703457304</v>
      </c>
      <c r="EN1165" s="169">
        <v>55.3247924916258</v>
      </c>
      <c r="EO1165" s="172">
        <v>5.282337018459501</v>
      </c>
      <c r="EP1165" s="172">
        <v>5.118741871753233</v>
      </c>
      <c r="EQ1165" s="172">
        <v>4.541412440228153</v>
      </c>
      <c r="ER1165" s="172">
        <v>4.705524948374621</v>
      </c>
    </row>
    <row r="1166" spans="133:148" ht="12.75">
      <c r="EC1166" s="169" t="s">
        <v>413</v>
      </c>
      <c r="ED1166" s="169" t="s">
        <v>414</v>
      </c>
      <c r="EE1166" s="169" t="s">
        <v>82</v>
      </c>
      <c r="EF1166" s="169"/>
      <c r="EG1166" s="169"/>
      <c r="EH1166" s="169"/>
      <c r="EI1166" s="169">
        <v>2122</v>
      </c>
      <c r="EJ1166" s="169">
        <v>11370.32</v>
      </c>
      <c r="EK1166" s="169">
        <v>10460.15</v>
      </c>
      <c r="EL1166" s="169"/>
      <c r="EM1166" s="169"/>
      <c r="EN1166" s="169"/>
      <c r="EO1166" s="172"/>
      <c r="EP1166" s="172">
        <v>5.358303487276155</v>
      </c>
      <c r="EQ1166" s="172"/>
      <c r="ER1166" s="172">
        <v>4.929382657869934</v>
      </c>
    </row>
    <row r="1167" spans="133:148" ht="12.75">
      <c r="EC1167" s="169" t="s">
        <v>413</v>
      </c>
      <c r="ED1167" s="169" t="s">
        <v>414</v>
      </c>
      <c r="EE1167" s="169" t="s">
        <v>696</v>
      </c>
      <c r="EF1167" s="169"/>
      <c r="EG1167" s="169"/>
      <c r="EH1167" s="169"/>
      <c r="EI1167" s="169">
        <v>1490</v>
      </c>
      <c r="EJ1167" s="169">
        <v>7396.42</v>
      </c>
      <c r="EK1167" s="169">
        <v>6834.96</v>
      </c>
      <c r="EL1167" s="169"/>
      <c r="EM1167" s="169"/>
      <c r="EN1167" s="169"/>
      <c r="EO1167" s="172"/>
      <c r="EP1167" s="172">
        <v>4.964040268456376</v>
      </c>
      <c r="EQ1167" s="172"/>
      <c r="ER1167" s="172">
        <v>4.587221476510067</v>
      </c>
    </row>
    <row r="1168" spans="133:148" ht="12.75">
      <c r="EC1168" s="169" t="s">
        <v>413</v>
      </c>
      <c r="ED1168" s="169" t="s">
        <v>414</v>
      </c>
      <c r="EE1168" s="169" t="s">
        <v>42</v>
      </c>
      <c r="EF1168" s="169">
        <v>428544</v>
      </c>
      <c r="EG1168" s="169">
        <v>2424477.26</v>
      </c>
      <c r="EH1168" s="169">
        <v>2082414.74</v>
      </c>
      <c r="EI1168" s="169">
        <v>378277</v>
      </c>
      <c r="EJ1168" s="169">
        <v>2144864.75</v>
      </c>
      <c r="EK1168" s="169">
        <v>1973794.92</v>
      </c>
      <c r="EL1168" s="169">
        <v>-11.729717368578255</v>
      </c>
      <c r="EM1168" s="169">
        <v>-11.532898848471765</v>
      </c>
      <c r="EN1168" s="169">
        <v>-5.216051246352591</v>
      </c>
      <c r="EO1168" s="172">
        <v>5.657475685110513</v>
      </c>
      <c r="EP1168" s="172">
        <v>5.670090304195074</v>
      </c>
      <c r="EQ1168" s="172">
        <v>4.859278720504779</v>
      </c>
      <c r="ER1168" s="172">
        <v>5.217856015565313</v>
      </c>
    </row>
    <row r="1169" spans="133:148" ht="12.75">
      <c r="EC1169" s="169" t="s">
        <v>413</v>
      </c>
      <c r="ED1169" s="169" t="s">
        <v>414</v>
      </c>
      <c r="EE1169" s="169" t="s">
        <v>45</v>
      </c>
      <c r="EF1169" s="169">
        <v>270626.4</v>
      </c>
      <c r="EG1169" s="169">
        <v>1340975.06</v>
      </c>
      <c r="EH1169" s="169">
        <v>1152684.73</v>
      </c>
      <c r="EI1169" s="169">
        <v>219780</v>
      </c>
      <c r="EJ1169" s="169">
        <v>1081471.89</v>
      </c>
      <c r="EK1169" s="169">
        <v>995656.32</v>
      </c>
      <c r="EL1169" s="169">
        <v>-18.788410886742763</v>
      </c>
      <c r="EM1169" s="169">
        <v>-19.351826722265823</v>
      </c>
      <c r="EN1169" s="169">
        <v>-13.622841173579184</v>
      </c>
      <c r="EO1169" s="172">
        <v>4.955078514143483</v>
      </c>
      <c r="EP1169" s="172">
        <v>4.92070202020202</v>
      </c>
      <c r="EQ1169" s="172">
        <v>4.259321078800885</v>
      </c>
      <c r="ER1169" s="172">
        <v>4.530240786240786</v>
      </c>
    </row>
    <row r="1170" spans="133:148" ht="12.75">
      <c r="EC1170" s="169" t="s">
        <v>413</v>
      </c>
      <c r="ED1170" s="169" t="s">
        <v>414</v>
      </c>
      <c r="EE1170" s="169" t="s">
        <v>57</v>
      </c>
      <c r="EF1170" s="169">
        <v>10900</v>
      </c>
      <c r="EG1170" s="169">
        <v>59934.95</v>
      </c>
      <c r="EH1170" s="169">
        <v>51991.89</v>
      </c>
      <c r="EI1170" s="169">
        <v>43991</v>
      </c>
      <c r="EJ1170" s="169">
        <v>241788.89</v>
      </c>
      <c r="EK1170" s="169">
        <v>222582.36</v>
      </c>
      <c r="EL1170" s="169">
        <v>303.58715596330273</v>
      </c>
      <c r="EM1170" s="169">
        <v>303.4188566103751</v>
      </c>
      <c r="EN1170" s="169">
        <v>328.10976865815024</v>
      </c>
      <c r="EO1170" s="172">
        <v>5.498619266055045</v>
      </c>
      <c r="EP1170" s="172">
        <v>5.496326294014685</v>
      </c>
      <c r="EQ1170" s="172">
        <v>4.769898165137614</v>
      </c>
      <c r="ER1170" s="172">
        <v>5.059724943738492</v>
      </c>
    </row>
    <row r="1171" spans="133:148" ht="12.75">
      <c r="EC1171" s="169" t="s">
        <v>413</v>
      </c>
      <c r="ED1171" s="169" t="s">
        <v>414</v>
      </c>
      <c r="EE1171" s="169" t="s">
        <v>43</v>
      </c>
      <c r="EF1171" s="169">
        <v>335760</v>
      </c>
      <c r="EG1171" s="169">
        <v>1617317.84</v>
      </c>
      <c r="EH1171" s="169">
        <v>1388703.29</v>
      </c>
      <c r="EI1171" s="169">
        <v>356010</v>
      </c>
      <c r="EJ1171" s="169">
        <v>1693322.84</v>
      </c>
      <c r="EK1171" s="169">
        <v>1559961.14</v>
      </c>
      <c r="EL1171" s="169">
        <v>6.031093638313081</v>
      </c>
      <c r="EM1171" s="169">
        <v>4.699447326939768</v>
      </c>
      <c r="EN1171" s="169">
        <v>12.332213168444344</v>
      </c>
      <c r="EO1171" s="172">
        <v>4.816886585656421</v>
      </c>
      <c r="EP1171" s="172">
        <v>4.756391224965591</v>
      </c>
      <c r="EQ1171" s="172">
        <v>4.135999791517751</v>
      </c>
      <c r="ER1171" s="172">
        <v>4.381790230611499</v>
      </c>
    </row>
    <row r="1172" spans="133:148" ht="12.75">
      <c r="EC1172" s="169" t="s">
        <v>413</v>
      </c>
      <c r="ED1172" s="169" t="s">
        <v>414</v>
      </c>
      <c r="EE1172" s="169" t="s">
        <v>99</v>
      </c>
      <c r="EF1172" s="169">
        <v>8460</v>
      </c>
      <c r="EG1172" s="169">
        <v>52919.94</v>
      </c>
      <c r="EH1172" s="169">
        <v>45502.37</v>
      </c>
      <c r="EI1172" s="169">
        <v>6600</v>
      </c>
      <c r="EJ1172" s="169">
        <v>34782.92</v>
      </c>
      <c r="EK1172" s="169">
        <v>31961.13</v>
      </c>
      <c r="EL1172" s="169">
        <v>-21.98581560283688</v>
      </c>
      <c r="EM1172" s="169">
        <v>-34.272563423163376</v>
      </c>
      <c r="EN1172" s="169">
        <v>-29.75941692707435</v>
      </c>
      <c r="EO1172" s="172">
        <v>6.255312056737589</v>
      </c>
      <c r="EP1172" s="172">
        <v>5.2701393939393935</v>
      </c>
      <c r="EQ1172" s="172">
        <v>5.37853073286052</v>
      </c>
      <c r="ER1172" s="172">
        <v>4.842595454545455</v>
      </c>
    </row>
    <row r="1173" spans="133:148" ht="12.75">
      <c r="EC1173" s="169" t="s">
        <v>413</v>
      </c>
      <c r="ED1173" s="169" t="s">
        <v>414</v>
      </c>
      <c r="EE1173" s="169" t="s">
        <v>62</v>
      </c>
      <c r="EF1173" s="169">
        <v>8320</v>
      </c>
      <c r="EG1173" s="169">
        <v>45265.61</v>
      </c>
      <c r="EH1173" s="169">
        <v>38984.78</v>
      </c>
      <c r="EI1173" s="169">
        <v>10886</v>
      </c>
      <c r="EJ1173" s="169">
        <v>63659.96</v>
      </c>
      <c r="EK1173" s="169">
        <v>58565.8</v>
      </c>
      <c r="EL1173" s="169">
        <v>30.841346153846153</v>
      </c>
      <c r="EM1173" s="169">
        <v>40.63647877494636</v>
      </c>
      <c r="EN1173" s="169">
        <v>50.22734513315198</v>
      </c>
      <c r="EO1173" s="172">
        <v>5.440578125</v>
      </c>
      <c r="EP1173" s="172">
        <v>5.847874334006981</v>
      </c>
      <c r="EQ1173" s="172">
        <v>4.685670673076923</v>
      </c>
      <c r="ER1173" s="172">
        <v>5.379919162226713</v>
      </c>
    </row>
    <row r="1174" spans="133:148" ht="12.75">
      <c r="EC1174" s="169" t="s">
        <v>413</v>
      </c>
      <c r="ED1174" s="169" t="s">
        <v>414</v>
      </c>
      <c r="EE1174" s="169" t="s">
        <v>50</v>
      </c>
      <c r="EF1174" s="169">
        <v>13260</v>
      </c>
      <c r="EG1174" s="169">
        <v>80331.74</v>
      </c>
      <c r="EH1174" s="169">
        <v>68649.35</v>
      </c>
      <c r="EI1174" s="169">
        <v>81570</v>
      </c>
      <c r="EJ1174" s="169">
        <v>595551.4</v>
      </c>
      <c r="EK1174" s="169">
        <v>547756.12</v>
      </c>
      <c r="EL1174" s="169">
        <v>515.158371040724</v>
      </c>
      <c r="EM1174" s="169">
        <v>641.3649947081938</v>
      </c>
      <c r="EN1174" s="169">
        <v>697.9043064500975</v>
      </c>
      <c r="EO1174" s="172">
        <v>6.058200603318251</v>
      </c>
      <c r="EP1174" s="172">
        <v>7.301108250582322</v>
      </c>
      <c r="EQ1174" s="172">
        <v>5.177175716440423</v>
      </c>
      <c r="ER1174" s="172">
        <v>6.715166360181439</v>
      </c>
    </row>
    <row r="1175" spans="133:148" ht="12.75">
      <c r="EC1175" s="169" t="s">
        <v>413</v>
      </c>
      <c r="ED1175" s="169" t="s">
        <v>414</v>
      </c>
      <c r="EE1175" s="169" t="s">
        <v>95</v>
      </c>
      <c r="EF1175" s="169">
        <v>36160</v>
      </c>
      <c r="EG1175" s="169">
        <v>173331.22</v>
      </c>
      <c r="EH1175" s="169">
        <v>147603.79</v>
      </c>
      <c r="EI1175" s="169"/>
      <c r="EJ1175" s="169"/>
      <c r="EK1175" s="169"/>
      <c r="EL1175" s="169">
        <v>-100</v>
      </c>
      <c r="EM1175" s="169">
        <v>-100</v>
      </c>
      <c r="EN1175" s="169">
        <v>-100</v>
      </c>
      <c r="EO1175" s="172">
        <v>4.793451880530974</v>
      </c>
      <c r="EP1175" s="172"/>
      <c r="EQ1175" s="172">
        <v>4.081963219026549</v>
      </c>
      <c r="ER1175" s="172"/>
    </row>
    <row r="1176" spans="133:148" ht="12.75">
      <c r="EC1176" s="169" t="s">
        <v>413</v>
      </c>
      <c r="ED1176" s="169" t="s">
        <v>414</v>
      </c>
      <c r="EE1176" s="169" t="s">
        <v>70</v>
      </c>
      <c r="EF1176" s="169">
        <v>12660</v>
      </c>
      <c r="EG1176" s="169">
        <v>69855.41</v>
      </c>
      <c r="EH1176" s="169">
        <v>60884.12</v>
      </c>
      <c r="EI1176" s="169">
        <v>31614</v>
      </c>
      <c r="EJ1176" s="169">
        <v>178942.03</v>
      </c>
      <c r="EK1176" s="169">
        <v>165774.58</v>
      </c>
      <c r="EL1176" s="169">
        <v>149.71563981042655</v>
      </c>
      <c r="EM1176" s="169">
        <v>156.16058942321</v>
      </c>
      <c r="EN1176" s="169">
        <v>172.2788470951046</v>
      </c>
      <c r="EO1176" s="172">
        <v>5.5178048973143765</v>
      </c>
      <c r="EP1176" s="172">
        <v>5.6602147782627945</v>
      </c>
      <c r="EQ1176" s="172">
        <v>4.809172195892575</v>
      </c>
      <c r="ER1176" s="172">
        <v>5.243707850952109</v>
      </c>
    </row>
    <row r="1177" spans="133:148" ht="12.75">
      <c r="EC1177" s="169" t="s">
        <v>413</v>
      </c>
      <c r="ED1177" s="169" t="s">
        <v>414</v>
      </c>
      <c r="EE1177" s="169" t="s">
        <v>71</v>
      </c>
      <c r="EF1177" s="169">
        <v>2760</v>
      </c>
      <c r="EG1177" s="169">
        <v>14968.99</v>
      </c>
      <c r="EH1177" s="169">
        <v>12841.42</v>
      </c>
      <c r="EI1177" s="169">
        <v>3078</v>
      </c>
      <c r="EJ1177" s="169">
        <v>17579.38</v>
      </c>
      <c r="EK1177" s="169">
        <v>16168.84</v>
      </c>
      <c r="EL1177" s="169">
        <v>11.521739130434783</v>
      </c>
      <c r="EM1177" s="169">
        <v>17.438651505545806</v>
      </c>
      <c r="EN1177" s="169">
        <v>25.911620365971988</v>
      </c>
      <c r="EO1177" s="172">
        <v>5.423547101449275</v>
      </c>
      <c r="EP1177" s="172">
        <v>5.711299545159195</v>
      </c>
      <c r="EQ1177" s="172">
        <v>4.652688405797101</v>
      </c>
      <c r="ER1177" s="172">
        <v>5.253034437946718</v>
      </c>
    </row>
    <row r="1178" spans="133:148" ht="12.75">
      <c r="EC1178" s="169" t="s">
        <v>413</v>
      </c>
      <c r="ED1178" s="169" t="s">
        <v>414</v>
      </c>
      <c r="EE1178" s="169" t="s">
        <v>67</v>
      </c>
      <c r="EF1178" s="169">
        <v>169694</v>
      </c>
      <c r="EG1178" s="169">
        <v>816607.5</v>
      </c>
      <c r="EH1178" s="169">
        <v>700801.37</v>
      </c>
      <c r="EI1178" s="169">
        <v>147442</v>
      </c>
      <c r="EJ1178" s="169">
        <v>757342.3</v>
      </c>
      <c r="EK1178" s="169">
        <v>697345.75</v>
      </c>
      <c r="EL1178" s="169">
        <v>-13.113015192051575</v>
      </c>
      <c r="EM1178" s="169">
        <v>-7.257489062983129</v>
      </c>
      <c r="EN1178" s="169">
        <v>-0.4930954972305484</v>
      </c>
      <c r="EO1178" s="172">
        <v>4.812235553407899</v>
      </c>
      <c r="EP1178" s="172">
        <v>5.136543861314958</v>
      </c>
      <c r="EQ1178" s="172">
        <v>4.129794630334603</v>
      </c>
      <c r="ER1178" s="172">
        <v>4.729627582371373</v>
      </c>
    </row>
    <row r="1179" spans="133:148" ht="12.75">
      <c r="EC1179" s="169" t="s">
        <v>413</v>
      </c>
      <c r="ED1179" s="169" t="s">
        <v>414</v>
      </c>
      <c r="EE1179" s="169" t="s">
        <v>49</v>
      </c>
      <c r="EF1179" s="169">
        <v>3710</v>
      </c>
      <c r="EG1179" s="169">
        <v>25371.2</v>
      </c>
      <c r="EH1179" s="169">
        <v>21743.17</v>
      </c>
      <c r="EI1179" s="169">
        <v>2990</v>
      </c>
      <c r="EJ1179" s="169">
        <v>18035.7</v>
      </c>
      <c r="EK1179" s="169">
        <v>16629.98</v>
      </c>
      <c r="EL1179" s="169">
        <v>-19.40700808625337</v>
      </c>
      <c r="EM1179" s="169">
        <v>-28.91270416850602</v>
      </c>
      <c r="EN1179" s="169">
        <v>-23.51630420035349</v>
      </c>
      <c r="EO1179" s="172">
        <v>6.838598382749327</v>
      </c>
      <c r="EP1179" s="172">
        <v>6.032006688963211</v>
      </c>
      <c r="EQ1179" s="172">
        <v>5.860692722371967</v>
      </c>
      <c r="ER1179" s="172">
        <v>5.561866220735785</v>
      </c>
    </row>
    <row r="1180" spans="133:148" ht="12.75">
      <c r="EC1180" s="169" t="s">
        <v>413</v>
      </c>
      <c r="ED1180" s="169" t="s">
        <v>414</v>
      </c>
      <c r="EE1180" s="169" t="s">
        <v>346</v>
      </c>
      <c r="EF1180" s="169">
        <v>17296</v>
      </c>
      <c r="EG1180" s="169">
        <v>90075.18</v>
      </c>
      <c r="EH1180" s="169">
        <v>77373.09</v>
      </c>
      <c r="EI1180" s="169">
        <v>16886</v>
      </c>
      <c r="EJ1180" s="169">
        <v>82272.14</v>
      </c>
      <c r="EK1180" s="169">
        <v>75719.76</v>
      </c>
      <c r="EL1180" s="169">
        <v>-2.370490286771508</v>
      </c>
      <c r="EM1180" s="169">
        <v>-8.662808112068156</v>
      </c>
      <c r="EN1180" s="169">
        <v>-2.13682819181708</v>
      </c>
      <c r="EO1180" s="172">
        <v>5.207861933395004</v>
      </c>
      <c r="EP1180" s="172">
        <v>4.872210114888073</v>
      </c>
      <c r="EQ1180" s="172">
        <v>4.473467275670675</v>
      </c>
      <c r="ER1180" s="172">
        <v>4.4841738718465</v>
      </c>
    </row>
    <row r="1181" spans="133:148" ht="12.75">
      <c r="EC1181" s="169" t="s">
        <v>413</v>
      </c>
      <c r="ED1181" s="169" t="s">
        <v>414</v>
      </c>
      <c r="EE1181" s="169" t="s">
        <v>66</v>
      </c>
      <c r="EF1181" s="169">
        <v>3620</v>
      </c>
      <c r="EG1181" s="169">
        <v>19404.62</v>
      </c>
      <c r="EH1181" s="169">
        <v>16815.52</v>
      </c>
      <c r="EI1181" s="169">
        <v>4500</v>
      </c>
      <c r="EJ1181" s="169">
        <v>26584.08</v>
      </c>
      <c r="EK1181" s="169">
        <v>24476.2</v>
      </c>
      <c r="EL1181" s="169">
        <v>24.30939226519337</v>
      </c>
      <c r="EM1181" s="169">
        <v>36.99871473906731</v>
      </c>
      <c r="EN1181" s="169">
        <v>45.557199539473054</v>
      </c>
      <c r="EO1181" s="172">
        <v>5.3603922651933695</v>
      </c>
      <c r="EP1181" s="172">
        <v>5.907573333333334</v>
      </c>
      <c r="EQ1181" s="172">
        <v>4.645171270718232</v>
      </c>
      <c r="ER1181" s="172">
        <v>5.439155555555556</v>
      </c>
    </row>
    <row r="1182" spans="133:148" ht="12.75">
      <c r="EC1182" s="169" t="s">
        <v>413</v>
      </c>
      <c r="ED1182" s="169" t="s">
        <v>414</v>
      </c>
      <c r="EE1182" s="169" t="s">
        <v>44</v>
      </c>
      <c r="EF1182" s="169"/>
      <c r="EG1182" s="169"/>
      <c r="EH1182" s="169"/>
      <c r="EI1182" s="169">
        <v>30962</v>
      </c>
      <c r="EJ1182" s="169">
        <v>152567.22</v>
      </c>
      <c r="EK1182" s="169">
        <v>140579.26</v>
      </c>
      <c r="EL1182" s="169"/>
      <c r="EM1182" s="169"/>
      <c r="EN1182" s="169"/>
      <c r="EO1182" s="172"/>
      <c r="EP1182" s="172">
        <v>4.927563464892449</v>
      </c>
      <c r="EQ1182" s="172"/>
      <c r="ER1182" s="172">
        <v>4.540380466378141</v>
      </c>
    </row>
    <row r="1183" spans="133:148" ht="12.75">
      <c r="EC1183" s="169" t="s">
        <v>415</v>
      </c>
      <c r="ED1183" s="169" t="s">
        <v>619</v>
      </c>
      <c r="EE1183" s="169" t="s">
        <v>63</v>
      </c>
      <c r="EF1183" s="169"/>
      <c r="EG1183" s="169"/>
      <c r="EH1183" s="169"/>
      <c r="EI1183" s="169">
        <v>800</v>
      </c>
      <c r="EJ1183" s="169">
        <v>6000</v>
      </c>
      <c r="EK1183" s="169">
        <v>5523.45</v>
      </c>
      <c r="EL1183" s="169"/>
      <c r="EM1183" s="169"/>
      <c r="EN1183" s="169"/>
      <c r="EO1183" s="172"/>
      <c r="EP1183" s="172">
        <v>7.5</v>
      </c>
      <c r="EQ1183" s="172"/>
      <c r="ER1183" s="172">
        <v>6.9043125</v>
      </c>
    </row>
    <row r="1184" spans="133:148" ht="12.75">
      <c r="EC1184" s="169" t="s">
        <v>415</v>
      </c>
      <c r="ED1184" s="169" t="s">
        <v>619</v>
      </c>
      <c r="EE1184" s="169" t="s">
        <v>54</v>
      </c>
      <c r="EF1184" s="169"/>
      <c r="EG1184" s="169"/>
      <c r="EH1184" s="169"/>
      <c r="EI1184" s="169">
        <v>20</v>
      </c>
      <c r="EJ1184" s="169">
        <v>93.04</v>
      </c>
      <c r="EK1184" s="169">
        <v>85.33</v>
      </c>
      <c r="EL1184" s="169"/>
      <c r="EM1184" s="169"/>
      <c r="EN1184" s="169"/>
      <c r="EO1184" s="172"/>
      <c r="EP1184" s="172">
        <v>4.652</v>
      </c>
      <c r="EQ1184" s="172"/>
      <c r="ER1184" s="172">
        <v>4.2665</v>
      </c>
    </row>
    <row r="1185" spans="133:148" ht="12.75">
      <c r="EC1185" s="169" t="s">
        <v>415</v>
      </c>
      <c r="ED1185" s="169" t="s">
        <v>619</v>
      </c>
      <c r="EE1185" s="169" t="s">
        <v>42</v>
      </c>
      <c r="EF1185" s="169"/>
      <c r="EG1185" s="169"/>
      <c r="EH1185" s="169"/>
      <c r="EI1185" s="169">
        <v>3950</v>
      </c>
      <c r="EJ1185" s="169">
        <v>17184.66</v>
      </c>
      <c r="EK1185" s="169">
        <v>15860.97</v>
      </c>
      <c r="EL1185" s="169"/>
      <c r="EM1185" s="169"/>
      <c r="EN1185" s="169"/>
      <c r="EO1185" s="172"/>
      <c r="EP1185" s="172">
        <v>4.350546835443038</v>
      </c>
      <c r="EQ1185" s="172"/>
      <c r="ER1185" s="172">
        <v>4.015435443037974</v>
      </c>
    </row>
    <row r="1186" spans="133:148" ht="12.75">
      <c r="EC1186" s="169" t="s">
        <v>415</v>
      </c>
      <c r="ED1186" s="169" t="s">
        <v>619</v>
      </c>
      <c r="EE1186" s="169" t="s">
        <v>45</v>
      </c>
      <c r="EF1186" s="169"/>
      <c r="EG1186" s="169"/>
      <c r="EH1186" s="169"/>
      <c r="EI1186" s="169">
        <v>13424</v>
      </c>
      <c r="EJ1186" s="169">
        <v>65693.28</v>
      </c>
      <c r="EK1186" s="169">
        <v>60591.61</v>
      </c>
      <c r="EL1186" s="169"/>
      <c r="EM1186" s="169"/>
      <c r="EN1186" s="169"/>
      <c r="EO1186" s="172"/>
      <c r="EP1186" s="172">
        <v>4.8937187127532775</v>
      </c>
      <c r="EQ1186" s="172"/>
      <c r="ER1186" s="172">
        <v>4.5136777413587605</v>
      </c>
    </row>
    <row r="1187" spans="133:148" ht="12.75">
      <c r="EC1187" s="169" t="s">
        <v>415</v>
      </c>
      <c r="ED1187" s="169" t="s">
        <v>619</v>
      </c>
      <c r="EE1187" s="169" t="s">
        <v>43</v>
      </c>
      <c r="EF1187" s="169"/>
      <c r="EG1187" s="169"/>
      <c r="EH1187" s="169"/>
      <c r="EI1187" s="169">
        <v>16350</v>
      </c>
      <c r="EJ1187" s="169">
        <v>74815.3</v>
      </c>
      <c r="EK1187" s="169">
        <v>68956.84</v>
      </c>
      <c r="EL1187" s="169"/>
      <c r="EM1187" s="169"/>
      <c r="EN1187" s="169"/>
      <c r="EO1187" s="172"/>
      <c r="EP1187" s="172">
        <v>4.575859327217126</v>
      </c>
      <c r="EQ1187" s="172"/>
      <c r="ER1187" s="172">
        <v>4.21754373088685</v>
      </c>
    </row>
    <row r="1188" spans="133:148" ht="12.75">
      <c r="EC1188" s="169" t="s">
        <v>415</v>
      </c>
      <c r="ED1188" s="169" t="s">
        <v>619</v>
      </c>
      <c r="EE1188" s="169" t="s">
        <v>50</v>
      </c>
      <c r="EF1188" s="169"/>
      <c r="EG1188" s="169"/>
      <c r="EH1188" s="169"/>
      <c r="EI1188" s="169">
        <v>160</v>
      </c>
      <c r="EJ1188" s="169">
        <v>857.25</v>
      </c>
      <c r="EK1188" s="169">
        <v>787.6</v>
      </c>
      <c r="EL1188" s="169"/>
      <c r="EM1188" s="169"/>
      <c r="EN1188" s="169"/>
      <c r="EO1188" s="172"/>
      <c r="EP1188" s="172">
        <v>5.3578125</v>
      </c>
      <c r="EQ1188" s="172"/>
      <c r="ER1188" s="172">
        <v>4.9225</v>
      </c>
    </row>
    <row r="1189" spans="133:148" ht="12.75">
      <c r="EC1189" s="169" t="s">
        <v>415</v>
      </c>
      <c r="ED1189" s="169" t="s">
        <v>619</v>
      </c>
      <c r="EE1189" s="169" t="s">
        <v>67</v>
      </c>
      <c r="EF1189" s="169"/>
      <c r="EG1189" s="169"/>
      <c r="EH1189" s="169"/>
      <c r="EI1189" s="169">
        <v>332</v>
      </c>
      <c r="EJ1189" s="169">
        <v>1575.04</v>
      </c>
      <c r="EK1189" s="169">
        <v>1448.6</v>
      </c>
      <c r="EL1189" s="169"/>
      <c r="EM1189" s="169"/>
      <c r="EN1189" s="169"/>
      <c r="EO1189" s="172"/>
      <c r="EP1189" s="172">
        <v>4.744096385542169</v>
      </c>
      <c r="EQ1189" s="172"/>
      <c r="ER1189" s="172">
        <v>4.363253012048193</v>
      </c>
    </row>
    <row r="1190" spans="133:148" ht="12.75">
      <c r="EC1190" s="169" t="s">
        <v>415</v>
      </c>
      <c r="ED1190" s="169" t="s">
        <v>619</v>
      </c>
      <c r="EE1190" s="169" t="s">
        <v>44</v>
      </c>
      <c r="EF1190" s="169">
        <v>6080</v>
      </c>
      <c r="EG1190" s="169">
        <v>21853.88</v>
      </c>
      <c r="EH1190" s="169">
        <v>18848</v>
      </c>
      <c r="EI1190" s="169">
        <v>5340</v>
      </c>
      <c r="EJ1190" s="169">
        <v>23626.14</v>
      </c>
      <c r="EK1190" s="169">
        <v>21794.94</v>
      </c>
      <c r="EL1190" s="169">
        <v>-12.171052631578947</v>
      </c>
      <c r="EM1190" s="169">
        <v>8.109589692997298</v>
      </c>
      <c r="EN1190" s="169">
        <v>15.635292869269943</v>
      </c>
      <c r="EO1190" s="172">
        <v>3.594388157894737</v>
      </c>
      <c r="EP1190" s="172">
        <v>4.424370786516854</v>
      </c>
      <c r="EQ1190" s="172">
        <v>3.1</v>
      </c>
      <c r="ER1190" s="172">
        <v>4.081449438202247</v>
      </c>
    </row>
    <row r="1191" spans="133:148" ht="12.75">
      <c r="EC1191" s="169" t="s">
        <v>432</v>
      </c>
      <c r="ED1191" s="169" t="s">
        <v>433</v>
      </c>
      <c r="EE1191" s="169" t="s">
        <v>48</v>
      </c>
      <c r="EF1191" s="169">
        <v>1260</v>
      </c>
      <c r="EG1191" s="169">
        <v>5820.78</v>
      </c>
      <c r="EH1191" s="169">
        <v>5178</v>
      </c>
      <c r="EI1191" s="169">
        <v>2352</v>
      </c>
      <c r="EJ1191" s="169">
        <v>15636.86</v>
      </c>
      <c r="EK1191" s="169">
        <v>14336.34</v>
      </c>
      <c r="EL1191" s="169">
        <v>86.66666666666667</v>
      </c>
      <c r="EM1191" s="169">
        <v>168.63856733977238</v>
      </c>
      <c r="EN1191" s="169">
        <v>176.8702201622248</v>
      </c>
      <c r="EO1191" s="172">
        <v>4.619666666666666</v>
      </c>
      <c r="EP1191" s="172">
        <v>6.648324829931973</v>
      </c>
      <c r="EQ1191" s="172">
        <v>4.109523809523809</v>
      </c>
      <c r="ER1191" s="172">
        <v>6.0953826530612245</v>
      </c>
    </row>
    <row r="1192" spans="133:148" ht="12.75">
      <c r="EC1192" s="169" t="s">
        <v>432</v>
      </c>
      <c r="ED1192" s="169" t="s">
        <v>433</v>
      </c>
      <c r="EE1192" s="169" t="s">
        <v>134</v>
      </c>
      <c r="EF1192" s="169">
        <v>5000</v>
      </c>
      <c r="EG1192" s="169">
        <v>27372.78</v>
      </c>
      <c r="EH1192" s="169">
        <v>23613.15</v>
      </c>
      <c r="EI1192" s="169"/>
      <c r="EJ1192" s="169"/>
      <c r="EK1192" s="169"/>
      <c r="EL1192" s="169">
        <v>-100</v>
      </c>
      <c r="EM1192" s="169">
        <v>-100</v>
      </c>
      <c r="EN1192" s="169">
        <v>-100</v>
      </c>
      <c r="EO1192" s="172">
        <v>5.474556</v>
      </c>
      <c r="EP1192" s="172"/>
      <c r="EQ1192" s="172">
        <v>4.7226300000000005</v>
      </c>
      <c r="ER1192" s="172"/>
    </row>
    <row r="1193" spans="133:148" ht="12.75">
      <c r="EC1193" s="169" t="s">
        <v>432</v>
      </c>
      <c r="ED1193" s="169" t="s">
        <v>433</v>
      </c>
      <c r="EE1193" s="169" t="s">
        <v>63</v>
      </c>
      <c r="EF1193" s="169">
        <v>19090</v>
      </c>
      <c r="EG1193" s="169">
        <v>165401.5</v>
      </c>
      <c r="EH1193" s="169">
        <v>137272.86</v>
      </c>
      <c r="EI1193" s="169"/>
      <c r="EJ1193" s="169"/>
      <c r="EK1193" s="169"/>
      <c r="EL1193" s="169">
        <v>-100</v>
      </c>
      <c r="EM1193" s="169">
        <v>-100</v>
      </c>
      <c r="EN1193" s="169">
        <v>-100</v>
      </c>
      <c r="EO1193" s="172">
        <v>8.664300680984809</v>
      </c>
      <c r="EP1193" s="172"/>
      <c r="EQ1193" s="172">
        <v>7.190825563122052</v>
      </c>
      <c r="ER1193" s="172"/>
    </row>
    <row r="1194" spans="133:148" ht="12.75">
      <c r="EC1194" s="169" t="s">
        <v>432</v>
      </c>
      <c r="ED1194" s="169" t="s">
        <v>433</v>
      </c>
      <c r="EE1194" s="169" t="s">
        <v>54</v>
      </c>
      <c r="EF1194" s="169">
        <v>14844.12</v>
      </c>
      <c r="EG1194" s="169">
        <v>151018.6</v>
      </c>
      <c r="EH1194" s="169">
        <v>130951.91</v>
      </c>
      <c r="EI1194" s="169">
        <v>891</v>
      </c>
      <c r="EJ1194" s="169">
        <v>6364.75</v>
      </c>
      <c r="EK1194" s="169">
        <v>5837.41</v>
      </c>
      <c r="EL1194" s="169">
        <v>-93.9976233013476</v>
      </c>
      <c r="EM1194" s="169">
        <v>-95.78545291772006</v>
      </c>
      <c r="EN1194" s="169">
        <v>-95.5423254231267</v>
      </c>
      <c r="EO1194" s="172">
        <v>10.173631040438908</v>
      </c>
      <c r="EP1194" s="172">
        <v>7.14337822671156</v>
      </c>
      <c r="EQ1194" s="172">
        <v>8.821803515466057</v>
      </c>
      <c r="ER1194" s="172">
        <v>6.551526374859708</v>
      </c>
    </row>
    <row r="1195" spans="133:148" ht="12.75">
      <c r="EC1195" s="169" t="s">
        <v>432</v>
      </c>
      <c r="ED1195" s="169" t="s">
        <v>433</v>
      </c>
      <c r="EE1195" s="169" t="s">
        <v>56</v>
      </c>
      <c r="EF1195" s="169">
        <v>2000</v>
      </c>
      <c r="EG1195" s="169">
        <v>12955.83</v>
      </c>
      <c r="EH1195" s="169">
        <v>10756.1</v>
      </c>
      <c r="EI1195" s="169"/>
      <c r="EJ1195" s="169"/>
      <c r="EK1195" s="169"/>
      <c r="EL1195" s="169">
        <v>-100</v>
      </c>
      <c r="EM1195" s="169">
        <v>-100</v>
      </c>
      <c r="EN1195" s="169">
        <v>-100</v>
      </c>
      <c r="EO1195" s="172">
        <v>6.477915</v>
      </c>
      <c r="EP1195" s="172"/>
      <c r="EQ1195" s="172">
        <v>5.37805</v>
      </c>
      <c r="ER1195" s="172"/>
    </row>
    <row r="1196" spans="133:148" ht="12.75">
      <c r="EC1196" s="169" t="s">
        <v>432</v>
      </c>
      <c r="ED1196" s="169" t="s">
        <v>433</v>
      </c>
      <c r="EE1196" s="169" t="s">
        <v>42</v>
      </c>
      <c r="EF1196" s="169"/>
      <c r="EG1196" s="169"/>
      <c r="EH1196" s="169"/>
      <c r="EI1196" s="169">
        <v>9450</v>
      </c>
      <c r="EJ1196" s="169">
        <v>59977.52</v>
      </c>
      <c r="EK1196" s="169">
        <v>55277.05</v>
      </c>
      <c r="EL1196" s="169"/>
      <c r="EM1196" s="169"/>
      <c r="EN1196" s="169"/>
      <c r="EO1196" s="172"/>
      <c r="EP1196" s="172">
        <v>6.346827513227513</v>
      </c>
      <c r="EQ1196" s="172"/>
      <c r="ER1196" s="172">
        <v>5.849423280423281</v>
      </c>
    </row>
    <row r="1197" spans="133:148" ht="12.75">
      <c r="EC1197" s="169" t="s">
        <v>432</v>
      </c>
      <c r="ED1197" s="169" t="s">
        <v>433</v>
      </c>
      <c r="EE1197" s="169" t="s">
        <v>45</v>
      </c>
      <c r="EF1197" s="169">
        <v>2340</v>
      </c>
      <c r="EG1197" s="169">
        <v>13051.87</v>
      </c>
      <c r="EH1197" s="169">
        <v>11091.6</v>
      </c>
      <c r="EI1197" s="169"/>
      <c r="EJ1197" s="169"/>
      <c r="EK1197" s="169"/>
      <c r="EL1197" s="169">
        <v>-100</v>
      </c>
      <c r="EM1197" s="169">
        <v>-100</v>
      </c>
      <c r="EN1197" s="169">
        <v>-100</v>
      </c>
      <c r="EO1197" s="172">
        <v>5.5777222222222225</v>
      </c>
      <c r="EP1197" s="172"/>
      <c r="EQ1197" s="172">
        <v>4.74</v>
      </c>
      <c r="ER1197" s="172"/>
    </row>
    <row r="1198" spans="133:148" ht="12.75">
      <c r="EC1198" s="169" t="s">
        <v>432</v>
      </c>
      <c r="ED1198" s="169" t="s">
        <v>433</v>
      </c>
      <c r="EE1198" s="169" t="s">
        <v>85</v>
      </c>
      <c r="EF1198" s="169">
        <v>13990</v>
      </c>
      <c r="EG1198" s="169">
        <v>72546.16</v>
      </c>
      <c r="EH1198" s="169">
        <v>61143.17</v>
      </c>
      <c r="EI1198" s="169"/>
      <c r="EJ1198" s="169"/>
      <c r="EK1198" s="169"/>
      <c r="EL1198" s="169">
        <v>-100</v>
      </c>
      <c r="EM1198" s="169">
        <v>-100</v>
      </c>
      <c r="EN1198" s="169">
        <v>-100</v>
      </c>
      <c r="EO1198" s="172">
        <v>5.185572551822731</v>
      </c>
      <c r="EP1198" s="172"/>
      <c r="EQ1198" s="172">
        <v>4.370491065046462</v>
      </c>
      <c r="ER1198" s="172"/>
    </row>
    <row r="1199" spans="133:148" ht="12.75">
      <c r="EC1199" s="169" t="s">
        <v>432</v>
      </c>
      <c r="ED1199" s="169" t="s">
        <v>433</v>
      </c>
      <c r="EE1199" s="169" t="s">
        <v>526</v>
      </c>
      <c r="EF1199" s="169">
        <v>1120</v>
      </c>
      <c r="EG1199" s="169">
        <v>5849.24</v>
      </c>
      <c r="EH1199" s="169">
        <v>5035.86</v>
      </c>
      <c r="EI1199" s="169"/>
      <c r="EJ1199" s="169"/>
      <c r="EK1199" s="169"/>
      <c r="EL1199" s="169">
        <v>-100</v>
      </c>
      <c r="EM1199" s="169">
        <v>-100</v>
      </c>
      <c r="EN1199" s="169">
        <v>-100</v>
      </c>
      <c r="EO1199" s="172">
        <v>5.222535714285714</v>
      </c>
      <c r="EP1199" s="172"/>
      <c r="EQ1199" s="172">
        <v>4.496303571428571</v>
      </c>
      <c r="ER1199" s="172"/>
    </row>
    <row r="1200" spans="133:148" ht="12.75">
      <c r="EC1200" s="169" t="s">
        <v>434</v>
      </c>
      <c r="ED1200" s="169" t="s">
        <v>626</v>
      </c>
      <c r="EE1200" s="169" t="s">
        <v>134</v>
      </c>
      <c r="EF1200" s="169">
        <v>336</v>
      </c>
      <c r="EG1200" s="169">
        <v>3161.76</v>
      </c>
      <c r="EH1200" s="169">
        <v>2722.09</v>
      </c>
      <c r="EI1200" s="169"/>
      <c r="EJ1200" s="169"/>
      <c r="EK1200" s="169"/>
      <c r="EL1200" s="169">
        <v>-100</v>
      </c>
      <c r="EM1200" s="169">
        <v>-100</v>
      </c>
      <c r="EN1200" s="169">
        <v>-100</v>
      </c>
      <c r="EO1200" s="172">
        <v>9.41</v>
      </c>
      <c r="EP1200" s="172"/>
      <c r="EQ1200" s="172">
        <v>8.101458333333333</v>
      </c>
      <c r="ER1200" s="172"/>
    </row>
    <row r="1201" spans="133:148" ht="12.75">
      <c r="EC1201" s="169" t="s">
        <v>434</v>
      </c>
      <c r="ED1201" s="169" t="s">
        <v>626</v>
      </c>
      <c r="EE1201" s="169" t="s">
        <v>54</v>
      </c>
      <c r="EF1201" s="169"/>
      <c r="EG1201" s="169"/>
      <c r="EH1201" s="169"/>
      <c r="EI1201" s="169">
        <v>150</v>
      </c>
      <c r="EJ1201" s="169">
        <v>1037.97</v>
      </c>
      <c r="EK1201" s="169">
        <v>952.87</v>
      </c>
      <c r="EL1201" s="169"/>
      <c r="EM1201" s="169"/>
      <c r="EN1201" s="169"/>
      <c r="EO1201" s="172"/>
      <c r="EP1201" s="172">
        <v>6.9198</v>
      </c>
      <c r="EQ1201" s="172"/>
      <c r="ER1201" s="172">
        <v>6.3524666666666665</v>
      </c>
    </row>
    <row r="1202" spans="133:148" ht="12.75">
      <c r="EC1202" s="169" t="s">
        <v>434</v>
      </c>
      <c r="ED1202" s="169" t="s">
        <v>626</v>
      </c>
      <c r="EE1202" s="169" t="s">
        <v>56</v>
      </c>
      <c r="EF1202" s="169"/>
      <c r="EG1202" s="169"/>
      <c r="EH1202" s="169"/>
      <c r="EI1202" s="169">
        <v>1920</v>
      </c>
      <c r="EJ1202" s="169">
        <v>12142.29</v>
      </c>
      <c r="EK1202" s="169">
        <v>11146.8</v>
      </c>
      <c r="EL1202" s="169"/>
      <c r="EM1202" s="169"/>
      <c r="EN1202" s="169"/>
      <c r="EO1202" s="172"/>
      <c r="EP1202" s="172">
        <v>6.324109375000001</v>
      </c>
      <c r="EQ1202" s="172"/>
      <c r="ER1202" s="172">
        <v>5.805625</v>
      </c>
    </row>
    <row r="1203" spans="133:148" ht="12.75">
      <c r="EC1203" s="169" t="s">
        <v>434</v>
      </c>
      <c r="ED1203" s="169" t="s">
        <v>626</v>
      </c>
      <c r="EE1203" s="169" t="s">
        <v>43</v>
      </c>
      <c r="EF1203" s="169"/>
      <c r="EG1203" s="169"/>
      <c r="EH1203" s="169"/>
      <c r="EI1203" s="169">
        <v>450</v>
      </c>
      <c r="EJ1203" s="169">
        <v>3544.75</v>
      </c>
      <c r="EK1203" s="169">
        <v>3251.73</v>
      </c>
      <c r="EL1203" s="169"/>
      <c r="EM1203" s="169"/>
      <c r="EN1203" s="169"/>
      <c r="EO1203" s="172"/>
      <c r="EP1203" s="172">
        <v>7.877222222222223</v>
      </c>
      <c r="EQ1203" s="172"/>
      <c r="ER1203" s="172">
        <v>7.226066666666667</v>
      </c>
    </row>
    <row r="1204" spans="133:148" ht="12.75">
      <c r="EC1204" s="169" t="s">
        <v>442</v>
      </c>
      <c r="ED1204" s="169" t="s">
        <v>308</v>
      </c>
      <c r="EE1204" s="169" t="s">
        <v>48</v>
      </c>
      <c r="EF1204" s="169">
        <v>32</v>
      </c>
      <c r="EG1204" s="169">
        <v>366.71</v>
      </c>
      <c r="EH1204" s="169">
        <v>313.59</v>
      </c>
      <c r="EI1204" s="169">
        <v>439</v>
      </c>
      <c r="EJ1204" s="169">
        <v>5216.17</v>
      </c>
      <c r="EK1204" s="169">
        <v>4796.66</v>
      </c>
      <c r="EL1204" s="169">
        <v>1271.875</v>
      </c>
      <c r="EM1204" s="169">
        <v>1322.4237135611247</v>
      </c>
      <c r="EN1204" s="169">
        <v>1429.595969259224</v>
      </c>
      <c r="EO1204" s="172">
        <v>11.4596875</v>
      </c>
      <c r="EP1204" s="172">
        <v>11.881936218678815</v>
      </c>
      <c r="EQ1204" s="172">
        <v>9.7996875</v>
      </c>
      <c r="ER1204" s="172">
        <v>10.92633257403189</v>
      </c>
    </row>
    <row r="1205" spans="133:148" ht="12.75">
      <c r="EC1205" s="169" t="s">
        <v>442</v>
      </c>
      <c r="ED1205" s="169" t="s">
        <v>308</v>
      </c>
      <c r="EE1205" s="169" t="s">
        <v>135</v>
      </c>
      <c r="EF1205" s="169"/>
      <c r="EG1205" s="169"/>
      <c r="EH1205" s="169"/>
      <c r="EI1205" s="169">
        <v>600</v>
      </c>
      <c r="EJ1205" s="169">
        <v>8794.42</v>
      </c>
      <c r="EK1205" s="169">
        <v>8129.67</v>
      </c>
      <c r="EL1205" s="169"/>
      <c r="EM1205" s="169"/>
      <c r="EN1205" s="169"/>
      <c r="EO1205" s="172"/>
      <c r="EP1205" s="172">
        <v>14.657366666666666</v>
      </c>
      <c r="EQ1205" s="172"/>
      <c r="ER1205" s="172">
        <v>13.54945</v>
      </c>
    </row>
    <row r="1206" spans="133:148" ht="12.75">
      <c r="EC1206" s="169" t="s">
        <v>442</v>
      </c>
      <c r="ED1206" s="169" t="s">
        <v>308</v>
      </c>
      <c r="EE1206" s="169" t="s">
        <v>63</v>
      </c>
      <c r="EF1206" s="169">
        <v>4402.45</v>
      </c>
      <c r="EG1206" s="169">
        <v>60507.52</v>
      </c>
      <c r="EH1206" s="169">
        <v>52109.14</v>
      </c>
      <c r="EI1206" s="169">
        <v>6942</v>
      </c>
      <c r="EJ1206" s="169">
        <v>90446.52</v>
      </c>
      <c r="EK1206" s="169">
        <v>83144.97</v>
      </c>
      <c r="EL1206" s="169">
        <v>57.68492543924407</v>
      </c>
      <c r="EM1206" s="169">
        <v>49.479800196735894</v>
      </c>
      <c r="EN1206" s="169">
        <v>59.55928269013843</v>
      </c>
      <c r="EO1206" s="172">
        <v>13.744056150552533</v>
      </c>
      <c r="EP1206" s="172">
        <v>13.028885047536734</v>
      </c>
      <c r="EQ1206" s="172">
        <v>11.836395643334962</v>
      </c>
      <c r="ER1206" s="172">
        <v>11.97709161624892</v>
      </c>
    </row>
    <row r="1207" spans="133:148" ht="12.75">
      <c r="EC1207" s="169" t="s">
        <v>442</v>
      </c>
      <c r="ED1207" s="169" t="s">
        <v>308</v>
      </c>
      <c r="EE1207" s="169" t="s">
        <v>54</v>
      </c>
      <c r="EF1207" s="169">
        <v>15642</v>
      </c>
      <c r="EG1207" s="169">
        <v>200108.56</v>
      </c>
      <c r="EH1207" s="169">
        <v>170978.37</v>
      </c>
      <c r="EI1207" s="169">
        <v>19026</v>
      </c>
      <c r="EJ1207" s="169">
        <v>235874.98</v>
      </c>
      <c r="EK1207" s="169">
        <v>216717.06</v>
      </c>
      <c r="EL1207" s="169">
        <v>21.634062140391254</v>
      </c>
      <c r="EM1207" s="169">
        <v>17.873508259716633</v>
      </c>
      <c r="EN1207" s="169">
        <v>26.75115571636342</v>
      </c>
      <c r="EO1207" s="172">
        <v>12.793029024421429</v>
      </c>
      <c r="EP1207" s="172">
        <v>12.397507621150005</v>
      </c>
      <c r="EQ1207" s="172">
        <v>10.93072305331799</v>
      </c>
      <c r="ER1207" s="172">
        <v>11.39057395143488</v>
      </c>
    </row>
    <row r="1208" spans="133:148" ht="12.75">
      <c r="EC1208" s="169" t="s">
        <v>442</v>
      </c>
      <c r="ED1208" s="169" t="s">
        <v>308</v>
      </c>
      <c r="EE1208" s="169" t="s">
        <v>56</v>
      </c>
      <c r="EF1208" s="169"/>
      <c r="EG1208" s="169"/>
      <c r="EH1208" s="169"/>
      <c r="EI1208" s="169">
        <v>1000</v>
      </c>
      <c r="EJ1208" s="169">
        <v>11982.38</v>
      </c>
      <c r="EK1208" s="169">
        <v>11000</v>
      </c>
      <c r="EL1208" s="169"/>
      <c r="EM1208" s="169"/>
      <c r="EN1208" s="169"/>
      <c r="EO1208" s="172"/>
      <c r="EP1208" s="172">
        <v>11.98238</v>
      </c>
      <c r="EQ1208" s="172"/>
      <c r="ER1208" s="172">
        <v>11</v>
      </c>
    </row>
    <row r="1209" spans="133:148" ht="12.75">
      <c r="EC1209" s="169" t="s">
        <v>442</v>
      </c>
      <c r="ED1209" s="169" t="s">
        <v>308</v>
      </c>
      <c r="EE1209" s="169" t="s">
        <v>42</v>
      </c>
      <c r="EF1209" s="169">
        <v>422501</v>
      </c>
      <c r="EG1209" s="169">
        <v>4692955.24</v>
      </c>
      <c r="EH1209" s="169">
        <v>4025245.9</v>
      </c>
      <c r="EI1209" s="169">
        <v>453826</v>
      </c>
      <c r="EJ1209" s="169">
        <v>5174695.5</v>
      </c>
      <c r="EK1209" s="169">
        <v>4760471.14</v>
      </c>
      <c r="EL1209" s="169">
        <v>7.414183635068319</v>
      </c>
      <c r="EM1209" s="169">
        <v>10.265179090009811</v>
      </c>
      <c r="EN1209" s="169">
        <v>18.265349701989628</v>
      </c>
      <c r="EO1209" s="172">
        <v>11.107560076780883</v>
      </c>
      <c r="EP1209" s="172">
        <v>11.402377783555812</v>
      </c>
      <c r="EQ1209" s="172">
        <v>9.527186681214955</v>
      </c>
      <c r="ER1209" s="172">
        <v>10.489639509415502</v>
      </c>
    </row>
    <row r="1210" spans="133:148" ht="12.75">
      <c r="EC1210" s="169" t="s">
        <v>442</v>
      </c>
      <c r="ED1210" s="169" t="s">
        <v>308</v>
      </c>
      <c r="EE1210" s="169" t="s">
        <v>45</v>
      </c>
      <c r="EF1210" s="169">
        <v>826</v>
      </c>
      <c r="EG1210" s="169">
        <v>10383.66</v>
      </c>
      <c r="EH1210" s="169">
        <v>8966.03</v>
      </c>
      <c r="EI1210" s="169">
        <v>1250</v>
      </c>
      <c r="EJ1210" s="169">
        <v>16125.56</v>
      </c>
      <c r="EK1210" s="169">
        <v>14782.13</v>
      </c>
      <c r="EL1210" s="169">
        <v>51.3317191283293</v>
      </c>
      <c r="EM1210" s="169">
        <v>55.29745773648213</v>
      </c>
      <c r="EN1210" s="169">
        <v>64.8681746547803</v>
      </c>
      <c r="EO1210" s="172">
        <v>12.571016949152542</v>
      </c>
      <c r="EP1210" s="172">
        <v>12.900447999999999</v>
      </c>
      <c r="EQ1210" s="172">
        <v>10.854757869249395</v>
      </c>
      <c r="ER1210" s="172">
        <v>11.825704</v>
      </c>
    </row>
    <row r="1211" spans="133:148" ht="12.75">
      <c r="EC1211" s="169" t="s">
        <v>442</v>
      </c>
      <c r="ED1211" s="169" t="s">
        <v>308</v>
      </c>
      <c r="EE1211" s="169" t="s">
        <v>57</v>
      </c>
      <c r="EF1211" s="169"/>
      <c r="EG1211" s="169"/>
      <c r="EH1211" s="169"/>
      <c r="EI1211" s="169">
        <v>120</v>
      </c>
      <c r="EJ1211" s="169">
        <v>1274</v>
      </c>
      <c r="EK1211" s="169">
        <v>1170.19</v>
      </c>
      <c r="EL1211" s="169"/>
      <c r="EM1211" s="169"/>
      <c r="EN1211" s="169"/>
      <c r="EO1211" s="172"/>
      <c r="EP1211" s="172">
        <v>10.616666666666667</v>
      </c>
      <c r="EQ1211" s="172"/>
      <c r="ER1211" s="172">
        <v>9.751583333333334</v>
      </c>
    </row>
    <row r="1212" spans="133:148" ht="12.75">
      <c r="EC1212" s="169" t="s">
        <v>442</v>
      </c>
      <c r="ED1212" s="169" t="s">
        <v>308</v>
      </c>
      <c r="EE1212" s="169" t="s">
        <v>43</v>
      </c>
      <c r="EF1212" s="169">
        <v>24159</v>
      </c>
      <c r="EG1212" s="169">
        <v>265732.67</v>
      </c>
      <c r="EH1212" s="169">
        <v>230184.88</v>
      </c>
      <c r="EI1212" s="169">
        <v>13560</v>
      </c>
      <c r="EJ1212" s="169">
        <v>157217.79</v>
      </c>
      <c r="EK1212" s="169">
        <v>144817</v>
      </c>
      <c r="EL1212" s="169">
        <v>-43.871849000372535</v>
      </c>
      <c r="EM1212" s="169">
        <v>-40.836107957670386</v>
      </c>
      <c r="EN1212" s="169">
        <v>-37.086658341764235</v>
      </c>
      <c r="EO1212" s="172">
        <v>10.999324061426384</v>
      </c>
      <c r="EP1212" s="172">
        <v>11.594232300884956</v>
      </c>
      <c r="EQ1212" s="172">
        <v>9.527914234860715</v>
      </c>
      <c r="ER1212" s="172">
        <v>10.6797197640118</v>
      </c>
    </row>
    <row r="1213" spans="133:148" ht="12.75">
      <c r="EC1213" s="169" t="s">
        <v>442</v>
      </c>
      <c r="ED1213" s="169" t="s">
        <v>308</v>
      </c>
      <c r="EE1213" s="169" t="s">
        <v>67</v>
      </c>
      <c r="EF1213" s="169">
        <v>310</v>
      </c>
      <c r="EG1213" s="169">
        <v>3534.98</v>
      </c>
      <c r="EH1213" s="169">
        <v>3037.97</v>
      </c>
      <c r="EI1213" s="169">
        <v>1004</v>
      </c>
      <c r="EJ1213" s="169">
        <v>12626.24</v>
      </c>
      <c r="EK1213" s="169">
        <v>11611.58</v>
      </c>
      <c r="EL1213" s="169">
        <v>223.8709677419355</v>
      </c>
      <c r="EM1213" s="169">
        <v>257.1799557564682</v>
      </c>
      <c r="EN1213" s="169">
        <v>282.2150975816088</v>
      </c>
      <c r="EO1213" s="172">
        <v>11.403161290322581</v>
      </c>
      <c r="EP1213" s="172">
        <v>12.57593625498008</v>
      </c>
      <c r="EQ1213" s="172">
        <v>9.799903225806451</v>
      </c>
      <c r="ER1213" s="172">
        <v>11.565318725099601</v>
      </c>
    </row>
    <row r="1214" spans="133:148" ht="12.75">
      <c r="EC1214" s="169" t="s">
        <v>442</v>
      </c>
      <c r="ED1214" s="169" t="s">
        <v>308</v>
      </c>
      <c r="EE1214" s="169" t="s">
        <v>66</v>
      </c>
      <c r="EF1214" s="169">
        <v>310</v>
      </c>
      <c r="EG1214" s="169">
        <v>3352.42</v>
      </c>
      <c r="EH1214" s="169">
        <v>2894.45</v>
      </c>
      <c r="EI1214" s="169">
        <v>270</v>
      </c>
      <c r="EJ1214" s="169">
        <v>2859.2</v>
      </c>
      <c r="EK1214" s="169">
        <v>2628.82</v>
      </c>
      <c r="EL1214" s="169">
        <v>-12.903225806451612</v>
      </c>
      <c r="EM1214" s="169">
        <v>-14.712357043568534</v>
      </c>
      <c r="EN1214" s="169">
        <v>-9.17721846983018</v>
      </c>
      <c r="EO1214" s="172">
        <v>10.81425806451613</v>
      </c>
      <c r="EP1214" s="172">
        <v>10.589629629629629</v>
      </c>
      <c r="EQ1214" s="172">
        <v>9.336935483870967</v>
      </c>
      <c r="ER1214" s="172">
        <v>9.736370370370372</v>
      </c>
    </row>
    <row r="1215" spans="133:148" ht="12.75">
      <c r="EC1215" s="169" t="s">
        <v>442</v>
      </c>
      <c r="ED1215" s="169" t="s">
        <v>308</v>
      </c>
      <c r="EE1215" s="169" t="s">
        <v>44</v>
      </c>
      <c r="EF1215" s="169"/>
      <c r="EG1215" s="169"/>
      <c r="EH1215" s="169"/>
      <c r="EI1215" s="169">
        <v>10490</v>
      </c>
      <c r="EJ1215" s="169">
        <v>113815.8</v>
      </c>
      <c r="EK1215" s="169">
        <v>104650.61</v>
      </c>
      <c r="EL1215" s="169"/>
      <c r="EM1215" s="169"/>
      <c r="EN1215" s="169"/>
      <c r="EO1215" s="172"/>
      <c r="EP1215" s="172">
        <v>10.849933269780744</v>
      </c>
      <c r="EQ1215" s="172"/>
      <c r="ER1215" s="172">
        <v>9.976225929456625</v>
      </c>
    </row>
    <row r="1216" spans="133:148" ht="12.75">
      <c r="EC1216" s="169" t="s">
        <v>453</v>
      </c>
      <c r="ED1216" s="169" t="s">
        <v>315</v>
      </c>
      <c r="EE1216" s="169" t="s">
        <v>48</v>
      </c>
      <c r="EF1216" s="169">
        <v>5090</v>
      </c>
      <c r="EG1216" s="169">
        <v>58315.94</v>
      </c>
      <c r="EH1216" s="169">
        <v>49754.8</v>
      </c>
      <c r="EI1216" s="169">
        <v>7440</v>
      </c>
      <c r="EJ1216" s="169">
        <v>69706.64</v>
      </c>
      <c r="EK1216" s="169">
        <v>63931.2</v>
      </c>
      <c r="EL1216" s="169">
        <v>46.16895874263261</v>
      </c>
      <c r="EM1216" s="169">
        <v>19.532738390224004</v>
      </c>
      <c r="EN1216" s="169">
        <v>28.492527354144716</v>
      </c>
      <c r="EO1216" s="172">
        <v>11.456962671905698</v>
      </c>
      <c r="EP1216" s="172">
        <v>9.369172043010753</v>
      </c>
      <c r="EQ1216" s="172">
        <v>9.775009823182712</v>
      </c>
      <c r="ER1216" s="172">
        <v>8.59290322580645</v>
      </c>
    </row>
    <row r="1217" spans="133:148" ht="12.75">
      <c r="EC1217" s="169" t="s">
        <v>453</v>
      </c>
      <c r="ED1217" s="169" t="s">
        <v>315</v>
      </c>
      <c r="EE1217" s="169" t="s">
        <v>94</v>
      </c>
      <c r="EF1217" s="169"/>
      <c r="EG1217" s="169"/>
      <c r="EH1217" s="169"/>
      <c r="EI1217" s="169">
        <v>11385</v>
      </c>
      <c r="EJ1217" s="169">
        <v>138141.29</v>
      </c>
      <c r="EK1217" s="169">
        <v>127773.7</v>
      </c>
      <c r="EL1217" s="169"/>
      <c r="EM1217" s="169"/>
      <c r="EN1217" s="169"/>
      <c r="EO1217" s="172"/>
      <c r="EP1217" s="172">
        <v>12.133622310057094</v>
      </c>
      <c r="EQ1217" s="172"/>
      <c r="ER1217" s="172">
        <v>11.222986385595082</v>
      </c>
    </row>
    <row r="1218" spans="133:148" ht="12.75">
      <c r="EC1218" s="169" t="s">
        <v>453</v>
      </c>
      <c r="ED1218" s="169" t="s">
        <v>315</v>
      </c>
      <c r="EE1218" s="169" t="s">
        <v>134</v>
      </c>
      <c r="EF1218" s="169">
        <v>495</v>
      </c>
      <c r="EG1218" s="169">
        <v>2752.2</v>
      </c>
      <c r="EH1218" s="169">
        <v>2369.49</v>
      </c>
      <c r="EI1218" s="169"/>
      <c r="EJ1218" s="169"/>
      <c r="EK1218" s="169"/>
      <c r="EL1218" s="169">
        <v>-100</v>
      </c>
      <c r="EM1218" s="169">
        <v>-100</v>
      </c>
      <c r="EN1218" s="169">
        <v>-100</v>
      </c>
      <c r="EO1218" s="172">
        <v>5.56</v>
      </c>
      <c r="EP1218" s="172"/>
      <c r="EQ1218" s="172">
        <v>4.786848484848484</v>
      </c>
      <c r="ER1218" s="172"/>
    </row>
    <row r="1219" spans="133:148" ht="12.75">
      <c r="EC1219" s="169" t="s">
        <v>453</v>
      </c>
      <c r="ED1219" s="169" t="s">
        <v>315</v>
      </c>
      <c r="EE1219" s="169" t="s">
        <v>135</v>
      </c>
      <c r="EF1219" s="169">
        <v>500</v>
      </c>
      <c r="EG1219" s="169">
        <v>7807.25</v>
      </c>
      <c r="EH1219" s="169">
        <v>6747.02</v>
      </c>
      <c r="EI1219" s="169"/>
      <c r="EJ1219" s="169"/>
      <c r="EK1219" s="169"/>
      <c r="EL1219" s="169">
        <v>-100</v>
      </c>
      <c r="EM1219" s="169">
        <v>-100</v>
      </c>
      <c r="EN1219" s="169">
        <v>-100</v>
      </c>
      <c r="EO1219" s="172">
        <v>15.6145</v>
      </c>
      <c r="EP1219" s="172"/>
      <c r="EQ1219" s="172">
        <v>13.49404</v>
      </c>
      <c r="ER1219" s="172"/>
    </row>
    <row r="1220" spans="133:148" ht="12.75">
      <c r="EC1220" s="169" t="s">
        <v>453</v>
      </c>
      <c r="ED1220" s="169" t="s">
        <v>315</v>
      </c>
      <c r="EE1220" s="169" t="s">
        <v>63</v>
      </c>
      <c r="EF1220" s="169">
        <v>10018</v>
      </c>
      <c r="EG1220" s="169">
        <v>140080</v>
      </c>
      <c r="EH1220" s="169">
        <v>120661.92</v>
      </c>
      <c r="EI1220" s="169">
        <v>28034.75</v>
      </c>
      <c r="EJ1220" s="169">
        <v>453449.2</v>
      </c>
      <c r="EK1220" s="169">
        <v>416599.11</v>
      </c>
      <c r="EL1220" s="169">
        <v>179.84378119385107</v>
      </c>
      <c r="EM1220" s="169">
        <v>223.70731010850943</v>
      </c>
      <c r="EN1220" s="169">
        <v>245.26146277135322</v>
      </c>
      <c r="EO1220" s="172">
        <v>13.98283090437213</v>
      </c>
      <c r="EP1220" s="172">
        <v>16.174540525597696</v>
      </c>
      <c r="EQ1220" s="172">
        <v>12.044511878618486</v>
      </c>
      <c r="ER1220" s="172">
        <v>14.86009720079544</v>
      </c>
    </row>
    <row r="1221" spans="133:148" ht="12.75">
      <c r="EC1221" s="169" t="s">
        <v>453</v>
      </c>
      <c r="ED1221" s="169" t="s">
        <v>315</v>
      </c>
      <c r="EE1221" s="169" t="s">
        <v>54</v>
      </c>
      <c r="EF1221" s="169">
        <v>224569.21</v>
      </c>
      <c r="EG1221" s="169">
        <v>2930001.72</v>
      </c>
      <c r="EH1221" s="169">
        <v>2502184.86</v>
      </c>
      <c r="EI1221" s="169">
        <v>151003.2</v>
      </c>
      <c r="EJ1221" s="169">
        <v>1813875.04</v>
      </c>
      <c r="EK1221" s="169">
        <v>1669970.42</v>
      </c>
      <c r="EL1221" s="169">
        <v>-32.75872502735348</v>
      </c>
      <c r="EM1221" s="169">
        <v>-38.09303838906962</v>
      </c>
      <c r="EN1221" s="169">
        <v>-33.2595106502243</v>
      </c>
      <c r="EO1221" s="172">
        <v>13.047210345532232</v>
      </c>
      <c r="EP1221" s="172">
        <v>12.01216292105068</v>
      </c>
      <c r="EQ1221" s="172">
        <v>11.142154616832824</v>
      </c>
      <c r="ER1221" s="172">
        <v>11.059172388399714</v>
      </c>
    </row>
    <row r="1222" spans="133:148" ht="12.75">
      <c r="EC1222" s="169" t="s">
        <v>453</v>
      </c>
      <c r="ED1222" s="169" t="s">
        <v>315</v>
      </c>
      <c r="EE1222" s="169" t="s">
        <v>56</v>
      </c>
      <c r="EF1222" s="169">
        <v>16016</v>
      </c>
      <c r="EG1222" s="169">
        <v>218683.61</v>
      </c>
      <c r="EH1222" s="169">
        <v>184885.51</v>
      </c>
      <c r="EI1222" s="169">
        <v>37638</v>
      </c>
      <c r="EJ1222" s="169">
        <v>451002.88</v>
      </c>
      <c r="EK1222" s="169">
        <v>415277.99</v>
      </c>
      <c r="EL1222" s="169">
        <v>135.0024975024975</v>
      </c>
      <c r="EM1222" s="169">
        <v>106.23533697838627</v>
      </c>
      <c r="EN1222" s="169">
        <v>124.61359465108974</v>
      </c>
      <c r="EO1222" s="172">
        <v>13.654071553446553</v>
      </c>
      <c r="EP1222" s="172">
        <v>11.982647324512461</v>
      </c>
      <c r="EQ1222" s="172">
        <v>11.543800574425575</v>
      </c>
      <c r="ER1222" s="172">
        <v>11.033476539667356</v>
      </c>
    </row>
    <row r="1223" spans="133:148" ht="12.75">
      <c r="EC1223" s="169" t="s">
        <v>453</v>
      </c>
      <c r="ED1223" s="169" t="s">
        <v>315</v>
      </c>
      <c r="EE1223" s="169" t="s">
        <v>42</v>
      </c>
      <c r="EF1223" s="169">
        <v>104150</v>
      </c>
      <c r="EG1223" s="169">
        <v>919107.39</v>
      </c>
      <c r="EH1223" s="169">
        <v>786267.66</v>
      </c>
      <c r="EI1223" s="169">
        <v>92835</v>
      </c>
      <c r="EJ1223" s="169">
        <v>985342.26</v>
      </c>
      <c r="EK1223" s="169">
        <v>906445.71</v>
      </c>
      <c r="EL1223" s="169">
        <v>-10.864138262121939</v>
      </c>
      <c r="EM1223" s="169">
        <v>7.2064342775004775</v>
      </c>
      <c r="EN1223" s="169">
        <v>15.284623304995137</v>
      </c>
      <c r="EO1223" s="172">
        <v>8.824842918867018</v>
      </c>
      <c r="EP1223" s="172">
        <v>10.613909193730812</v>
      </c>
      <c r="EQ1223" s="172">
        <v>7.549377436389823</v>
      </c>
      <c r="ER1223" s="172">
        <v>9.764051381483277</v>
      </c>
    </row>
    <row r="1224" spans="133:148" ht="12.75">
      <c r="EC1224" s="169" t="s">
        <v>453</v>
      </c>
      <c r="ED1224" s="169" t="s">
        <v>315</v>
      </c>
      <c r="EE1224" s="169" t="s">
        <v>92</v>
      </c>
      <c r="EF1224" s="169">
        <v>1065</v>
      </c>
      <c r="EG1224" s="169">
        <v>14876.2</v>
      </c>
      <c r="EH1224" s="169">
        <v>12855.92</v>
      </c>
      <c r="EI1224" s="169">
        <v>800</v>
      </c>
      <c r="EJ1224" s="169">
        <v>10784</v>
      </c>
      <c r="EK1224" s="169">
        <v>9892.43</v>
      </c>
      <c r="EL1224" s="169">
        <v>-24.88262910798122</v>
      </c>
      <c r="EM1224" s="169">
        <v>-27.508369072747076</v>
      </c>
      <c r="EN1224" s="169">
        <v>-23.05155912606799</v>
      </c>
      <c r="EO1224" s="172">
        <v>13.968262910798122</v>
      </c>
      <c r="EP1224" s="172">
        <v>13.48</v>
      </c>
      <c r="EQ1224" s="172">
        <v>12.071286384976526</v>
      </c>
      <c r="ER1224" s="172">
        <v>12.3655375</v>
      </c>
    </row>
    <row r="1225" spans="133:148" ht="12.75">
      <c r="EC1225" s="169" t="s">
        <v>453</v>
      </c>
      <c r="ED1225" s="169" t="s">
        <v>315</v>
      </c>
      <c r="EE1225" s="169" t="s">
        <v>61</v>
      </c>
      <c r="EF1225" s="169">
        <v>5000</v>
      </c>
      <c r="EG1225" s="169">
        <v>58534.66</v>
      </c>
      <c r="EH1225" s="169">
        <v>50395</v>
      </c>
      <c r="EI1225" s="169">
        <v>2700</v>
      </c>
      <c r="EJ1225" s="169">
        <v>26787.77</v>
      </c>
      <c r="EK1225" s="169">
        <v>24578.04</v>
      </c>
      <c r="EL1225" s="169">
        <v>-46</v>
      </c>
      <c r="EM1225" s="169">
        <v>-54.236054330887036</v>
      </c>
      <c r="EN1225" s="169">
        <v>-51.229209246949104</v>
      </c>
      <c r="EO1225" s="172">
        <v>11.706932</v>
      </c>
      <c r="EP1225" s="172">
        <v>9.921396296296296</v>
      </c>
      <c r="EQ1225" s="172">
        <v>10.079</v>
      </c>
      <c r="ER1225" s="172">
        <v>9.102977777777777</v>
      </c>
    </row>
    <row r="1226" spans="133:148" ht="12.75">
      <c r="EC1226" s="169" t="s">
        <v>453</v>
      </c>
      <c r="ED1226" s="169" t="s">
        <v>315</v>
      </c>
      <c r="EE1226" s="169" t="s">
        <v>43</v>
      </c>
      <c r="EF1226" s="169">
        <v>121216.2</v>
      </c>
      <c r="EG1226" s="169">
        <v>1253722.74</v>
      </c>
      <c r="EH1226" s="169">
        <v>1075249.4</v>
      </c>
      <c r="EI1226" s="169">
        <v>60377.8</v>
      </c>
      <c r="EJ1226" s="169">
        <v>616983.54</v>
      </c>
      <c r="EK1226" s="169">
        <v>567257.56</v>
      </c>
      <c r="EL1226" s="169">
        <v>-50.18999110679925</v>
      </c>
      <c r="EM1226" s="169">
        <v>-50.787879942258996</v>
      </c>
      <c r="EN1226" s="169">
        <v>-47.24409425385403</v>
      </c>
      <c r="EO1226" s="172">
        <v>10.3428645676073</v>
      </c>
      <c r="EP1226" s="172">
        <v>10.218715156895415</v>
      </c>
      <c r="EQ1226" s="172">
        <v>8.870509057370219</v>
      </c>
      <c r="ER1226" s="172">
        <v>9.395134635577978</v>
      </c>
    </row>
    <row r="1227" spans="133:148" ht="12.75">
      <c r="EC1227" s="169" t="s">
        <v>453</v>
      </c>
      <c r="ED1227" s="169" t="s">
        <v>315</v>
      </c>
      <c r="EE1227" s="169" t="s">
        <v>71</v>
      </c>
      <c r="EF1227" s="169"/>
      <c r="EG1227" s="169"/>
      <c r="EH1227" s="169"/>
      <c r="EI1227" s="169">
        <v>740</v>
      </c>
      <c r="EJ1227" s="169">
        <v>4682.57</v>
      </c>
      <c r="EK1227" s="169">
        <v>4305.95</v>
      </c>
      <c r="EL1227" s="169"/>
      <c r="EM1227" s="169"/>
      <c r="EN1227" s="169"/>
      <c r="EO1227" s="172"/>
      <c r="EP1227" s="172">
        <v>6.327797297297297</v>
      </c>
      <c r="EQ1227" s="172"/>
      <c r="ER1227" s="172">
        <v>5.818851351351351</v>
      </c>
    </row>
    <row r="1228" spans="133:148" ht="12.75">
      <c r="EC1228" s="169" t="s">
        <v>453</v>
      </c>
      <c r="ED1228" s="169" t="s">
        <v>315</v>
      </c>
      <c r="EE1228" s="169" t="s">
        <v>526</v>
      </c>
      <c r="EF1228" s="169">
        <v>560</v>
      </c>
      <c r="EG1228" s="169">
        <v>5168.67</v>
      </c>
      <c r="EH1228" s="169">
        <v>4449.93</v>
      </c>
      <c r="EI1228" s="169"/>
      <c r="EJ1228" s="169"/>
      <c r="EK1228" s="169"/>
      <c r="EL1228" s="169">
        <v>-100</v>
      </c>
      <c r="EM1228" s="169">
        <v>-100</v>
      </c>
      <c r="EN1228" s="169">
        <v>-100</v>
      </c>
      <c r="EO1228" s="172">
        <v>9.229767857142857</v>
      </c>
      <c r="EP1228" s="172"/>
      <c r="EQ1228" s="172">
        <v>7.946303571428572</v>
      </c>
      <c r="ER1228" s="172"/>
    </row>
    <row r="1229" spans="133:148" ht="12.75">
      <c r="EC1229" s="169" t="s">
        <v>453</v>
      </c>
      <c r="ED1229" s="169" t="s">
        <v>315</v>
      </c>
      <c r="EE1229" s="169" t="s">
        <v>44</v>
      </c>
      <c r="EF1229" s="169"/>
      <c r="EG1229" s="169"/>
      <c r="EH1229" s="169"/>
      <c r="EI1229" s="169">
        <v>190</v>
      </c>
      <c r="EJ1229" s="169">
        <v>2463.63</v>
      </c>
      <c r="EK1229" s="169">
        <v>2273.24</v>
      </c>
      <c r="EL1229" s="169"/>
      <c r="EM1229" s="169"/>
      <c r="EN1229" s="169"/>
      <c r="EO1229" s="172"/>
      <c r="EP1229" s="172">
        <v>12.966473684210527</v>
      </c>
      <c r="EQ1229" s="172"/>
      <c r="ER1229" s="172">
        <v>11.964421052631577</v>
      </c>
    </row>
    <row r="1230" spans="133:148" ht="12.75">
      <c r="EC1230" s="169" t="s">
        <v>318</v>
      </c>
      <c r="ED1230" s="169" t="s">
        <v>319</v>
      </c>
      <c r="EE1230" s="169" t="s">
        <v>43</v>
      </c>
      <c r="EF1230" s="169"/>
      <c r="EG1230" s="169"/>
      <c r="EH1230" s="169"/>
      <c r="EI1230" s="169">
        <v>11408</v>
      </c>
      <c r="EJ1230" s="169">
        <v>45486.22</v>
      </c>
      <c r="EK1230" s="169">
        <v>41880.96</v>
      </c>
      <c r="EL1230" s="169"/>
      <c r="EM1230" s="169"/>
      <c r="EN1230" s="169"/>
      <c r="EO1230" s="172"/>
      <c r="EP1230" s="172">
        <v>3.9872212482468443</v>
      </c>
      <c r="EQ1230" s="172"/>
      <c r="ER1230" s="172">
        <v>3.6711921458625527</v>
      </c>
    </row>
    <row r="1231" spans="133:148" ht="12.75">
      <c r="EC1231" s="169" t="s">
        <v>318</v>
      </c>
      <c r="ED1231" s="169" t="s">
        <v>319</v>
      </c>
      <c r="EE1231" s="169" t="s">
        <v>152</v>
      </c>
      <c r="EF1231" s="169">
        <v>136.8</v>
      </c>
      <c r="EG1231" s="169">
        <v>760.66</v>
      </c>
      <c r="EH1231" s="169">
        <v>644.08</v>
      </c>
      <c r="EI1231" s="169"/>
      <c r="EJ1231" s="169"/>
      <c r="EK1231" s="169"/>
      <c r="EL1231" s="169">
        <v>-100</v>
      </c>
      <c r="EM1231" s="169">
        <v>-100</v>
      </c>
      <c r="EN1231" s="169">
        <v>-100</v>
      </c>
      <c r="EO1231" s="172">
        <v>5.560380116959063</v>
      </c>
      <c r="EP1231" s="172"/>
      <c r="EQ1231" s="172">
        <v>4.708187134502924</v>
      </c>
      <c r="ER1231" s="172"/>
    </row>
    <row r="1232" spans="149:164" ht="12.75">
      <c r="ES1232" s="169" t="s">
        <v>413</v>
      </c>
      <c r="ET1232" s="169" t="s">
        <v>414</v>
      </c>
      <c r="EU1232" s="169" t="s">
        <v>48</v>
      </c>
      <c r="EV1232" s="169">
        <v>23586</v>
      </c>
      <c r="EW1232" s="169">
        <v>120418.31</v>
      </c>
      <c r="EX1232" s="169">
        <v>103697.01</v>
      </c>
      <c r="EY1232" s="169">
        <v>46412</v>
      </c>
      <c r="EZ1232" s="169">
        <v>219244.72</v>
      </c>
      <c r="FA1232" s="169">
        <v>201601.61</v>
      </c>
      <c r="FB1232" s="169">
        <v>96.77774951242263</v>
      </c>
      <c r="FC1232" s="169">
        <v>82.06925508255348</v>
      </c>
      <c r="FD1232" s="169">
        <v>94.41410123589871</v>
      </c>
      <c r="FE1232" s="172">
        <v>5.105499448825574</v>
      </c>
      <c r="FF1232" s="172">
        <v>4.723880031026459</v>
      </c>
      <c r="FG1232" s="172">
        <v>4.396549224116001</v>
      </c>
      <c r="FH1232" s="172">
        <v>4.3437389037317935</v>
      </c>
    </row>
    <row r="1233" spans="149:164" ht="12.75">
      <c r="ES1233" s="169" t="s">
        <v>413</v>
      </c>
      <c r="ET1233" s="169" t="s">
        <v>414</v>
      </c>
      <c r="EU1233" s="169" t="s">
        <v>87</v>
      </c>
      <c r="EV1233" s="169"/>
      <c r="EW1233" s="169"/>
      <c r="EX1233" s="169"/>
      <c r="EY1233" s="169">
        <v>5682</v>
      </c>
      <c r="EZ1233" s="169">
        <v>28308.79</v>
      </c>
      <c r="FA1233" s="169">
        <v>26034.4</v>
      </c>
      <c r="FB1233" s="169"/>
      <c r="FC1233" s="169"/>
      <c r="FD1233" s="169"/>
      <c r="FE1233" s="172"/>
      <c r="FF1233" s="172">
        <v>4.982187609996481</v>
      </c>
      <c r="FG1233" s="172"/>
      <c r="FH1233" s="172">
        <v>4.581907778951074</v>
      </c>
    </row>
    <row r="1234" spans="149:164" ht="12.75">
      <c r="ES1234" s="169" t="s">
        <v>413</v>
      </c>
      <c r="ET1234" s="169" t="s">
        <v>414</v>
      </c>
      <c r="EU1234" s="169" t="s">
        <v>60</v>
      </c>
      <c r="EV1234" s="169"/>
      <c r="EW1234" s="169"/>
      <c r="EX1234" s="169"/>
      <c r="EY1234" s="169">
        <v>750</v>
      </c>
      <c r="EZ1234" s="169">
        <v>4412.09</v>
      </c>
      <c r="FA1234" s="169">
        <v>4070.5</v>
      </c>
      <c r="FB1234" s="169"/>
      <c r="FC1234" s="169"/>
      <c r="FD1234" s="169"/>
      <c r="FE1234" s="172"/>
      <c r="FF1234" s="172">
        <v>5.882786666666667</v>
      </c>
      <c r="FG1234" s="172"/>
      <c r="FH1234" s="172">
        <v>5.427333333333333</v>
      </c>
    </row>
    <row r="1235" spans="149:164" ht="12.75">
      <c r="ES1235" s="169" t="s">
        <v>413</v>
      </c>
      <c r="ET1235" s="169" t="s">
        <v>414</v>
      </c>
      <c r="EU1235" s="169" t="s">
        <v>135</v>
      </c>
      <c r="EV1235" s="169">
        <v>39100</v>
      </c>
      <c r="EW1235" s="169">
        <v>261563.93</v>
      </c>
      <c r="EX1235" s="169">
        <v>223928.85</v>
      </c>
      <c r="EY1235" s="169">
        <v>68460</v>
      </c>
      <c r="EZ1235" s="169">
        <v>380822.15</v>
      </c>
      <c r="FA1235" s="169">
        <v>350369.34</v>
      </c>
      <c r="FB1235" s="169">
        <v>75.08951406649616</v>
      </c>
      <c r="FC1235" s="169">
        <v>45.59429123121068</v>
      </c>
      <c r="FD1235" s="169">
        <v>56.4645823885578</v>
      </c>
      <c r="FE1235" s="172">
        <v>6.689614578005115</v>
      </c>
      <c r="FF1235" s="172">
        <v>5.5626957347356125</v>
      </c>
      <c r="FG1235" s="172">
        <v>5.727080562659847</v>
      </c>
      <c r="FH1235" s="172">
        <v>5.117869412795794</v>
      </c>
    </row>
    <row r="1236" spans="149:164" ht="12.75">
      <c r="ES1236" s="169" t="s">
        <v>413</v>
      </c>
      <c r="ET1236" s="169" t="s">
        <v>414</v>
      </c>
      <c r="EU1236" s="169" t="s">
        <v>63</v>
      </c>
      <c r="EV1236" s="169">
        <v>116716.41</v>
      </c>
      <c r="EW1236" s="169">
        <v>830117.86</v>
      </c>
      <c r="EX1236" s="169">
        <v>712905.31</v>
      </c>
      <c r="EY1236" s="169">
        <v>151590</v>
      </c>
      <c r="EZ1236" s="169">
        <v>876990.8</v>
      </c>
      <c r="FA1236" s="169">
        <v>806440.84</v>
      </c>
      <c r="FB1236" s="169">
        <v>29.878909058289228</v>
      </c>
      <c r="FC1236" s="169">
        <v>5.646540359943594</v>
      </c>
      <c r="FD1236" s="169">
        <v>13.120330103867497</v>
      </c>
      <c r="FE1236" s="172">
        <v>7.112263476918113</v>
      </c>
      <c r="FF1236" s="172">
        <v>5.7852813510126</v>
      </c>
      <c r="FG1236" s="172">
        <v>6.108012660773237</v>
      </c>
      <c r="FH1236" s="172">
        <v>5.319881522527871</v>
      </c>
    </row>
    <row r="1237" spans="149:164" ht="12.75">
      <c r="ES1237" s="169" t="s">
        <v>413</v>
      </c>
      <c r="ET1237" s="169" t="s">
        <v>414</v>
      </c>
      <c r="EU1237" s="169" t="s">
        <v>54</v>
      </c>
      <c r="EV1237" s="169">
        <v>158249.67</v>
      </c>
      <c r="EW1237" s="169">
        <v>835928.09</v>
      </c>
      <c r="EX1237" s="169">
        <v>718677.02</v>
      </c>
      <c r="EY1237" s="169">
        <v>237228.28</v>
      </c>
      <c r="EZ1237" s="169">
        <v>1214310.33</v>
      </c>
      <c r="FA1237" s="169">
        <v>1116283.59</v>
      </c>
      <c r="FB1237" s="169">
        <v>49.90759854349142</v>
      </c>
      <c r="FC1237" s="169">
        <v>45.26492703457304</v>
      </c>
      <c r="FD1237" s="169">
        <v>55.3247924916258</v>
      </c>
      <c r="FE1237" s="172">
        <v>5.282337018459501</v>
      </c>
      <c r="FF1237" s="172">
        <v>5.118741871753233</v>
      </c>
      <c r="FG1237" s="172">
        <v>4.541412440228153</v>
      </c>
      <c r="FH1237" s="172">
        <v>4.705524948374621</v>
      </c>
    </row>
    <row r="1238" spans="149:164" ht="12.75">
      <c r="ES1238" s="169" t="s">
        <v>413</v>
      </c>
      <c r="ET1238" s="169" t="s">
        <v>414</v>
      </c>
      <c r="EU1238" s="169" t="s">
        <v>82</v>
      </c>
      <c r="EV1238" s="169"/>
      <c r="EW1238" s="169"/>
      <c r="EX1238" s="169"/>
      <c r="EY1238" s="169">
        <v>2122</v>
      </c>
      <c r="EZ1238" s="169">
        <v>11370.32</v>
      </c>
      <c r="FA1238" s="169">
        <v>10460.15</v>
      </c>
      <c r="FB1238" s="169"/>
      <c r="FC1238" s="169"/>
      <c r="FD1238" s="169"/>
      <c r="FE1238" s="172"/>
      <c r="FF1238" s="172">
        <v>5.358303487276155</v>
      </c>
      <c r="FG1238" s="172"/>
      <c r="FH1238" s="172">
        <v>4.929382657869934</v>
      </c>
    </row>
    <row r="1239" spans="149:164" ht="12.75">
      <c r="ES1239" s="169" t="s">
        <v>413</v>
      </c>
      <c r="ET1239" s="169" t="s">
        <v>414</v>
      </c>
      <c r="EU1239" s="169" t="s">
        <v>696</v>
      </c>
      <c r="EV1239" s="169"/>
      <c r="EW1239" s="169"/>
      <c r="EX1239" s="169"/>
      <c r="EY1239" s="169">
        <v>1490</v>
      </c>
      <c r="EZ1239" s="169">
        <v>7396.42</v>
      </c>
      <c r="FA1239" s="169">
        <v>6834.96</v>
      </c>
      <c r="FB1239" s="169"/>
      <c r="FC1239" s="169"/>
      <c r="FD1239" s="169"/>
      <c r="FE1239" s="172"/>
      <c r="FF1239" s="172">
        <v>4.964040268456376</v>
      </c>
      <c r="FG1239" s="172"/>
      <c r="FH1239" s="172">
        <v>4.587221476510067</v>
      </c>
    </row>
    <row r="1240" spans="149:164" ht="12.75">
      <c r="ES1240" s="169" t="s">
        <v>413</v>
      </c>
      <c r="ET1240" s="169" t="s">
        <v>414</v>
      </c>
      <c r="EU1240" s="169" t="s">
        <v>42</v>
      </c>
      <c r="EV1240" s="169">
        <v>428544</v>
      </c>
      <c r="EW1240" s="169">
        <v>2424477.26</v>
      </c>
      <c r="EX1240" s="169">
        <v>2082414.74</v>
      </c>
      <c r="EY1240" s="169">
        <v>378277</v>
      </c>
      <c r="EZ1240" s="169">
        <v>2144864.75</v>
      </c>
      <c r="FA1240" s="169">
        <v>1973794.92</v>
      </c>
      <c r="FB1240" s="169">
        <v>-11.729717368578255</v>
      </c>
      <c r="FC1240" s="169">
        <v>-11.532898848471765</v>
      </c>
      <c r="FD1240" s="169">
        <v>-5.216051246352591</v>
      </c>
      <c r="FE1240" s="172">
        <v>5.657475685110513</v>
      </c>
      <c r="FF1240" s="172">
        <v>5.670090304195074</v>
      </c>
      <c r="FG1240" s="172">
        <v>4.859278720504779</v>
      </c>
      <c r="FH1240" s="172">
        <v>5.217856015565313</v>
      </c>
    </row>
    <row r="1241" spans="149:164" ht="12.75">
      <c r="ES1241" s="169" t="s">
        <v>413</v>
      </c>
      <c r="ET1241" s="169" t="s">
        <v>414</v>
      </c>
      <c r="EU1241" s="169" t="s">
        <v>45</v>
      </c>
      <c r="EV1241" s="169">
        <v>270626.4</v>
      </c>
      <c r="EW1241" s="169">
        <v>1340975.06</v>
      </c>
      <c r="EX1241" s="169">
        <v>1152684.73</v>
      </c>
      <c r="EY1241" s="169">
        <v>219780</v>
      </c>
      <c r="EZ1241" s="169">
        <v>1081471.89</v>
      </c>
      <c r="FA1241" s="169">
        <v>995656.32</v>
      </c>
      <c r="FB1241" s="169">
        <v>-18.788410886742763</v>
      </c>
      <c r="FC1241" s="169">
        <v>-19.351826722265823</v>
      </c>
      <c r="FD1241" s="169">
        <v>-13.622841173579184</v>
      </c>
      <c r="FE1241" s="172">
        <v>4.955078514143483</v>
      </c>
      <c r="FF1241" s="172">
        <v>4.92070202020202</v>
      </c>
      <c r="FG1241" s="172">
        <v>4.259321078800885</v>
      </c>
      <c r="FH1241" s="172">
        <v>4.530240786240786</v>
      </c>
    </row>
    <row r="1242" spans="149:164" ht="12.75">
      <c r="ES1242" s="169" t="s">
        <v>413</v>
      </c>
      <c r="ET1242" s="169" t="s">
        <v>414</v>
      </c>
      <c r="EU1242" s="169" t="s">
        <v>57</v>
      </c>
      <c r="EV1242" s="169">
        <v>10900</v>
      </c>
      <c r="EW1242" s="169">
        <v>59934.95</v>
      </c>
      <c r="EX1242" s="169">
        <v>51991.89</v>
      </c>
      <c r="EY1242" s="169">
        <v>43991</v>
      </c>
      <c r="EZ1242" s="169">
        <v>241788.89</v>
      </c>
      <c r="FA1242" s="169">
        <v>222582.36</v>
      </c>
      <c r="FB1242" s="169">
        <v>303.58715596330273</v>
      </c>
      <c r="FC1242" s="169">
        <v>303.4188566103751</v>
      </c>
      <c r="FD1242" s="169">
        <v>328.10976865815024</v>
      </c>
      <c r="FE1242" s="172">
        <v>5.498619266055045</v>
      </c>
      <c r="FF1242" s="172">
        <v>5.496326294014685</v>
      </c>
      <c r="FG1242" s="172">
        <v>4.769898165137614</v>
      </c>
      <c r="FH1242" s="172">
        <v>5.059724943738492</v>
      </c>
    </row>
    <row r="1243" spans="149:164" ht="12.75">
      <c r="ES1243" s="169" t="s">
        <v>413</v>
      </c>
      <c r="ET1243" s="169" t="s">
        <v>414</v>
      </c>
      <c r="EU1243" s="169" t="s">
        <v>43</v>
      </c>
      <c r="EV1243" s="169">
        <v>335760</v>
      </c>
      <c r="EW1243" s="169">
        <v>1617317.84</v>
      </c>
      <c r="EX1243" s="169">
        <v>1388703.29</v>
      </c>
      <c r="EY1243" s="169">
        <v>356010</v>
      </c>
      <c r="EZ1243" s="169">
        <v>1693322.84</v>
      </c>
      <c r="FA1243" s="169">
        <v>1559961.14</v>
      </c>
      <c r="FB1243" s="169">
        <v>6.031093638313081</v>
      </c>
      <c r="FC1243" s="169">
        <v>4.699447326939768</v>
      </c>
      <c r="FD1243" s="169">
        <v>12.332213168444344</v>
      </c>
      <c r="FE1243" s="172">
        <v>4.816886585656421</v>
      </c>
      <c r="FF1243" s="172">
        <v>4.756391224965591</v>
      </c>
      <c r="FG1243" s="172">
        <v>4.135999791517751</v>
      </c>
      <c r="FH1243" s="172">
        <v>4.381790230611499</v>
      </c>
    </row>
    <row r="1244" spans="149:164" ht="12.75">
      <c r="ES1244" s="169" t="s">
        <v>413</v>
      </c>
      <c r="ET1244" s="169" t="s">
        <v>414</v>
      </c>
      <c r="EU1244" s="169" t="s">
        <v>99</v>
      </c>
      <c r="EV1244" s="169">
        <v>8460</v>
      </c>
      <c r="EW1244" s="169">
        <v>52919.94</v>
      </c>
      <c r="EX1244" s="169">
        <v>45502.37</v>
      </c>
      <c r="EY1244" s="169">
        <v>6600</v>
      </c>
      <c r="EZ1244" s="169">
        <v>34782.92</v>
      </c>
      <c r="FA1244" s="169">
        <v>31961.13</v>
      </c>
      <c r="FB1244" s="169">
        <v>-21.98581560283688</v>
      </c>
      <c r="FC1244" s="169">
        <v>-34.272563423163376</v>
      </c>
      <c r="FD1244" s="169">
        <v>-29.75941692707435</v>
      </c>
      <c r="FE1244" s="172">
        <v>6.255312056737589</v>
      </c>
      <c r="FF1244" s="172">
        <v>5.2701393939393935</v>
      </c>
      <c r="FG1244" s="172">
        <v>5.37853073286052</v>
      </c>
      <c r="FH1244" s="172">
        <v>4.842595454545455</v>
      </c>
    </row>
    <row r="1245" spans="149:164" ht="12.75">
      <c r="ES1245" s="169" t="s">
        <v>413</v>
      </c>
      <c r="ET1245" s="169" t="s">
        <v>414</v>
      </c>
      <c r="EU1245" s="169" t="s">
        <v>62</v>
      </c>
      <c r="EV1245" s="169">
        <v>8320</v>
      </c>
      <c r="EW1245" s="169">
        <v>45265.61</v>
      </c>
      <c r="EX1245" s="169">
        <v>38984.78</v>
      </c>
      <c r="EY1245" s="169">
        <v>10886</v>
      </c>
      <c r="EZ1245" s="169">
        <v>63659.96</v>
      </c>
      <c r="FA1245" s="169">
        <v>58565.8</v>
      </c>
      <c r="FB1245" s="169">
        <v>30.841346153846153</v>
      </c>
      <c r="FC1245" s="169">
        <v>40.63647877494636</v>
      </c>
      <c r="FD1245" s="169">
        <v>50.22734513315198</v>
      </c>
      <c r="FE1245" s="172">
        <v>5.440578125</v>
      </c>
      <c r="FF1245" s="172">
        <v>5.847874334006981</v>
      </c>
      <c r="FG1245" s="172">
        <v>4.685670673076923</v>
      </c>
      <c r="FH1245" s="172">
        <v>5.379919162226713</v>
      </c>
    </row>
    <row r="1246" spans="149:164" ht="12.75">
      <c r="ES1246" s="169" t="s">
        <v>413</v>
      </c>
      <c r="ET1246" s="169" t="s">
        <v>414</v>
      </c>
      <c r="EU1246" s="169" t="s">
        <v>50</v>
      </c>
      <c r="EV1246" s="169">
        <v>13260</v>
      </c>
      <c r="EW1246" s="169">
        <v>80331.74</v>
      </c>
      <c r="EX1246" s="169">
        <v>68649.35</v>
      </c>
      <c r="EY1246" s="169">
        <v>81570</v>
      </c>
      <c r="EZ1246" s="169">
        <v>595551.4</v>
      </c>
      <c r="FA1246" s="169">
        <v>547756.12</v>
      </c>
      <c r="FB1246" s="169">
        <v>515.158371040724</v>
      </c>
      <c r="FC1246" s="169">
        <v>641.3649947081938</v>
      </c>
      <c r="FD1246" s="169">
        <v>697.9043064500975</v>
      </c>
      <c r="FE1246" s="172">
        <v>6.058200603318251</v>
      </c>
      <c r="FF1246" s="172">
        <v>7.301108250582322</v>
      </c>
      <c r="FG1246" s="172">
        <v>5.177175716440423</v>
      </c>
      <c r="FH1246" s="172">
        <v>6.715166360181439</v>
      </c>
    </row>
    <row r="1247" spans="149:164" ht="12.75">
      <c r="ES1247" s="169" t="s">
        <v>413</v>
      </c>
      <c r="ET1247" s="169" t="s">
        <v>414</v>
      </c>
      <c r="EU1247" s="169" t="s">
        <v>95</v>
      </c>
      <c r="EV1247" s="169">
        <v>36160</v>
      </c>
      <c r="EW1247" s="169">
        <v>173331.22</v>
      </c>
      <c r="EX1247" s="169">
        <v>147603.79</v>
      </c>
      <c r="EY1247" s="169"/>
      <c r="EZ1247" s="169"/>
      <c r="FA1247" s="169"/>
      <c r="FB1247" s="169">
        <v>-100</v>
      </c>
      <c r="FC1247" s="169">
        <v>-100</v>
      </c>
      <c r="FD1247" s="169">
        <v>-100</v>
      </c>
      <c r="FE1247" s="172">
        <v>4.793451880530974</v>
      </c>
      <c r="FF1247" s="172"/>
      <c r="FG1247" s="172">
        <v>4.081963219026549</v>
      </c>
      <c r="FH1247" s="172"/>
    </row>
    <row r="1248" spans="149:164" ht="12.75">
      <c r="ES1248" s="169" t="s">
        <v>413</v>
      </c>
      <c r="ET1248" s="169" t="s">
        <v>414</v>
      </c>
      <c r="EU1248" s="169" t="s">
        <v>70</v>
      </c>
      <c r="EV1248" s="169">
        <v>12660</v>
      </c>
      <c r="EW1248" s="169">
        <v>69855.41</v>
      </c>
      <c r="EX1248" s="169">
        <v>60884.12</v>
      </c>
      <c r="EY1248" s="169">
        <v>31614</v>
      </c>
      <c r="EZ1248" s="169">
        <v>178942.03</v>
      </c>
      <c r="FA1248" s="169">
        <v>165774.58</v>
      </c>
      <c r="FB1248" s="169">
        <v>149.71563981042655</v>
      </c>
      <c r="FC1248" s="169">
        <v>156.16058942321</v>
      </c>
      <c r="FD1248" s="169">
        <v>172.2788470951046</v>
      </c>
      <c r="FE1248" s="172">
        <v>5.5178048973143765</v>
      </c>
      <c r="FF1248" s="172">
        <v>5.6602147782627945</v>
      </c>
      <c r="FG1248" s="172">
        <v>4.809172195892575</v>
      </c>
      <c r="FH1248" s="172">
        <v>5.243707850952109</v>
      </c>
    </row>
    <row r="1249" spans="149:164" ht="12.75">
      <c r="ES1249" s="169" t="s">
        <v>413</v>
      </c>
      <c r="ET1249" s="169" t="s">
        <v>414</v>
      </c>
      <c r="EU1249" s="169" t="s">
        <v>71</v>
      </c>
      <c r="EV1249" s="169">
        <v>2760</v>
      </c>
      <c r="EW1249" s="169">
        <v>14968.99</v>
      </c>
      <c r="EX1249" s="169">
        <v>12841.42</v>
      </c>
      <c r="EY1249" s="169">
        <v>3078</v>
      </c>
      <c r="EZ1249" s="169">
        <v>17579.38</v>
      </c>
      <c r="FA1249" s="169">
        <v>16168.84</v>
      </c>
      <c r="FB1249" s="169">
        <v>11.521739130434783</v>
      </c>
      <c r="FC1249" s="169">
        <v>17.438651505545806</v>
      </c>
      <c r="FD1249" s="169">
        <v>25.911620365971988</v>
      </c>
      <c r="FE1249" s="172">
        <v>5.423547101449275</v>
      </c>
      <c r="FF1249" s="172">
        <v>5.711299545159195</v>
      </c>
      <c r="FG1249" s="172">
        <v>4.652688405797101</v>
      </c>
      <c r="FH1249" s="172">
        <v>5.253034437946718</v>
      </c>
    </row>
    <row r="1250" spans="149:164" ht="12.75">
      <c r="ES1250" s="169" t="s">
        <v>413</v>
      </c>
      <c r="ET1250" s="169" t="s">
        <v>414</v>
      </c>
      <c r="EU1250" s="169" t="s">
        <v>67</v>
      </c>
      <c r="EV1250" s="169">
        <v>169694</v>
      </c>
      <c r="EW1250" s="169">
        <v>816607.5</v>
      </c>
      <c r="EX1250" s="169">
        <v>700801.37</v>
      </c>
      <c r="EY1250" s="169">
        <v>147442</v>
      </c>
      <c r="EZ1250" s="169">
        <v>757342.3</v>
      </c>
      <c r="FA1250" s="169">
        <v>697345.75</v>
      </c>
      <c r="FB1250" s="169">
        <v>-13.113015192051575</v>
      </c>
      <c r="FC1250" s="169">
        <v>-7.257489062983129</v>
      </c>
      <c r="FD1250" s="169">
        <v>-0.4930954972305484</v>
      </c>
      <c r="FE1250" s="172">
        <v>4.812235553407899</v>
      </c>
      <c r="FF1250" s="172">
        <v>5.136543861314958</v>
      </c>
      <c r="FG1250" s="172">
        <v>4.129794630334603</v>
      </c>
      <c r="FH1250" s="172">
        <v>4.729627582371373</v>
      </c>
    </row>
    <row r="1251" spans="149:164" ht="12.75">
      <c r="ES1251" s="169" t="s">
        <v>413</v>
      </c>
      <c r="ET1251" s="169" t="s">
        <v>414</v>
      </c>
      <c r="EU1251" s="169" t="s">
        <v>49</v>
      </c>
      <c r="EV1251" s="169">
        <v>3710</v>
      </c>
      <c r="EW1251" s="169">
        <v>25371.2</v>
      </c>
      <c r="EX1251" s="169">
        <v>21743.17</v>
      </c>
      <c r="EY1251" s="169">
        <v>2990</v>
      </c>
      <c r="EZ1251" s="169">
        <v>18035.7</v>
      </c>
      <c r="FA1251" s="169">
        <v>16629.98</v>
      </c>
      <c r="FB1251" s="169">
        <v>-19.40700808625337</v>
      </c>
      <c r="FC1251" s="169">
        <v>-28.91270416850602</v>
      </c>
      <c r="FD1251" s="169">
        <v>-23.51630420035349</v>
      </c>
      <c r="FE1251" s="172">
        <v>6.838598382749327</v>
      </c>
      <c r="FF1251" s="172">
        <v>6.032006688963211</v>
      </c>
      <c r="FG1251" s="172">
        <v>5.860692722371967</v>
      </c>
      <c r="FH1251" s="172">
        <v>5.561866220735785</v>
      </c>
    </row>
    <row r="1252" spans="149:164" ht="12.75">
      <c r="ES1252" s="169" t="s">
        <v>413</v>
      </c>
      <c r="ET1252" s="169" t="s">
        <v>414</v>
      </c>
      <c r="EU1252" s="169" t="s">
        <v>346</v>
      </c>
      <c r="EV1252" s="169">
        <v>17296</v>
      </c>
      <c r="EW1252" s="169">
        <v>90075.18</v>
      </c>
      <c r="EX1252" s="169">
        <v>77373.09</v>
      </c>
      <c r="EY1252" s="169">
        <v>16886</v>
      </c>
      <c r="EZ1252" s="169">
        <v>82272.14</v>
      </c>
      <c r="FA1252" s="169">
        <v>75719.76</v>
      </c>
      <c r="FB1252" s="169">
        <v>-2.370490286771508</v>
      </c>
      <c r="FC1252" s="169">
        <v>-8.662808112068156</v>
      </c>
      <c r="FD1252" s="169">
        <v>-2.13682819181708</v>
      </c>
      <c r="FE1252" s="172">
        <v>5.207861933395004</v>
      </c>
      <c r="FF1252" s="172">
        <v>4.872210114888073</v>
      </c>
      <c r="FG1252" s="172">
        <v>4.473467275670675</v>
      </c>
      <c r="FH1252" s="172">
        <v>4.4841738718465</v>
      </c>
    </row>
    <row r="1253" spans="149:164" ht="12.75">
      <c r="ES1253" s="169" t="s">
        <v>413</v>
      </c>
      <c r="ET1253" s="169" t="s">
        <v>414</v>
      </c>
      <c r="EU1253" s="169" t="s">
        <v>66</v>
      </c>
      <c r="EV1253" s="169">
        <v>3620</v>
      </c>
      <c r="EW1253" s="169">
        <v>19404.62</v>
      </c>
      <c r="EX1253" s="169">
        <v>16815.52</v>
      </c>
      <c r="EY1253" s="169">
        <v>4500</v>
      </c>
      <c r="EZ1253" s="169">
        <v>26584.08</v>
      </c>
      <c r="FA1253" s="169">
        <v>24476.2</v>
      </c>
      <c r="FB1253" s="169">
        <v>24.30939226519337</v>
      </c>
      <c r="FC1253" s="169">
        <v>36.99871473906731</v>
      </c>
      <c r="FD1253" s="169">
        <v>45.557199539473054</v>
      </c>
      <c r="FE1253" s="172">
        <v>5.3603922651933695</v>
      </c>
      <c r="FF1253" s="172">
        <v>5.907573333333334</v>
      </c>
      <c r="FG1253" s="172">
        <v>4.645171270718232</v>
      </c>
      <c r="FH1253" s="172">
        <v>5.439155555555556</v>
      </c>
    </row>
    <row r="1254" spans="149:164" ht="12.75">
      <c r="ES1254" s="169" t="s">
        <v>413</v>
      </c>
      <c r="ET1254" s="169" t="s">
        <v>414</v>
      </c>
      <c r="EU1254" s="169" t="s">
        <v>44</v>
      </c>
      <c r="EV1254" s="169"/>
      <c r="EW1254" s="169"/>
      <c r="EX1254" s="169"/>
      <c r="EY1254" s="169">
        <v>30962</v>
      </c>
      <c r="EZ1254" s="169">
        <v>152567.22</v>
      </c>
      <c r="FA1254" s="169">
        <v>140579.26</v>
      </c>
      <c r="FB1254" s="169"/>
      <c r="FC1254" s="169"/>
      <c r="FD1254" s="169"/>
      <c r="FE1254" s="172"/>
      <c r="FF1254" s="172">
        <v>4.927563464892449</v>
      </c>
      <c r="FG1254" s="172"/>
      <c r="FH1254" s="172">
        <v>4.540380466378141</v>
      </c>
    </row>
    <row r="1255" spans="149:164" ht="12.75">
      <c r="ES1255" s="169" t="s">
        <v>415</v>
      </c>
      <c r="ET1255" s="169" t="s">
        <v>619</v>
      </c>
      <c r="EU1255" s="169" t="s">
        <v>63</v>
      </c>
      <c r="EV1255" s="169"/>
      <c r="EW1255" s="169"/>
      <c r="EX1255" s="169"/>
      <c r="EY1255" s="169">
        <v>800</v>
      </c>
      <c r="EZ1255" s="169">
        <v>6000</v>
      </c>
      <c r="FA1255" s="169">
        <v>5523.45</v>
      </c>
      <c r="FB1255" s="169"/>
      <c r="FC1255" s="169"/>
      <c r="FD1255" s="169"/>
      <c r="FE1255" s="172"/>
      <c r="FF1255" s="172">
        <v>7.5</v>
      </c>
      <c r="FG1255" s="172"/>
      <c r="FH1255" s="172">
        <v>6.9043125</v>
      </c>
    </row>
    <row r="1256" spans="149:164" ht="12.75">
      <c r="ES1256" s="169" t="s">
        <v>415</v>
      </c>
      <c r="ET1256" s="169" t="s">
        <v>619</v>
      </c>
      <c r="EU1256" s="169" t="s">
        <v>54</v>
      </c>
      <c r="EV1256" s="169"/>
      <c r="EW1256" s="169"/>
      <c r="EX1256" s="169"/>
      <c r="EY1256" s="169">
        <v>20</v>
      </c>
      <c r="EZ1256" s="169">
        <v>93.04</v>
      </c>
      <c r="FA1256" s="169">
        <v>85.33</v>
      </c>
      <c r="FB1256" s="169"/>
      <c r="FC1256" s="169"/>
      <c r="FD1256" s="169"/>
      <c r="FE1256" s="172"/>
      <c r="FF1256" s="172">
        <v>4.652</v>
      </c>
      <c r="FG1256" s="172"/>
      <c r="FH1256" s="172">
        <v>4.2665</v>
      </c>
    </row>
    <row r="1257" spans="149:164" ht="12.75">
      <c r="ES1257" s="169" t="s">
        <v>415</v>
      </c>
      <c r="ET1257" s="169" t="s">
        <v>619</v>
      </c>
      <c r="EU1257" s="169" t="s">
        <v>42</v>
      </c>
      <c r="EV1257" s="169"/>
      <c r="EW1257" s="169"/>
      <c r="EX1257" s="169"/>
      <c r="EY1257" s="169">
        <v>3950</v>
      </c>
      <c r="EZ1257" s="169">
        <v>17184.66</v>
      </c>
      <c r="FA1257" s="169">
        <v>15860.97</v>
      </c>
      <c r="FB1257" s="169"/>
      <c r="FC1257" s="169"/>
      <c r="FD1257" s="169"/>
      <c r="FE1257" s="172"/>
      <c r="FF1257" s="172">
        <v>4.350546835443038</v>
      </c>
      <c r="FG1257" s="172"/>
      <c r="FH1257" s="172">
        <v>4.015435443037974</v>
      </c>
    </row>
    <row r="1258" spans="149:164" ht="12.75">
      <c r="ES1258" s="169" t="s">
        <v>415</v>
      </c>
      <c r="ET1258" s="169" t="s">
        <v>619</v>
      </c>
      <c r="EU1258" s="169" t="s">
        <v>45</v>
      </c>
      <c r="EV1258" s="169"/>
      <c r="EW1258" s="169"/>
      <c r="EX1258" s="169"/>
      <c r="EY1258" s="169">
        <v>13424</v>
      </c>
      <c r="EZ1258" s="169">
        <v>65693.28</v>
      </c>
      <c r="FA1258" s="169">
        <v>60591.61</v>
      </c>
      <c r="FB1258" s="169"/>
      <c r="FC1258" s="169"/>
      <c r="FD1258" s="169"/>
      <c r="FE1258" s="172"/>
      <c r="FF1258" s="172">
        <v>4.8937187127532775</v>
      </c>
      <c r="FG1258" s="172"/>
      <c r="FH1258" s="172">
        <v>4.5136777413587605</v>
      </c>
    </row>
    <row r="1259" spans="149:164" ht="12.75">
      <c r="ES1259" s="169" t="s">
        <v>415</v>
      </c>
      <c r="ET1259" s="169" t="s">
        <v>619</v>
      </c>
      <c r="EU1259" s="169" t="s">
        <v>43</v>
      </c>
      <c r="EV1259" s="169"/>
      <c r="EW1259" s="169"/>
      <c r="EX1259" s="169"/>
      <c r="EY1259" s="169">
        <v>16350</v>
      </c>
      <c r="EZ1259" s="169">
        <v>74815.3</v>
      </c>
      <c r="FA1259" s="169">
        <v>68956.84</v>
      </c>
      <c r="FB1259" s="169"/>
      <c r="FC1259" s="169"/>
      <c r="FD1259" s="169"/>
      <c r="FE1259" s="172"/>
      <c r="FF1259" s="172">
        <v>4.575859327217126</v>
      </c>
      <c r="FG1259" s="172"/>
      <c r="FH1259" s="172">
        <v>4.21754373088685</v>
      </c>
    </row>
    <row r="1260" spans="149:164" ht="12.75">
      <c r="ES1260" s="169" t="s">
        <v>415</v>
      </c>
      <c r="ET1260" s="169" t="s">
        <v>619</v>
      </c>
      <c r="EU1260" s="169" t="s">
        <v>50</v>
      </c>
      <c r="EV1260" s="169"/>
      <c r="EW1260" s="169"/>
      <c r="EX1260" s="169"/>
      <c r="EY1260" s="169">
        <v>160</v>
      </c>
      <c r="EZ1260" s="169">
        <v>857.25</v>
      </c>
      <c r="FA1260" s="169">
        <v>787.6</v>
      </c>
      <c r="FB1260" s="169"/>
      <c r="FC1260" s="169"/>
      <c r="FD1260" s="169"/>
      <c r="FE1260" s="172"/>
      <c r="FF1260" s="172">
        <v>5.3578125</v>
      </c>
      <c r="FG1260" s="172"/>
      <c r="FH1260" s="172">
        <v>4.9225</v>
      </c>
    </row>
    <row r="1261" spans="149:164" ht="12.75">
      <c r="ES1261" s="169" t="s">
        <v>415</v>
      </c>
      <c r="ET1261" s="169" t="s">
        <v>619</v>
      </c>
      <c r="EU1261" s="169" t="s">
        <v>67</v>
      </c>
      <c r="EV1261" s="169"/>
      <c r="EW1261" s="169"/>
      <c r="EX1261" s="169"/>
      <c r="EY1261" s="169">
        <v>332</v>
      </c>
      <c r="EZ1261" s="169">
        <v>1575.04</v>
      </c>
      <c r="FA1261" s="169">
        <v>1448.6</v>
      </c>
      <c r="FB1261" s="169"/>
      <c r="FC1261" s="169"/>
      <c r="FD1261" s="169"/>
      <c r="FE1261" s="172"/>
      <c r="FF1261" s="172">
        <v>4.744096385542169</v>
      </c>
      <c r="FG1261" s="172"/>
      <c r="FH1261" s="172">
        <v>4.363253012048193</v>
      </c>
    </row>
    <row r="1262" spans="149:164" ht="12.75">
      <c r="ES1262" s="169" t="s">
        <v>415</v>
      </c>
      <c r="ET1262" s="169" t="s">
        <v>619</v>
      </c>
      <c r="EU1262" s="169" t="s">
        <v>44</v>
      </c>
      <c r="EV1262" s="169">
        <v>6080</v>
      </c>
      <c r="EW1262" s="169">
        <v>21853.88</v>
      </c>
      <c r="EX1262" s="169">
        <v>18848</v>
      </c>
      <c r="EY1262" s="169">
        <v>5340</v>
      </c>
      <c r="EZ1262" s="169">
        <v>23626.14</v>
      </c>
      <c r="FA1262" s="169">
        <v>21794.94</v>
      </c>
      <c r="FB1262" s="169">
        <v>-12.171052631578947</v>
      </c>
      <c r="FC1262" s="169">
        <v>8.109589692997298</v>
      </c>
      <c r="FD1262" s="169">
        <v>15.635292869269943</v>
      </c>
      <c r="FE1262" s="172">
        <v>3.594388157894737</v>
      </c>
      <c r="FF1262" s="172">
        <v>4.424370786516854</v>
      </c>
      <c r="FG1262" s="172">
        <v>3.1</v>
      </c>
      <c r="FH1262" s="172">
        <v>4.081449438202247</v>
      </c>
    </row>
    <row r="1263" spans="149:164" ht="12.75">
      <c r="ES1263" s="169" t="s">
        <v>432</v>
      </c>
      <c r="ET1263" s="169" t="s">
        <v>433</v>
      </c>
      <c r="EU1263" s="169" t="s">
        <v>48</v>
      </c>
      <c r="EV1263" s="169">
        <v>1260</v>
      </c>
      <c r="EW1263" s="169">
        <v>5820.78</v>
      </c>
      <c r="EX1263" s="169">
        <v>5178</v>
      </c>
      <c r="EY1263" s="169">
        <v>2352</v>
      </c>
      <c r="EZ1263" s="169">
        <v>15636.86</v>
      </c>
      <c r="FA1263" s="169">
        <v>14336.34</v>
      </c>
      <c r="FB1263" s="169">
        <v>86.66666666666667</v>
      </c>
      <c r="FC1263" s="169">
        <v>168.63856733977238</v>
      </c>
      <c r="FD1263" s="169">
        <v>176.8702201622248</v>
      </c>
      <c r="FE1263" s="172">
        <v>4.619666666666666</v>
      </c>
      <c r="FF1263" s="172">
        <v>6.648324829931973</v>
      </c>
      <c r="FG1263" s="172">
        <v>4.109523809523809</v>
      </c>
      <c r="FH1263" s="172">
        <v>6.0953826530612245</v>
      </c>
    </row>
    <row r="1264" spans="149:164" ht="12.75">
      <c r="ES1264" s="169" t="s">
        <v>432</v>
      </c>
      <c r="ET1264" s="169" t="s">
        <v>433</v>
      </c>
      <c r="EU1264" s="169" t="s">
        <v>134</v>
      </c>
      <c r="EV1264" s="169">
        <v>5000</v>
      </c>
      <c r="EW1264" s="169">
        <v>27372.78</v>
      </c>
      <c r="EX1264" s="169">
        <v>23613.15</v>
      </c>
      <c r="EY1264" s="169"/>
      <c r="EZ1264" s="169"/>
      <c r="FA1264" s="169"/>
      <c r="FB1264" s="169">
        <v>-100</v>
      </c>
      <c r="FC1264" s="169">
        <v>-100</v>
      </c>
      <c r="FD1264" s="169">
        <v>-100</v>
      </c>
      <c r="FE1264" s="172">
        <v>5.474556</v>
      </c>
      <c r="FF1264" s="172"/>
      <c r="FG1264" s="172">
        <v>4.7226300000000005</v>
      </c>
      <c r="FH1264" s="172"/>
    </row>
    <row r="1265" spans="149:164" ht="12.75">
      <c r="ES1265" s="169" t="s">
        <v>432</v>
      </c>
      <c r="ET1265" s="169" t="s">
        <v>433</v>
      </c>
      <c r="EU1265" s="169" t="s">
        <v>63</v>
      </c>
      <c r="EV1265" s="169">
        <v>19090</v>
      </c>
      <c r="EW1265" s="169">
        <v>165401.5</v>
      </c>
      <c r="EX1265" s="169">
        <v>137272.86</v>
      </c>
      <c r="EY1265" s="169"/>
      <c r="EZ1265" s="169"/>
      <c r="FA1265" s="169"/>
      <c r="FB1265" s="169">
        <v>-100</v>
      </c>
      <c r="FC1265" s="169">
        <v>-100</v>
      </c>
      <c r="FD1265" s="169">
        <v>-100</v>
      </c>
      <c r="FE1265" s="172">
        <v>8.664300680984809</v>
      </c>
      <c r="FF1265" s="172"/>
      <c r="FG1265" s="172">
        <v>7.190825563122052</v>
      </c>
      <c r="FH1265" s="172"/>
    </row>
    <row r="1266" spans="149:164" ht="12.75">
      <c r="ES1266" s="169" t="s">
        <v>432</v>
      </c>
      <c r="ET1266" s="169" t="s">
        <v>433</v>
      </c>
      <c r="EU1266" s="169" t="s">
        <v>54</v>
      </c>
      <c r="EV1266" s="169">
        <v>14844.12</v>
      </c>
      <c r="EW1266" s="169">
        <v>151018.6</v>
      </c>
      <c r="EX1266" s="169">
        <v>130951.91</v>
      </c>
      <c r="EY1266" s="169">
        <v>891</v>
      </c>
      <c r="EZ1266" s="169">
        <v>6364.75</v>
      </c>
      <c r="FA1266" s="169">
        <v>5837.41</v>
      </c>
      <c r="FB1266" s="169">
        <v>-93.9976233013476</v>
      </c>
      <c r="FC1266" s="169">
        <v>-95.78545291772006</v>
      </c>
      <c r="FD1266" s="169">
        <v>-95.5423254231267</v>
      </c>
      <c r="FE1266" s="172">
        <v>10.173631040438908</v>
      </c>
      <c r="FF1266" s="172">
        <v>7.14337822671156</v>
      </c>
      <c r="FG1266" s="172">
        <v>8.821803515466057</v>
      </c>
      <c r="FH1266" s="172">
        <v>6.551526374859708</v>
      </c>
    </row>
    <row r="1267" spans="149:164" ht="12.75">
      <c r="ES1267" s="169" t="s">
        <v>432</v>
      </c>
      <c r="ET1267" s="169" t="s">
        <v>433</v>
      </c>
      <c r="EU1267" s="169" t="s">
        <v>56</v>
      </c>
      <c r="EV1267" s="169">
        <v>2000</v>
      </c>
      <c r="EW1267" s="169">
        <v>12955.83</v>
      </c>
      <c r="EX1267" s="169">
        <v>10756.1</v>
      </c>
      <c r="EY1267" s="169"/>
      <c r="EZ1267" s="169"/>
      <c r="FA1267" s="169"/>
      <c r="FB1267" s="169">
        <v>-100</v>
      </c>
      <c r="FC1267" s="169">
        <v>-100</v>
      </c>
      <c r="FD1267" s="169">
        <v>-100</v>
      </c>
      <c r="FE1267" s="172">
        <v>6.477915</v>
      </c>
      <c r="FF1267" s="172"/>
      <c r="FG1267" s="172">
        <v>5.37805</v>
      </c>
      <c r="FH1267" s="172"/>
    </row>
    <row r="1268" spans="149:164" ht="12.75">
      <c r="ES1268" s="169" t="s">
        <v>432</v>
      </c>
      <c r="ET1268" s="169" t="s">
        <v>433</v>
      </c>
      <c r="EU1268" s="169" t="s">
        <v>42</v>
      </c>
      <c r="EV1268" s="169"/>
      <c r="EW1268" s="169"/>
      <c r="EX1268" s="169"/>
      <c r="EY1268" s="169">
        <v>9450</v>
      </c>
      <c r="EZ1268" s="169">
        <v>59977.52</v>
      </c>
      <c r="FA1268" s="169">
        <v>55277.05</v>
      </c>
      <c r="FB1268" s="169"/>
      <c r="FC1268" s="169"/>
      <c r="FD1268" s="169"/>
      <c r="FE1268" s="172"/>
      <c r="FF1268" s="172">
        <v>6.346827513227513</v>
      </c>
      <c r="FG1268" s="172"/>
      <c r="FH1268" s="172">
        <v>5.849423280423281</v>
      </c>
    </row>
    <row r="1269" spans="149:164" ht="12.75">
      <c r="ES1269" s="169" t="s">
        <v>432</v>
      </c>
      <c r="ET1269" s="169" t="s">
        <v>433</v>
      </c>
      <c r="EU1269" s="169" t="s">
        <v>45</v>
      </c>
      <c r="EV1269" s="169">
        <v>2340</v>
      </c>
      <c r="EW1269" s="169">
        <v>13051.87</v>
      </c>
      <c r="EX1269" s="169">
        <v>11091.6</v>
      </c>
      <c r="EY1269" s="169"/>
      <c r="EZ1269" s="169"/>
      <c r="FA1269" s="169"/>
      <c r="FB1269" s="169">
        <v>-100</v>
      </c>
      <c r="FC1269" s="169">
        <v>-100</v>
      </c>
      <c r="FD1269" s="169">
        <v>-100</v>
      </c>
      <c r="FE1269" s="172">
        <v>5.5777222222222225</v>
      </c>
      <c r="FF1269" s="172"/>
      <c r="FG1269" s="172">
        <v>4.74</v>
      </c>
      <c r="FH1269" s="172"/>
    </row>
    <row r="1270" spans="149:164" ht="12.75">
      <c r="ES1270" s="169" t="s">
        <v>432</v>
      </c>
      <c r="ET1270" s="169" t="s">
        <v>433</v>
      </c>
      <c r="EU1270" s="169" t="s">
        <v>85</v>
      </c>
      <c r="EV1270" s="169">
        <v>13990</v>
      </c>
      <c r="EW1270" s="169">
        <v>72546.16</v>
      </c>
      <c r="EX1270" s="169">
        <v>61143.17</v>
      </c>
      <c r="EY1270" s="169"/>
      <c r="EZ1270" s="169"/>
      <c r="FA1270" s="169"/>
      <c r="FB1270" s="169">
        <v>-100</v>
      </c>
      <c r="FC1270" s="169">
        <v>-100</v>
      </c>
      <c r="FD1270" s="169">
        <v>-100</v>
      </c>
      <c r="FE1270" s="172">
        <v>5.185572551822731</v>
      </c>
      <c r="FF1270" s="172"/>
      <c r="FG1270" s="172">
        <v>4.370491065046462</v>
      </c>
      <c r="FH1270" s="172"/>
    </row>
    <row r="1271" spans="149:164" ht="12.75">
      <c r="ES1271" s="169" t="s">
        <v>432</v>
      </c>
      <c r="ET1271" s="169" t="s">
        <v>433</v>
      </c>
      <c r="EU1271" s="169" t="s">
        <v>526</v>
      </c>
      <c r="EV1271" s="169">
        <v>1120</v>
      </c>
      <c r="EW1271" s="169">
        <v>5849.24</v>
      </c>
      <c r="EX1271" s="169">
        <v>5035.86</v>
      </c>
      <c r="EY1271" s="169"/>
      <c r="EZ1271" s="169"/>
      <c r="FA1271" s="169"/>
      <c r="FB1271" s="169">
        <v>-100</v>
      </c>
      <c r="FC1271" s="169">
        <v>-100</v>
      </c>
      <c r="FD1271" s="169">
        <v>-100</v>
      </c>
      <c r="FE1271" s="172">
        <v>5.222535714285714</v>
      </c>
      <c r="FF1271" s="172"/>
      <c r="FG1271" s="172">
        <v>4.496303571428571</v>
      </c>
      <c r="FH1271" s="172"/>
    </row>
    <row r="1272" spans="149:164" ht="12.75">
      <c r="ES1272" s="169" t="s">
        <v>434</v>
      </c>
      <c r="ET1272" s="169" t="s">
        <v>626</v>
      </c>
      <c r="EU1272" s="169" t="s">
        <v>134</v>
      </c>
      <c r="EV1272" s="169">
        <v>336</v>
      </c>
      <c r="EW1272" s="169">
        <v>3161.76</v>
      </c>
      <c r="EX1272" s="169">
        <v>2722.09</v>
      </c>
      <c r="EY1272" s="169"/>
      <c r="EZ1272" s="169"/>
      <c r="FA1272" s="169"/>
      <c r="FB1272" s="169">
        <v>-100</v>
      </c>
      <c r="FC1272" s="169">
        <v>-100</v>
      </c>
      <c r="FD1272" s="169">
        <v>-100</v>
      </c>
      <c r="FE1272" s="172">
        <v>9.41</v>
      </c>
      <c r="FF1272" s="172"/>
      <c r="FG1272" s="172">
        <v>8.101458333333333</v>
      </c>
      <c r="FH1272" s="172"/>
    </row>
    <row r="1273" spans="149:164" ht="12.75">
      <c r="ES1273" s="169" t="s">
        <v>434</v>
      </c>
      <c r="ET1273" s="169" t="s">
        <v>626</v>
      </c>
      <c r="EU1273" s="169" t="s">
        <v>54</v>
      </c>
      <c r="EV1273" s="169"/>
      <c r="EW1273" s="169"/>
      <c r="EX1273" s="169"/>
      <c r="EY1273" s="169">
        <v>150</v>
      </c>
      <c r="EZ1273" s="169">
        <v>1037.97</v>
      </c>
      <c r="FA1273" s="169">
        <v>952.87</v>
      </c>
      <c r="FB1273" s="169"/>
      <c r="FC1273" s="169"/>
      <c r="FD1273" s="169"/>
      <c r="FE1273" s="172"/>
      <c r="FF1273" s="172">
        <v>6.9198</v>
      </c>
      <c r="FG1273" s="172"/>
      <c r="FH1273" s="172">
        <v>6.3524666666666665</v>
      </c>
    </row>
    <row r="1274" spans="149:164" ht="12.75">
      <c r="ES1274" s="169" t="s">
        <v>434</v>
      </c>
      <c r="ET1274" s="169" t="s">
        <v>626</v>
      </c>
      <c r="EU1274" s="169" t="s">
        <v>56</v>
      </c>
      <c r="EV1274" s="169"/>
      <c r="EW1274" s="169"/>
      <c r="EX1274" s="169"/>
      <c r="EY1274" s="169">
        <v>1920</v>
      </c>
      <c r="EZ1274" s="169">
        <v>12142.29</v>
      </c>
      <c r="FA1274" s="169">
        <v>11146.8</v>
      </c>
      <c r="FB1274" s="169"/>
      <c r="FC1274" s="169"/>
      <c r="FD1274" s="169"/>
      <c r="FE1274" s="172"/>
      <c r="FF1274" s="172">
        <v>6.324109375000001</v>
      </c>
      <c r="FG1274" s="172"/>
      <c r="FH1274" s="172">
        <v>5.805625</v>
      </c>
    </row>
    <row r="1275" spans="149:164" ht="12.75">
      <c r="ES1275" s="169" t="s">
        <v>434</v>
      </c>
      <c r="ET1275" s="169" t="s">
        <v>626</v>
      </c>
      <c r="EU1275" s="169" t="s">
        <v>43</v>
      </c>
      <c r="EV1275" s="169"/>
      <c r="EW1275" s="169"/>
      <c r="EX1275" s="169"/>
      <c r="EY1275" s="169">
        <v>450</v>
      </c>
      <c r="EZ1275" s="169">
        <v>3544.75</v>
      </c>
      <c r="FA1275" s="169">
        <v>3251.73</v>
      </c>
      <c r="FB1275" s="169"/>
      <c r="FC1275" s="169"/>
      <c r="FD1275" s="169"/>
      <c r="FE1275" s="172"/>
      <c r="FF1275" s="172">
        <v>7.877222222222223</v>
      </c>
      <c r="FG1275" s="172"/>
      <c r="FH1275" s="172">
        <v>7.226066666666667</v>
      </c>
    </row>
    <row r="1276" spans="149:164" ht="12.75">
      <c r="ES1276" s="169" t="s">
        <v>442</v>
      </c>
      <c r="ET1276" s="169" t="s">
        <v>308</v>
      </c>
      <c r="EU1276" s="169" t="s">
        <v>48</v>
      </c>
      <c r="EV1276" s="169">
        <v>32</v>
      </c>
      <c r="EW1276" s="169">
        <v>366.71</v>
      </c>
      <c r="EX1276" s="169">
        <v>313.59</v>
      </c>
      <c r="EY1276" s="169">
        <v>439</v>
      </c>
      <c r="EZ1276" s="169">
        <v>5216.17</v>
      </c>
      <c r="FA1276" s="169">
        <v>4796.66</v>
      </c>
      <c r="FB1276" s="169">
        <v>1271.875</v>
      </c>
      <c r="FC1276" s="169">
        <v>1322.4237135611247</v>
      </c>
      <c r="FD1276" s="169">
        <v>1429.595969259224</v>
      </c>
      <c r="FE1276" s="172">
        <v>11.4596875</v>
      </c>
      <c r="FF1276" s="172">
        <v>11.881936218678815</v>
      </c>
      <c r="FG1276" s="172">
        <v>9.7996875</v>
      </c>
      <c r="FH1276" s="172">
        <v>10.92633257403189</v>
      </c>
    </row>
    <row r="1277" spans="149:164" ht="12.75">
      <c r="ES1277" s="169" t="s">
        <v>442</v>
      </c>
      <c r="ET1277" s="169" t="s">
        <v>308</v>
      </c>
      <c r="EU1277" s="169" t="s">
        <v>135</v>
      </c>
      <c r="EV1277" s="169"/>
      <c r="EW1277" s="169"/>
      <c r="EX1277" s="169"/>
      <c r="EY1277" s="169">
        <v>600</v>
      </c>
      <c r="EZ1277" s="169">
        <v>8794.42</v>
      </c>
      <c r="FA1277" s="169">
        <v>8129.67</v>
      </c>
      <c r="FB1277" s="169"/>
      <c r="FC1277" s="169"/>
      <c r="FD1277" s="169"/>
      <c r="FE1277" s="172"/>
      <c r="FF1277" s="172">
        <v>14.657366666666666</v>
      </c>
      <c r="FG1277" s="172"/>
      <c r="FH1277" s="172">
        <v>13.54945</v>
      </c>
    </row>
    <row r="1278" spans="149:164" ht="12.75">
      <c r="ES1278" s="169" t="s">
        <v>442</v>
      </c>
      <c r="ET1278" s="169" t="s">
        <v>308</v>
      </c>
      <c r="EU1278" s="169" t="s">
        <v>63</v>
      </c>
      <c r="EV1278" s="169">
        <v>4402.45</v>
      </c>
      <c r="EW1278" s="169">
        <v>60507.52</v>
      </c>
      <c r="EX1278" s="169">
        <v>52109.14</v>
      </c>
      <c r="EY1278" s="169">
        <v>6942</v>
      </c>
      <c r="EZ1278" s="169">
        <v>90446.52</v>
      </c>
      <c r="FA1278" s="169">
        <v>83144.97</v>
      </c>
      <c r="FB1278" s="169">
        <v>57.68492543924407</v>
      </c>
      <c r="FC1278" s="169">
        <v>49.479800196735894</v>
      </c>
      <c r="FD1278" s="169">
        <v>59.55928269013843</v>
      </c>
      <c r="FE1278" s="172">
        <v>13.744056150552533</v>
      </c>
      <c r="FF1278" s="172">
        <v>13.028885047536734</v>
      </c>
      <c r="FG1278" s="172">
        <v>11.836395643334962</v>
      </c>
      <c r="FH1278" s="172">
        <v>11.97709161624892</v>
      </c>
    </row>
    <row r="1279" spans="149:164" ht="12.75">
      <c r="ES1279" s="169" t="s">
        <v>442</v>
      </c>
      <c r="ET1279" s="169" t="s">
        <v>308</v>
      </c>
      <c r="EU1279" s="169" t="s">
        <v>54</v>
      </c>
      <c r="EV1279" s="169">
        <v>15642</v>
      </c>
      <c r="EW1279" s="169">
        <v>200108.56</v>
      </c>
      <c r="EX1279" s="169">
        <v>170978.37</v>
      </c>
      <c r="EY1279" s="169">
        <v>19026</v>
      </c>
      <c r="EZ1279" s="169">
        <v>235874.98</v>
      </c>
      <c r="FA1279" s="169">
        <v>216717.06</v>
      </c>
      <c r="FB1279" s="169">
        <v>21.634062140391254</v>
      </c>
      <c r="FC1279" s="169">
        <v>17.873508259716633</v>
      </c>
      <c r="FD1279" s="169">
        <v>26.75115571636342</v>
      </c>
      <c r="FE1279" s="172">
        <v>12.793029024421429</v>
      </c>
      <c r="FF1279" s="172">
        <v>12.397507621150005</v>
      </c>
      <c r="FG1279" s="172">
        <v>10.93072305331799</v>
      </c>
      <c r="FH1279" s="172">
        <v>11.39057395143488</v>
      </c>
    </row>
    <row r="1280" spans="149:164" ht="12.75">
      <c r="ES1280" s="169" t="s">
        <v>442</v>
      </c>
      <c r="ET1280" s="169" t="s">
        <v>308</v>
      </c>
      <c r="EU1280" s="169" t="s">
        <v>56</v>
      </c>
      <c r="EV1280" s="169"/>
      <c r="EW1280" s="169"/>
      <c r="EX1280" s="169"/>
      <c r="EY1280" s="169">
        <v>1000</v>
      </c>
      <c r="EZ1280" s="169">
        <v>11982.38</v>
      </c>
      <c r="FA1280" s="169">
        <v>11000</v>
      </c>
      <c r="FB1280" s="169"/>
      <c r="FC1280" s="169"/>
      <c r="FD1280" s="169"/>
      <c r="FE1280" s="172"/>
      <c r="FF1280" s="172">
        <v>11.98238</v>
      </c>
      <c r="FG1280" s="172"/>
      <c r="FH1280" s="172">
        <v>11</v>
      </c>
    </row>
    <row r="1281" spans="149:164" ht="12.75">
      <c r="ES1281" s="169" t="s">
        <v>442</v>
      </c>
      <c r="ET1281" s="169" t="s">
        <v>308</v>
      </c>
      <c r="EU1281" s="169" t="s">
        <v>42</v>
      </c>
      <c r="EV1281" s="169">
        <v>422501</v>
      </c>
      <c r="EW1281" s="169">
        <v>4692955.24</v>
      </c>
      <c r="EX1281" s="169">
        <v>4025245.9</v>
      </c>
      <c r="EY1281" s="169">
        <v>453826</v>
      </c>
      <c r="EZ1281" s="169">
        <v>5174695.5</v>
      </c>
      <c r="FA1281" s="169">
        <v>4760471.14</v>
      </c>
      <c r="FB1281" s="169">
        <v>7.414183635068319</v>
      </c>
      <c r="FC1281" s="169">
        <v>10.265179090009811</v>
      </c>
      <c r="FD1281" s="169">
        <v>18.265349701989628</v>
      </c>
      <c r="FE1281" s="172">
        <v>11.107560076780883</v>
      </c>
      <c r="FF1281" s="172">
        <v>11.402377783555812</v>
      </c>
      <c r="FG1281" s="172">
        <v>9.527186681214955</v>
      </c>
      <c r="FH1281" s="172">
        <v>10.489639509415502</v>
      </c>
    </row>
    <row r="1282" spans="149:164" ht="12.75">
      <c r="ES1282" s="169" t="s">
        <v>442</v>
      </c>
      <c r="ET1282" s="169" t="s">
        <v>308</v>
      </c>
      <c r="EU1282" s="169" t="s">
        <v>45</v>
      </c>
      <c r="EV1282" s="169">
        <v>826</v>
      </c>
      <c r="EW1282" s="169">
        <v>10383.66</v>
      </c>
      <c r="EX1282" s="169">
        <v>8966.03</v>
      </c>
      <c r="EY1282" s="169">
        <v>1250</v>
      </c>
      <c r="EZ1282" s="169">
        <v>16125.56</v>
      </c>
      <c r="FA1282" s="169">
        <v>14782.13</v>
      </c>
      <c r="FB1282" s="169">
        <v>51.3317191283293</v>
      </c>
      <c r="FC1282" s="169">
        <v>55.29745773648213</v>
      </c>
      <c r="FD1282" s="169">
        <v>64.8681746547803</v>
      </c>
      <c r="FE1282" s="172">
        <v>12.571016949152542</v>
      </c>
      <c r="FF1282" s="172">
        <v>12.900447999999999</v>
      </c>
      <c r="FG1282" s="172">
        <v>10.854757869249395</v>
      </c>
      <c r="FH1282" s="172">
        <v>11.825704</v>
      </c>
    </row>
    <row r="1283" spans="149:164" ht="12.75">
      <c r="ES1283" s="169" t="s">
        <v>442</v>
      </c>
      <c r="ET1283" s="169" t="s">
        <v>308</v>
      </c>
      <c r="EU1283" s="169" t="s">
        <v>57</v>
      </c>
      <c r="EV1283" s="169"/>
      <c r="EW1283" s="169"/>
      <c r="EX1283" s="169"/>
      <c r="EY1283" s="169">
        <v>120</v>
      </c>
      <c r="EZ1283" s="169">
        <v>1274</v>
      </c>
      <c r="FA1283" s="169">
        <v>1170.19</v>
      </c>
      <c r="FB1283" s="169"/>
      <c r="FC1283" s="169"/>
      <c r="FD1283" s="169"/>
      <c r="FE1283" s="172"/>
      <c r="FF1283" s="172">
        <v>10.616666666666667</v>
      </c>
      <c r="FG1283" s="172"/>
      <c r="FH1283" s="172">
        <v>9.751583333333334</v>
      </c>
    </row>
    <row r="1284" spans="149:164" ht="12.75">
      <c r="ES1284" s="169" t="s">
        <v>442</v>
      </c>
      <c r="ET1284" s="169" t="s">
        <v>308</v>
      </c>
      <c r="EU1284" s="169" t="s">
        <v>43</v>
      </c>
      <c r="EV1284" s="169">
        <v>24159</v>
      </c>
      <c r="EW1284" s="169">
        <v>265732.67</v>
      </c>
      <c r="EX1284" s="169">
        <v>230184.88</v>
      </c>
      <c r="EY1284" s="169">
        <v>13560</v>
      </c>
      <c r="EZ1284" s="169">
        <v>157217.79</v>
      </c>
      <c r="FA1284" s="169">
        <v>144817</v>
      </c>
      <c r="FB1284" s="169">
        <v>-43.871849000372535</v>
      </c>
      <c r="FC1284" s="169">
        <v>-40.836107957670386</v>
      </c>
      <c r="FD1284" s="169">
        <v>-37.086658341764235</v>
      </c>
      <c r="FE1284" s="172">
        <v>10.999324061426384</v>
      </c>
      <c r="FF1284" s="172">
        <v>11.594232300884956</v>
      </c>
      <c r="FG1284" s="172">
        <v>9.527914234860715</v>
      </c>
      <c r="FH1284" s="172">
        <v>10.6797197640118</v>
      </c>
    </row>
    <row r="1285" spans="149:164" ht="12.75">
      <c r="ES1285" s="169" t="s">
        <v>442</v>
      </c>
      <c r="ET1285" s="169" t="s">
        <v>308</v>
      </c>
      <c r="EU1285" s="169" t="s">
        <v>67</v>
      </c>
      <c r="EV1285" s="169">
        <v>310</v>
      </c>
      <c r="EW1285" s="169">
        <v>3534.98</v>
      </c>
      <c r="EX1285" s="169">
        <v>3037.97</v>
      </c>
      <c r="EY1285" s="169">
        <v>1004</v>
      </c>
      <c r="EZ1285" s="169">
        <v>12626.24</v>
      </c>
      <c r="FA1285" s="169">
        <v>11611.58</v>
      </c>
      <c r="FB1285" s="169">
        <v>223.8709677419355</v>
      </c>
      <c r="FC1285" s="169">
        <v>257.1799557564682</v>
      </c>
      <c r="FD1285" s="169">
        <v>282.2150975816088</v>
      </c>
      <c r="FE1285" s="172">
        <v>11.403161290322581</v>
      </c>
      <c r="FF1285" s="172">
        <v>12.57593625498008</v>
      </c>
      <c r="FG1285" s="172">
        <v>9.799903225806451</v>
      </c>
      <c r="FH1285" s="172">
        <v>11.565318725099601</v>
      </c>
    </row>
    <row r="1286" spans="149:164" ht="12.75">
      <c r="ES1286" s="169" t="s">
        <v>442</v>
      </c>
      <c r="ET1286" s="169" t="s">
        <v>308</v>
      </c>
      <c r="EU1286" s="169" t="s">
        <v>66</v>
      </c>
      <c r="EV1286" s="169">
        <v>310</v>
      </c>
      <c r="EW1286" s="169">
        <v>3352.42</v>
      </c>
      <c r="EX1286" s="169">
        <v>2894.45</v>
      </c>
      <c r="EY1286" s="169">
        <v>270</v>
      </c>
      <c r="EZ1286" s="169">
        <v>2859.2</v>
      </c>
      <c r="FA1286" s="169">
        <v>2628.82</v>
      </c>
      <c r="FB1286" s="169">
        <v>-12.903225806451612</v>
      </c>
      <c r="FC1286" s="169">
        <v>-14.712357043568534</v>
      </c>
      <c r="FD1286" s="169">
        <v>-9.17721846983018</v>
      </c>
      <c r="FE1286" s="172">
        <v>10.81425806451613</v>
      </c>
      <c r="FF1286" s="172">
        <v>10.589629629629629</v>
      </c>
      <c r="FG1286" s="172">
        <v>9.336935483870967</v>
      </c>
      <c r="FH1286" s="172">
        <v>9.736370370370372</v>
      </c>
    </row>
    <row r="1287" spans="149:164" ht="12.75">
      <c r="ES1287" s="169" t="s">
        <v>442</v>
      </c>
      <c r="ET1287" s="169" t="s">
        <v>308</v>
      </c>
      <c r="EU1287" s="169" t="s">
        <v>44</v>
      </c>
      <c r="EV1287" s="169"/>
      <c r="EW1287" s="169"/>
      <c r="EX1287" s="169"/>
      <c r="EY1287" s="169">
        <v>10490</v>
      </c>
      <c r="EZ1287" s="169">
        <v>113815.8</v>
      </c>
      <c r="FA1287" s="169">
        <v>104650.61</v>
      </c>
      <c r="FB1287" s="169"/>
      <c r="FC1287" s="169"/>
      <c r="FD1287" s="169"/>
      <c r="FE1287" s="172"/>
      <c r="FF1287" s="172">
        <v>10.849933269780744</v>
      </c>
      <c r="FG1287" s="172"/>
      <c r="FH1287" s="172">
        <v>9.976225929456625</v>
      </c>
    </row>
    <row r="1288" spans="149:164" ht="12.75">
      <c r="ES1288" s="169" t="s">
        <v>453</v>
      </c>
      <c r="ET1288" s="169" t="s">
        <v>315</v>
      </c>
      <c r="EU1288" s="169" t="s">
        <v>48</v>
      </c>
      <c r="EV1288" s="169">
        <v>5090</v>
      </c>
      <c r="EW1288" s="169">
        <v>58315.94</v>
      </c>
      <c r="EX1288" s="169">
        <v>49754.8</v>
      </c>
      <c r="EY1288" s="169">
        <v>7440</v>
      </c>
      <c r="EZ1288" s="169">
        <v>69706.64</v>
      </c>
      <c r="FA1288" s="169">
        <v>63931.2</v>
      </c>
      <c r="FB1288" s="169">
        <v>46.16895874263261</v>
      </c>
      <c r="FC1288" s="169">
        <v>19.532738390224004</v>
      </c>
      <c r="FD1288" s="169">
        <v>28.492527354144716</v>
      </c>
      <c r="FE1288" s="172">
        <v>11.456962671905698</v>
      </c>
      <c r="FF1288" s="172">
        <v>9.369172043010753</v>
      </c>
      <c r="FG1288" s="172">
        <v>9.775009823182712</v>
      </c>
      <c r="FH1288" s="172">
        <v>8.59290322580645</v>
      </c>
    </row>
    <row r="1289" spans="149:164" ht="12.75">
      <c r="ES1289" s="169" t="s">
        <v>453</v>
      </c>
      <c r="ET1289" s="169" t="s">
        <v>315</v>
      </c>
      <c r="EU1289" s="169" t="s">
        <v>94</v>
      </c>
      <c r="EV1289" s="169"/>
      <c r="EW1289" s="169"/>
      <c r="EX1289" s="169"/>
      <c r="EY1289" s="169">
        <v>11385</v>
      </c>
      <c r="EZ1289" s="169">
        <v>138141.29</v>
      </c>
      <c r="FA1289" s="169">
        <v>127773.7</v>
      </c>
      <c r="FB1289" s="169"/>
      <c r="FC1289" s="169"/>
      <c r="FD1289" s="169"/>
      <c r="FE1289" s="172"/>
      <c r="FF1289" s="172">
        <v>12.133622310057094</v>
      </c>
      <c r="FG1289" s="172"/>
      <c r="FH1289" s="172">
        <v>11.222986385595082</v>
      </c>
    </row>
    <row r="1290" spans="149:164" ht="12.75">
      <c r="ES1290" s="169" t="s">
        <v>453</v>
      </c>
      <c r="ET1290" s="169" t="s">
        <v>315</v>
      </c>
      <c r="EU1290" s="169" t="s">
        <v>134</v>
      </c>
      <c r="EV1290" s="169">
        <v>495</v>
      </c>
      <c r="EW1290" s="169">
        <v>2752.2</v>
      </c>
      <c r="EX1290" s="169">
        <v>2369.49</v>
      </c>
      <c r="EY1290" s="169"/>
      <c r="EZ1290" s="169"/>
      <c r="FA1290" s="169"/>
      <c r="FB1290" s="169">
        <v>-100</v>
      </c>
      <c r="FC1290" s="169">
        <v>-100</v>
      </c>
      <c r="FD1290" s="169">
        <v>-100</v>
      </c>
      <c r="FE1290" s="172">
        <v>5.56</v>
      </c>
      <c r="FF1290" s="172"/>
      <c r="FG1290" s="172">
        <v>4.786848484848484</v>
      </c>
      <c r="FH1290" s="172"/>
    </row>
    <row r="1291" spans="149:164" ht="12.75">
      <c r="ES1291" s="169" t="s">
        <v>453</v>
      </c>
      <c r="ET1291" s="169" t="s">
        <v>315</v>
      </c>
      <c r="EU1291" s="169" t="s">
        <v>135</v>
      </c>
      <c r="EV1291" s="169">
        <v>500</v>
      </c>
      <c r="EW1291" s="169">
        <v>7807.25</v>
      </c>
      <c r="EX1291" s="169">
        <v>6747.02</v>
      </c>
      <c r="EY1291" s="169"/>
      <c r="EZ1291" s="169"/>
      <c r="FA1291" s="169"/>
      <c r="FB1291" s="169">
        <v>-100</v>
      </c>
      <c r="FC1291" s="169">
        <v>-100</v>
      </c>
      <c r="FD1291" s="169">
        <v>-100</v>
      </c>
      <c r="FE1291" s="172">
        <v>15.6145</v>
      </c>
      <c r="FF1291" s="172"/>
      <c r="FG1291" s="172">
        <v>13.49404</v>
      </c>
      <c r="FH1291" s="172"/>
    </row>
    <row r="1292" spans="149:164" ht="12.75">
      <c r="ES1292" s="169" t="s">
        <v>453</v>
      </c>
      <c r="ET1292" s="169" t="s">
        <v>315</v>
      </c>
      <c r="EU1292" s="169" t="s">
        <v>63</v>
      </c>
      <c r="EV1292" s="169">
        <v>10018</v>
      </c>
      <c r="EW1292" s="169">
        <v>140080</v>
      </c>
      <c r="EX1292" s="169">
        <v>120661.92</v>
      </c>
      <c r="EY1292" s="169">
        <v>28034.75</v>
      </c>
      <c r="EZ1292" s="169">
        <v>453449.2</v>
      </c>
      <c r="FA1292" s="169">
        <v>416599.11</v>
      </c>
      <c r="FB1292" s="169">
        <v>179.84378119385107</v>
      </c>
      <c r="FC1292" s="169">
        <v>223.70731010850943</v>
      </c>
      <c r="FD1292" s="169">
        <v>245.26146277135322</v>
      </c>
      <c r="FE1292" s="172">
        <v>13.98283090437213</v>
      </c>
      <c r="FF1292" s="172">
        <v>16.174540525597696</v>
      </c>
      <c r="FG1292" s="172">
        <v>12.044511878618486</v>
      </c>
      <c r="FH1292" s="172">
        <v>14.86009720079544</v>
      </c>
    </row>
    <row r="1293" spans="149:164" ht="12.75">
      <c r="ES1293" s="169" t="s">
        <v>453</v>
      </c>
      <c r="ET1293" s="169" t="s">
        <v>315</v>
      </c>
      <c r="EU1293" s="169" t="s">
        <v>54</v>
      </c>
      <c r="EV1293" s="169">
        <v>224569.21</v>
      </c>
      <c r="EW1293" s="169">
        <v>2930001.72</v>
      </c>
      <c r="EX1293" s="169">
        <v>2502184.86</v>
      </c>
      <c r="EY1293" s="169">
        <v>151003.2</v>
      </c>
      <c r="EZ1293" s="169">
        <v>1813875.04</v>
      </c>
      <c r="FA1293" s="169">
        <v>1669970.42</v>
      </c>
      <c r="FB1293" s="169">
        <v>-32.75872502735348</v>
      </c>
      <c r="FC1293" s="169">
        <v>-38.09303838906962</v>
      </c>
      <c r="FD1293" s="169">
        <v>-33.2595106502243</v>
      </c>
      <c r="FE1293" s="172">
        <v>13.047210345532232</v>
      </c>
      <c r="FF1293" s="172">
        <v>12.01216292105068</v>
      </c>
      <c r="FG1293" s="172">
        <v>11.142154616832824</v>
      </c>
      <c r="FH1293" s="172">
        <v>11.059172388399714</v>
      </c>
    </row>
    <row r="1294" spans="149:164" ht="12.75">
      <c r="ES1294" s="169" t="s">
        <v>453</v>
      </c>
      <c r="ET1294" s="169" t="s">
        <v>315</v>
      </c>
      <c r="EU1294" s="169" t="s">
        <v>56</v>
      </c>
      <c r="EV1294" s="169">
        <v>16016</v>
      </c>
      <c r="EW1294" s="169">
        <v>218683.61</v>
      </c>
      <c r="EX1294" s="169">
        <v>184885.51</v>
      </c>
      <c r="EY1294" s="169">
        <v>37638</v>
      </c>
      <c r="EZ1294" s="169">
        <v>451002.88</v>
      </c>
      <c r="FA1294" s="169">
        <v>415277.99</v>
      </c>
      <c r="FB1294" s="169">
        <v>135.0024975024975</v>
      </c>
      <c r="FC1294" s="169">
        <v>106.23533697838627</v>
      </c>
      <c r="FD1294" s="169">
        <v>124.61359465108974</v>
      </c>
      <c r="FE1294" s="172">
        <v>13.654071553446553</v>
      </c>
      <c r="FF1294" s="172">
        <v>11.982647324512461</v>
      </c>
      <c r="FG1294" s="172">
        <v>11.543800574425575</v>
      </c>
      <c r="FH1294" s="172">
        <v>11.033476539667356</v>
      </c>
    </row>
    <row r="1295" spans="149:164" ht="12.75">
      <c r="ES1295" s="169" t="s">
        <v>453</v>
      </c>
      <c r="ET1295" s="169" t="s">
        <v>315</v>
      </c>
      <c r="EU1295" s="169" t="s">
        <v>42</v>
      </c>
      <c r="EV1295" s="169">
        <v>104150</v>
      </c>
      <c r="EW1295" s="169">
        <v>919107.39</v>
      </c>
      <c r="EX1295" s="169">
        <v>786267.66</v>
      </c>
      <c r="EY1295" s="169">
        <v>92835</v>
      </c>
      <c r="EZ1295" s="169">
        <v>985342.26</v>
      </c>
      <c r="FA1295" s="169">
        <v>906445.71</v>
      </c>
      <c r="FB1295" s="169">
        <v>-10.864138262121939</v>
      </c>
      <c r="FC1295" s="169">
        <v>7.2064342775004775</v>
      </c>
      <c r="FD1295" s="169">
        <v>15.284623304995137</v>
      </c>
      <c r="FE1295" s="172">
        <v>8.824842918867018</v>
      </c>
      <c r="FF1295" s="172">
        <v>10.613909193730812</v>
      </c>
      <c r="FG1295" s="172">
        <v>7.549377436389823</v>
      </c>
      <c r="FH1295" s="172">
        <v>9.764051381483277</v>
      </c>
    </row>
    <row r="1296" spans="149:164" ht="12.75">
      <c r="ES1296" s="169" t="s">
        <v>453</v>
      </c>
      <c r="ET1296" s="169" t="s">
        <v>315</v>
      </c>
      <c r="EU1296" s="169" t="s">
        <v>92</v>
      </c>
      <c r="EV1296" s="169">
        <v>1065</v>
      </c>
      <c r="EW1296" s="169">
        <v>14876.2</v>
      </c>
      <c r="EX1296" s="169">
        <v>12855.92</v>
      </c>
      <c r="EY1296" s="169">
        <v>800</v>
      </c>
      <c r="EZ1296" s="169">
        <v>10784</v>
      </c>
      <c r="FA1296" s="169">
        <v>9892.43</v>
      </c>
      <c r="FB1296" s="169">
        <v>-24.88262910798122</v>
      </c>
      <c r="FC1296" s="169">
        <v>-27.508369072747076</v>
      </c>
      <c r="FD1296" s="169">
        <v>-23.05155912606799</v>
      </c>
      <c r="FE1296" s="172">
        <v>13.968262910798122</v>
      </c>
      <c r="FF1296" s="172">
        <v>13.48</v>
      </c>
      <c r="FG1296" s="172">
        <v>12.071286384976526</v>
      </c>
      <c r="FH1296" s="172">
        <v>12.3655375</v>
      </c>
    </row>
    <row r="1297" spans="149:164" ht="12.75">
      <c r="ES1297" s="169" t="s">
        <v>453</v>
      </c>
      <c r="ET1297" s="169" t="s">
        <v>315</v>
      </c>
      <c r="EU1297" s="169" t="s">
        <v>61</v>
      </c>
      <c r="EV1297" s="169">
        <v>5000</v>
      </c>
      <c r="EW1297" s="169">
        <v>58534.66</v>
      </c>
      <c r="EX1297" s="169">
        <v>50395</v>
      </c>
      <c r="EY1297" s="169">
        <v>2700</v>
      </c>
      <c r="EZ1297" s="169">
        <v>26787.77</v>
      </c>
      <c r="FA1297" s="169">
        <v>24578.04</v>
      </c>
      <c r="FB1297" s="169">
        <v>-46</v>
      </c>
      <c r="FC1297" s="169">
        <v>-54.236054330887036</v>
      </c>
      <c r="FD1297" s="169">
        <v>-51.229209246949104</v>
      </c>
      <c r="FE1297" s="172">
        <v>11.706932</v>
      </c>
      <c r="FF1297" s="172">
        <v>9.921396296296296</v>
      </c>
      <c r="FG1297" s="172">
        <v>10.079</v>
      </c>
      <c r="FH1297" s="172">
        <v>9.102977777777777</v>
      </c>
    </row>
    <row r="1298" spans="149:164" ht="12.75">
      <c r="ES1298" s="169" t="s">
        <v>453</v>
      </c>
      <c r="ET1298" s="169" t="s">
        <v>315</v>
      </c>
      <c r="EU1298" s="169" t="s">
        <v>43</v>
      </c>
      <c r="EV1298" s="169">
        <v>121216.2</v>
      </c>
      <c r="EW1298" s="169">
        <v>1253722.74</v>
      </c>
      <c r="EX1298" s="169">
        <v>1075249.4</v>
      </c>
      <c r="EY1298" s="169">
        <v>60377.8</v>
      </c>
      <c r="EZ1298" s="169">
        <v>616983.54</v>
      </c>
      <c r="FA1298" s="169">
        <v>567257.56</v>
      </c>
      <c r="FB1298" s="169">
        <v>-50.18999110679925</v>
      </c>
      <c r="FC1298" s="169">
        <v>-50.787879942258996</v>
      </c>
      <c r="FD1298" s="169">
        <v>-47.24409425385403</v>
      </c>
      <c r="FE1298" s="172">
        <v>10.3428645676073</v>
      </c>
      <c r="FF1298" s="172">
        <v>10.218715156895415</v>
      </c>
      <c r="FG1298" s="172">
        <v>8.870509057370219</v>
      </c>
      <c r="FH1298" s="172">
        <v>9.395134635577978</v>
      </c>
    </row>
    <row r="1299" spans="149:164" ht="12.75">
      <c r="ES1299" s="169" t="s">
        <v>453</v>
      </c>
      <c r="ET1299" s="169" t="s">
        <v>315</v>
      </c>
      <c r="EU1299" s="169" t="s">
        <v>71</v>
      </c>
      <c r="EV1299" s="169"/>
      <c r="EW1299" s="169"/>
      <c r="EX1299" s="169"/>
      <c r="EY1299" s="169">
        <v>740</v>
      </c>
      <c r="EZ1299" s="169">
        <v>4682.57</v>
      </c>
      <c r="FA1299" s="169">
        <v>4305.95</v>
      </c>
      <c r="FB1299" s="169"/>
      <c r="FC1299" s="169"/>
      <c r="FD1299" s="169"/>
      <c r="FE1299" s="172"/>
      <c r="FF1299" s="172">
        <v>6.327797297297297</v>
      </c>
      <c r="FG1299" s="172"/>
      <c r="FH1299" s="172">
        <v>5.818851351351351</v>
      </c>
    </row>
    <row r="1300" spans="149:164" ht="12.75">
      <c r="ES1300" s="169" t="s">
        <v>453</v>
      </c>
      <c r="ET1300" s="169" t="s">
        <v>315</v>
      </c>
      <c r="EU1300" s="169" t="s">
        <v>526</v>
      </c>
      <c r="EV1300" s="169">
        <v>560</v>
      </c>
      <c r="EW1300" s="169">
        <v>5168.67</v>
      </c>
      <c r="EX1300" s="169">
        <v>4449.93</v>
      </c>
      <c r="EY1300" s="169"/>
      <c r="EZ1300" s="169"/>
      <c r="FA1300" s="169"/>
      <c r="FB1300" s="169">
        <v>-100</v>
      </c>
      <c r="FC1300" s="169">
        <v>-100</v>
      </c>
      <c r="FD1300" s="169">
        <v>-100</v>
      </c>
      <c r="FE1300" s="172">
        <v>9.229767857142857</v>
      </c>
      <c r="FF1300" s="172"/>
      <c r="FG1300" s="172">
        <v>7.946303571428572</v>
      </c>
      <c r="FH1300" s="172"/>
    </row>
    <row r="1301" spans="149:164" ht="12.75">
      <c r="ES1301" s="169" t="s">
        <v>453</v>
      </c>
      <c r="ET1301" s="169" t="s">
        <v>315</v>
      </c>
      <c r="EU1301" s="169" t="s">
        <v>44</v>
      </c>
      <c r="EV1301" s="169"/>
      <c r="EW1301" s="169"/>
      <c r="EX1301" s="169"/>
      <c r="EY1301" s="169">
        <v>190</v>
      </c>
      <c r="EZ1301" s="169">
        <v>2463.63</v>
      </c>
      <c r="FA1301" s="169">
        <v>2273.24</v>
      </c>
      <c r="FB1301" s="169"/>
      <c r="FC1301" s="169"/>
      <c r="FD1301" s="169"/>
      <c r="FE1301" s="172"/>
      <c r="FF1301" s="172">
        <v>12.966473684210527</v>
      </c>
      <c r="FG1301" s="172"/>
      <c r="FH1301" s="172">
        <v>11.964421052631577</v>
      </c>
    </row>
    <row r="1302" spans="149:164" ht="12.75">
      <c r="ES1302" s="169" t="s">
        <v>318</v>
      </c>
      <c r="ET1302" s="169" t="s">
        <v>319</v>
      </c>
      <c r="EU1302" s="169" t="s">
        <v>43</v>
      </c>
      <c r="EV1302" s="169"/>
      <c r="EW1302" s="169"/>
      <c r="EX1302" s="169"/>
      <c r="EY1302" s="169">
        <v>11408</v>
      </c>
      <c r="EZ1302" s="169">
        <v>45486.22</v>
      </c>
      <c r="FA1302" s="169">
        <v>41880.96</v>
      </c>
      <c r="FB1302" s="169"/>
      <c r="FC1302" s="169"/>
      <c r="FD1302" s="169"/>
      <c r="FE1302" s="172"/>
      <c r="FF1302" s="172">
        <v>3.9872212482468443</v>
      </c>
      <c r="FG1302" s="172"/>
      <c r="FH1302" s="172">
        <v>3.6711921458625527</v>
      </c>
    </row>
    <row r="1303" spans="149:164" ht="12.75">
      <c r="ES1303" s="169" t="s">
        <v>318</v>
      </c>
      <c r="ET1303" s="169" t="s">
        <v>319</v>
      </c>
      <c r="EU1303" s="169" t="s">
        <v>152</v>
      </c>
      <c r="EV1303" s="169">
        <v>136.8</v>
      </c>
      <c r="EW1303" s="169">
        <v>760.66</v>
      </c>
      <c r="EX1303" s="169">
        <v>644.08</v>
      </c>
      <c r="EY1303" s="169"/>
      <c r="EZ1303" s="169"/>
      <c r="FA1303" s="169"/>
      <c r="FB1303" s="169">
        <v>-100</v>
      </c>
      <c r="FC1303" s="169">
        <v>-100</v>
      </c>
      <c r="FD1303" s="169">
        <v>-100</v>
      </c>
      <c r="FE1303" s="172">
        <v>5.560380116959063</v>
      </c>
      <c r="FF1303" s="172"/>
      <c r="FG1303" s="172">
        <v>4.708187134502924</v>
      </c>
      <c r="FH1303" s="172"/>
    </row>
    <row r="1304" spans="165:180" ht="12.75">
      <c r="FI1304" s="169" t="s">
        <v>413</v>
      </c>
      <c r="FJ1304" s="169" t="s">
        <v>414</v>
      </c>
      <c r="FK1304" s="169" t="s">
        <v>48</v>
      </c>
      <c r="FL1304" s="169">
        <v>23586</v>
      </c>
      <c r="FM1304" s="169">
        <v>120418.31</v>
      </c>
      <c r="FN1304" s="169">
        <v>103697.01</v>
      </c>
      <c r="FO1304" s="169">
        <v>46412</v>
      </c>
      <c r="FP1304" s="169">
        <v>219244.72</v>
      </c>
      <c r="FQ1304" s="169">
        <v>201601.61</v>
      </c>
      <c r="FR1304" s="169">
        <v>96.77774951242263</v>
      </c>
      <c r="FS1304" s="169">
        <v>82.06925508255348</v>
      </c>
      <c r="FT1304" s="169">
        <v>94.41410123589871</v>
      </c>
      <c r="FU1304" s="172">
        <v>5.105499448825574</v>
      </c>
      <c r="FV1304" s="172">
        <v>4.723880031026459</v>
      </c>
      <c r="FW1304" s="172">
        <v>4.396549224116001</v>
      </c>
      <c r="FX1304" s="172">
        <v>4.3437389037317935</v>
      </c>
    </row>
    <row r="1305" spans="165:180" ht="12.75">
      <c r="FI1305" s="169" t="s">
        <v>413</v>
      </c>
      <c r="FJ1305" s="169" t="s">
        <v>414</v>
      </c>
      <c r="FK1305" s="169" t="s">
        <v>87</v>
      </c>
      <c r="FL1305" s="169"/>
      <c r="FM1305" s="169"/>
      <c r="FN1305" s="169"/>
      <c r="FO1305" s="169">
        <v>5682</v>
      </c>
      <c r="FP1305" s="169">
        <v>28308.79</v>
      </c>
      <c r="FQ1305" s="169">
        <v>26034.4</v>
      </c>
      <c r="FR1305" s="169"/>
      <c r="FS1305" s="169"/>
      <c r="FT1305" s="169"/>
      <c r="FU1305" s="172"/>
      <c r="FV1305" s="172">
        <v>4.982187609996481</v>
      </c>
      <c r="FW1305" s="172"/>
      <c r="FX1305" s="172">
        <v>4.581907778951074</v>
      </c>
    </row>
    <row r="1306" spans="165:180" ht="12.75">
      <c r="FI1306" s="169" t="s">
        <v>413</v>
      </c>
      <c r="FJ1306" s="169" t="s">
        <v>414</v>
      </c>
      <c r="FK1306" s="169" t="s">
        <v>60</v>
      </c>
      <c r="FL1306" s="169"/>
      <c r="FM1306" s="169"/>
      <c r="FN1306" s="169"/>
      <c r="FO1306" s="169">
        <v>750</v>
      </c>
      <c r="FP1306" s="169">
        <v>4412.09</v>
      </c>
      <c r="FQ1306" s="169">
        <v>4070.5</v>
      </c>
      <c r="FR1306" s="169"/>
      <c r="FS1306" s="169"/>
      <c r="FT1306" s="169"/>
      <c r="FU1306" s="172"/>
      <c r="FV1306" s="172">
        <v>5.882786666666667</v>
      </c>
      <c r="FW1306" s="172"/>
      <c r="FX1306" s="172">
        <v>5.427333333333333</v>
      </c>
    </row>
    <row r="1307" spans="165:180" ht="12.75">
      <c r="FI1307" s="169" t="s">
        <v>413</v>
      </c>
      <c r="FJ1307" s="169" t="s">
        <v>414</v>
      </c>
      <c r="FK1307" s="169" t="s">
        <v>135</v>
      </c>
      <c r="FL1307" s="169">
        <v>39100</v>
      </c>
      <c r="FM1307" s="169">
        <v>261563.93</v>
      </c>
      <c r="FN1307" s="169">
        <v>223928.85</v>
      </c>
      <c r="FO1307" s="169">
        <v>68460</v>
      </c>
      <c r="FP1307" s="169">
        <v>380822.15</v>
      </c>
      <c r="FQ1307" s="169">
        <v>350369.34</v>
      </c>
      <c r="FR1307" s="169">
        <v>75.08951406649616</v>
      </c>
      <c r="FS1307" s="169">
        <v>45.59429123121068</v>
      </c>
      <c r="FT1307" s="169">
        <v>56.4645823885578</v>
      </c>
      <c r="FU1307" s="172">
        <v>6.689614578005115</v>
      </c>
      <c r="FV1307" s="172">
        <v>5.5626957347356125</v>
      </c>
      <c r="FW1307" s="172">
        <v>5.727080562659847</v>
      </c>
      <c r="FX1307" s="172">
        <v>5.117869412795794</v>
      </c>
    </row>
    <row r="1308" spans="165:180" ht="12.75">
      <c r="FI1308" s="169" t="s">
        <v>413</v>
      </c>
      <c r="FJ1308" s="169" t="s">
        <v>414</v>
      </c>
      <c r="FK1308" s="169" t="s">
        <v>63</v>
      </c>
      <c r="FL1308" s="169">
        <v>116716.41</v>
      </c>
      <c r="FM1308" s="169">
        <v>830117.86</v>
      </c>
      <c r="FN1308" s="169">
        <v>712905.31</v>
      </c>
      <c r="FO1308" s="169">
        <v>151590</v>
      </c>
      <c r="FP1308" s="169">
        <v>876990.8</v>
      </c>
      <c r="FQ1308" s="169">
        <v>806440.84</v>
      </c>
      <c r="FR1308" s="169">
        <v>29.878909058289228</v>
      </c>
      <c r="FS1308" s="169">
        <v>5.646540359943594</v>
      </c>
      <c r="FT1308" s="169">
        <v>13.120330103867497</v>
      </c>
      <c r="FU1308" s="172">
        <v>7.112263476918113</v>
      </c>
      <c r="FV1308" s="172">
        <v>5.7852813510126</v>
      </c>
      <c r="FW1308" s="172">
        <v>6.108012660773237</v>
      </c>
      <c r="FX1308" s="172">
        <v>5.319881522527871</v>
      </c>
    </row>
    <row r="1309" spans="165:180" ht="12.75">
      <c r="FI1309" s="169" t="s">
        <v>413</v>
      </c>
      <c r="FJ1309" s="169" t="s">
        <v>414</v>
      </c>
      <c r="FK1309" s="169" t="s">
        <v>54</v>
      </c>
      <c r="FL1309" s="169">
        <v>158249.67</v>
      </c>
      <c r="FM1309" s="169">
        <v>835928.09</v>
      </c>
      <c r="FN1309" s="169">
        <v>718677.02</v>
      </c>
      <c r="FO1309" s="169">
        <v>237228.28</v>
      </c>
      <c r="FP1309" s="169">
        <v>1214310.33</v>
      </c>
      <c r="FQ1309" s="169">
        <v>1116283.59</v>
      </c>
      <c r="FR1309" s="169">
        <v>49.90759854349142</v>
      </c>
      <c r="FS1309" s="169">
        <v>45.26492703457304</v>
      </c>
      <c r="FT1309" s="169">
        <v>55.3247924916258</v>
      </c>
      <c r="FU1309" s="172">
        <v>5.282337018459501</v>
      </c>
      <c r="FV1309" s="172">
        <v>5.118741871753233</v>
      </c>
      <c r="FW1309" s="172">
        <v>4.541412440228153</v>
      </c>
      <c r="FX1309" s="172">
        <v>4.705524948374621</v>
      </c>
    </row>
    <row r="1310" spans="165:180" ht="12.75">
      <c r="FI1310" s="169" t="s">
        <v>413</v>
      </c>
      <c r="FJ1310" s="169" t="s">
        <v>414</v>
      </c>
      <c r="FK1310" s="169" t="s">
        <v>82</v>
      </c>
      <c r="FL1310" s="169"/>
      <c r="FM1310" s="169"/>
      <c r="FN1310" s="169"/>
      <c r="FO1310" s="169">
        <v>2122</v>
      </c>
      <c r="FP1310" s="169">
        <v>11370.32</v>
      </c>
      <c r="FQ1310" s="169">
        <v>10460.15</v>
      </c>
      <c r="FR1310" s="169"/>
      <c r="FS1310" s="169"/>
      <c r="FT1310" s="169"/>
      <c r="FU1310" s="172"/>
      <c r="FV1310" s="172">
        <v>5.358303487276155</v>
      </c>
      <c r="FW1310" s="172"/>
      <c r="FX1310" s="172">
        <v>4.929382657869934</v>
      </c>
    </row>
    <row r="1311" spans="165:180" ht="12.75">
      <c r="FI1311" s="169" t="s">
        <v>413</v>
      </c>
      <c r="FJ1311" s="169" t="s">
        <v>414</v>
      </c>
      <c r="FK1311" s="169" t="s">
        <v>696</v>
      </c>
      <c r="FL1311" s="169"/>
      <c r="FM1311" s="169"/>
      <c r="FN1311" s="169"/>
      <c r="FO1311" s="169">
        <v>1490</v>
      </c>
      <c r="FP1311" s="169">
        <v>7396.42</v>
      </c>
      <c r="FQ1311" s="169">
        <v>6834.96</v>
      </c>
      <c r="FR1311" s="169"/>
      <c r="FS1311" s="169"/>
      <c r="FT1311" s="169"/>
      <c r="FU1311" s="172"/>
      <c r="FV1311" s="172">
        <v>4.964040268456376</v>
      </c>
      <c r="FW1311" s="172"/>
      <c r="FX1311" s="172">
        <v>4.587221476510067</v>
      </c>
    </row>
    <row r="1312" spans="165:180" ht="12.75">
      <c r="FI1312" s="169" t="s">
        <v>413</v>
      </c>
      <c r="FJ1312" s="169" t="s">
        <v>414</v>
      </c>
      <c r="FK1312" s="169" t="s">
        <v>42</v>
      </c>
      <c r="FL1312" s="169">
        <v>428544</v>
      </c>
      <c r="FM1312" s="169">
        <v>2424477.26</v>
      </c>
      <c r="FN1312" s="169">
        <v>2082414.74</v>
      </c>
      <c r="FO1312" s="169">
        <v>378277</v>
      </c>
      <c r="FP1312" s="169">
        <v>2144864.75</v>
      </c>
      <c r="FQ1312" s="169">
        <v>1973794.92</v>
      </c>
      <c r="FR1312" s="169">
        <v>-11.729717368578255</v>
      </c>
      <c r="FS1312" s="169">
        <v>-11.532898848471765</v>
      </c>
      <c r="FT1312" s="169">
        <v>-5.216051246352591</v>
      </c>
      <c r="FU1312" s="172">
        <v>5.657475685110513</v>
      </c>
      <c r="FV1312" s="172">
        <v>5.670090304195074</v>
      </c>
      <c r="FW1312" s="172">
        <v>4.859278720504779</v>
      </c>
      <c r="FX1312" s="172">
        <v>5.217856015565313</v>
      </c>
    </row>
    <row r="1313" spans="165:180" ht="12.75">
      <c r="FI1313" s="169" t="s">
        <v>413</v>
      </c>
      <c r="FJ1313" s="169" t="s">
        <v>414</v>
      </c>
      <c r="FK1313" s="169" t="s">
        <v>45</v>
      </c>
      <c r="FL1313" s="169">
        <v>270626.4</v>
      </c>
      <c r="FM1313" s="169">
        <v>1340975.06</v>
      </c>
      <c r="FN1313" s="169">
        <v>1152684.73</v>
      </c>
      <c r="FO1313" s="169">
        <v>219780</v>
      </c>
      <c r="FP1313" s="169">
        <v>1081471.89</v>
      </c>
      <c r="FQ1313" s="169">
        <v>995656.32</v>
      </c>
      <c r="FR1313" s="169">
        <v>-18.788410886742763</v>
      </c>
      <c r="FS1313" s="169">
        <v>-19.351826722265823</v>
      </c>
      <c r="FT1313" s="169">
        <v>-13.622841173579184</v>
      </c>
      <c r="FU1313" s="172">
        <v>4.955078514143483</v>
      </c>
      <c r="FV1313" s="172">
        <v>4.92070202020202</v>
      </c>
      <c r="FW1313" s="172">
        <v>4.259321078800885</v>
      </c>
      <c r="FX1313" s="172">
        <v>4.530240786240786</v>
      </c>
    </row>
    <row r="1314" spans="165:180" ht="12.75">
      <c r="FI1314" s="169" t="s">
        <v>413</v>
      </c>
      <c r="FJ1314" s="169" t="s">
        <v>414</v>
      </c>
      <c r="FK1314" s="169" t="s">
        <v>57</v>
      </c>
      <c r="FL1314" s="169">
        <v>10900</v>
      </c>
      <c r="FM1314" s="169">
        <v>59934.95</v>
      </c>
      <c r="FN1314" s="169">
        <v>51991.89</v>
      </c>
      <c r="FO1314" s="169">
        <v>43991</v>
      </c>
      <c r="FP1314" s="169">
        <v>241788.89</v>
      </c>
      <c r="FQ1314" s="169">
        <v>222582.36</v>
      </c>
      <c r="FR1314" s="169">
        <v>303.58715596330273</v>
      </c>
      <c r="FS1314" s="169">
        <v>303.4188566103751</v>
      </c>
      <c r="FT1314" s="169">
        <v>328.10976865815024</v>
      </c>
      <c r="FU1314" s="172">
        <v>5.498619266055045</v>
      </c>
      <c r="FV1314" s="172">
        <v>5.496326294014685</v>
      </c>
      <c r="FW1314" s="172">
        <v>4.769898165137614</v>
      </c>
      <c r="FX1314" s="172">
        <v>5.059724943738492</v>
      </c>
    </row>
    <row r="1315" spans="165:180" ht="12.75">
      <c r="FI1315" s="169" t="s">
        <v>413</v>
      </c>
      <c r="FJ1315" s="169" t="s">
        <v>414</v>
      </c>
      <c r="FK1315" s="169" t="s">
        <v>43</v>
      </c>
      <c r="FL1315" s="169">
        <v>335760</v>
      </c>
      <c r="FM1315" s="169">
        <v>1617317.84</v>
      </c>
      <c r="FN1315" s="169">
        <v>1388703.29</v>
      </c>
      <c r="FO1315" s="169">
        <v>356010</v>
      </c>
      <c r="FP1315" s="169">
        <v>1693322.84</v>
      </c>
      <c r="FQ1315" s="169">
        <v>1559961.14</v>
      </c>
      <c r="FR1315" s="169">
        <v>6.031093638313081</v>
      </c>
      <c r="FS1315" s="169">
        <v>4.699447326939768</v>
      </c>
      <c r="FT1315" s="169">
        <v>12.332213168444344</v>
      </c>
      <c r="FU1315" s="172">
        <v>4.816886585656421</v>
      </c>
      <c r="FV1315" s="172">
        <v>4.756391224965591</v>
      </c>
      <c r="FW1315" s="172">
        <v>4.135999791517751</v>
      </c>
      <c r="FX1315" s="172">
        <v>4.381790230611499</v>
      </c>
    </row>
    <row r="1316" spans="165:180" ht="12.75">
      <c r="FI1316" s="169" t="s">
        <v>413</v>
      </c>
      <c r="FJ1316" s="169" t="s">
        <v>414</v>
      </c>
      <c r="FK1316" s="169" t="s">
        <v>99</v>
      </c>
      <c r="FL1316" s="169">
        <v>8460</v>
      </c>
      <c r="FM1316" s="169">
        <v>52919.94</v>
      </c>
      <c r="FN1316" s="169">
        <v>45502.37</v>
      </c>
      <c r="FO1316" s="169">
        <v>6600</v>
      </c>
      <c r="FP1316" s="169">
        <v>34782.92</v>
      </c>
      <c r="FQ1316" s="169">
        <v>31961.13</v>
      </c>
      <c r="FR1316" s="169">
        <v>-21.98581560283688</v>
      </c>
      <c r="FS1316" s="169">
        <v>-34.272563423163376</v>
      </c>
      <c r="FT1316" s="169">
        <v>-29.75941692707435</v>
      </c>
      <c r="FU1316" s="172">
        <v>6.255312056737589</v>
      </c>
      <c r="FV1316" s="172">
        <v>5.2701393939393935</v>
      </c>
      <c r="FW1316" s="172">
        <v>5.37853073286052</v>
      </c>
      <c r="FX1316" s="172">
        <v>4.842595454545455</v>
      </c>
    </row>
    <row r="1317" spans="165:180" ht="12.75">
      <c r="FI1317" s="169" t="s">
        <v>413</v>
      </c>
      <c r="FJ1317" s="169" t="s">
        <v>414</v>
      </c>
      <c r="FK1317" s="169" t="s">
        <v>62</v>
      </c>
      <c r="FL1317" s="169">
        <v>8320</v>
      </c>
      <c r="FM1317" s="169">
        <v>45265.61</v>
      </c>
      <c r="FN1317" s="169">
        <v>38984.78</v>
      </c>
      <c r="FO1317" s="169">
        <v>10886</v>
      </c>
      <c r="FP1317" s="169">
        <v>63659.96</v>
      </c>
      <c r="FQ1317" s="169">
        <v>58565.8</v>
      </c>
      <c r="FR1317" s="169">
        <v>30.841346153846153</v>
      </c>
      <c r="FS1317" s="169">
        <v>40.63647877494636</v>
      </c>
      <c r="FT1317" s="169">
        <v>50.22734513315198</v>
      </c>
      <c r="FU1317" s="172">
        <v>5.440578125</v>
      </c>
      <c r="FV1317" s="172">
        <v>5.847874334006981</v>
      </c>
      <c r="FW1317" s="172">
        <v>4.685670673076923</v>
      </c>
      <c r="FX1317" s="172">
        <v>5.379919162226713</v>
      </c>
    </row>
    <row r="1318" spans="165:180" ht="12.75">
      <c r="FI1318" s="169" t="s">
        <v>413</v>
      </c>
      <c r="FJ1318" s="169" t="s">
        <v>414</v>
      </c>
      <c r="FK1318" s="169" t="s">
        <v>50</v>
      </c>
      <c r="FL1318" s="169">
        <v>13260</v>
      </c>
      <c r="FM1318" s="169">
        <v>80331.74</v>
      </c>
      <c r="FN1318" s="169">
        <v>68649.35</v>
      </c>
      <c r="FO1318" s="169">
        <v>81570</v>
      </c>
      <c r="FP1318" s="169">
        <v>595551.4</v>
      </c>
      <c r="FQ1318" s="169">
        <v>547756.12</v>
      </c>
      <c r="FR1318" s="169">
        <v>515.158371040724</v>
      </c>
      <c r="FS1318" s="169">
        <v>641.3649947081938</v>
      </c>
      <c r="FT1318" s="169">
        <v>697.9043064500975</v>
      </c>
      <c r="FU1318" s="172">
        <v>6.058200603318251</v>
      </c>
      <c r="FV1318" s="172">
        <v>7.301108250582322</v>
      </c>
      <c r="FW1318" s="172">
        <v>5.177175716440423</v>
      </c>
      <c r="FX1318" s="172">
        <v>6.715166360181439</v>
      </c>
    </row>
    <row r="1319" spans="165:180" ht="12.75">
      <c r="FI1319" s="169" t="s">
        <v>413</v>
      </c>
      <c r="FJ1319" s="169" t="s">
        <v>414</v>
      </c>
      <c r="FK1319" s="169" t="s">
        <v>95</v>
      </c>
      <c r="FL1319" s="169">
        <v>36160</v>
      </c>
      <c r="FM1319" s="169">
        <v>173331.22</v>
      </c>
      <c r="FN1319" s="169">
        <v>147603.79</v>
      </c>
      <c r="FO1319" s="169"/>
      <c r="FP1319" s="169"/>
      <c r="FQ1319" s="169"/>
      <c r="FR1319" s="169">
        <v>-100</v>
      </c>
      <c r="FS1319" s="169">
        <v>-100</v>
      </c>
      <c r="FT1319" s="169">
        <v>-100</v>
      </c>
      <c r="FU1319" s="172">
        <v>4.793451880530974</v>
      </c>
      <c r="FV1319" s="172"/>
      <c r="FW1319" s="172">
        <v>4.081963219026549</v>
      </c>
      <c r="FX1319" s="172"/>
    </row>
    <row r="1320" spans="165:180" ht="12.75">
      <c r="FI1320" s="169" t="s">
        <v>413</v>
      </c>
      <c r="FJ1320" s="169" t="s">
        <v>414</v>
      </c>
      <c r="FK1320" s="169" t="s">
        <v>70</v>
      </c>
      <c r="FL1320" s="169">
        <v>12660</v>
      </c>
      <c r="FM1320" s="169">
        <v>69855.41</v>
      </c>
      <c r="FN1320" s="169">
        <v>60884.12</v>
      </c>
      <c r="FO1320" s="169">
        <v>31614</v>
      </c>
      <c r="FP1320" s="169">
        <v>178942.03</v>
      </c>
      <c r="FQ1320" s="169">
        <v>165774.58</v>
      </c>
      <c r="FR1320" s="169">
        <v>149.71563981042655</v>
      </c>
      <c r="FS1320" s="169">
        <v>156.16058942321</v>
      </c>
      <c r="FT1320" s="169">
        <v>172.2788470951046</v>
      </c>
      <c r="FU1320" s="172">
        <v>5.5178048973143765</v>
      </c>
      <c r="FV1320" s="172">
        <v>5.6602147782627945</v>
      </c>
      <c r="FW1320" s="172">
        <v>4.809172195892575</v>
      </c>
      <c r="FX1320" s="172">
        <v>5.243707850952109</v>
      </c>
    </row>
    <row r="1321" spans="165:180" ht="12.75">
      <c r="FI1321" s="169" t="s">
        <v>413</v>
      </c>
      <c r="FJ1321" s="169" t="s">
        <v>414</v>
      </c>
      <c r="FK1321" s="169" t="s">
        <v>71</v>
      </c>
      <c r="FL1321" s="169">
        <v>2760</v>
      </c>
      <c r="FM1321" s="169">
        <v>14968.99</v>
      </c>
      <c r="FN1321" s="169">
        <v>12841.42</v>
      </c>
      <c r="FO1321" s="169">
        <v>3078</v>
      </c>
      <c r="FP1321" s="169">
        <v>17579.38</v>
      </c>
      <c r="FQ1321" s="169">
        <v>16168.84</v>
      </c>
      <c r="FR1321" s="169">
        <v>11.521739130434783</v>
      </c>
      <c r="FS1321" s="169">
        <v>17.438651505545806</v>
      </c>
      <c r="FT1321" s="169">
        <v>25.911620365971988</v>
      </c>
      <c r="FU1321" s="172">
        <v>5.423547101449275</v>
      </c>
      <c r="FV1321" s="172">
        <v>5.711299545159195</v>
      </c>
      <c r="FW1321" s="172">
        <v>4.652688405797101</v>
      </c>
      <c r="FX1321" s="172">
        <v>5.253034437946718</v>
      </c>
    </row>
    <row r="1322" spans="165:180" ht="12.75">
      <c r="FI1322" s="169" t="s">
        <v>413</v>
      </c>
      <c r="FJ1322" s="169" t="s">
        <v>414</v>
      </c>
      <c r="FK1322" s="169" t="s">
        <v>67</v>
      </c>
      <c r="FL1322" s="169">
        <v>169694</v>
      </c>
      <c r="FM1322" s="169">
        <v>816607.5</v>
      </c>
      <c r="FN1322" s="169">
        <v>700801.37</v>
      </c>
      <c r="FO1322" s="169">
        <v>147442</v>
      </c>
      <c r="FP1322" s="169">
        <v>757342.3</v>
      </c>
      <c r="FQ1322" s="169">
        <v>697345.75</v>
      </c>
      <c r="FR1322" s="169">
        <v>-13.113015192051575</v>
      </c>
      <c r="FS1322" s="169">
        <v>-7.257489062983129</v>
      </c>
      <c r="FT1322" s="169">
        <v>-0.4930954972305484</v>
      </c>
      <c r="FU1322" s="172">
        <v>4.812235553407899</v>
      </c>
      <c r="FV1322" s="172">
        <v>5.136543861314958</v>
      </c>
      <c r="FW1322" s="172">
        <v>4.129794630334603</v>
      </c>
      <c r="FX1322" s="172">
        <v>4.729627582371373</v>
      </c>
    </row>
    <row r="1323" spans="165:180" ht="12.75">
      <c r="FI1323" s="169" t="s">
        <v>413</v>
      </c>
      <c r="FJ1323" s="169" t="s">
        <v>414</v>
      </c>
      <c r="FK1323" s="169" t="s">
        <v>49</v>
      </c>
      <c r="FL1323" s="169">
        <v>3710</v>
      </c>
      <c r="FM1323" s="169">
        <v>25371.2</v>
      </c>
      <c r="FN1323" s="169">
        <v>21743.17</v>
      </c>
      <c r="FO1323" s="169">
        <v>2990</v>
      </c>
      <c r="FP1323" s="169">
        <v>18035.7</v>
      </c>
      <c r="FQ1323" s="169">
        <v>16629.98</v>
      </c>
      <c r="FR1323" s="169">
        <v>-19.40700808625337</v>
      </c>
      <c r="FS1323" s="169">
        <v>-28.91270416850602</v>
      </c>
      <c r="FT1323" s="169">
        <v>-23.51630420035349</v>
      </c>
      <c r="FU1323" s="172">
        <v>6.838598382749327</v>
      </c>
      <c r="FV1323" s="172">
        <v>6.032006688963211</v>
      </c>
      <c r="FW1323" s="172">
        <v>5.860692722371967</v>
      </c>
      <c r="FX1323" s="172">
        <v>5.561866220735785</v>
      </c>
    </row>
    <row r="1324" spans="165:180" ht="12.75">
      <c r="FI1324" s="169" t="s">
        <v>413</v>
      </c>
      <c r="FJ1324" s="169" t="s">
        <v>414</v>
      </c>
      <c r="FK1324" s="169" t="s">
        <v>346</v>
      </c>
      <c r="FL1324" s="169">
        <v>17296</v>
      </c>
      <c r="FM1324" s="169">
        <v>90075.18</v>
      </c>
      <c r="FN1324" s="169">
        <v>77373.09</v>
      </c>
      <c r="FO1324" s="169">
        <v>16886</v>
      </c>
      <c r="FP1324" s="169">
        <v>82272.14</v>
      </c>
      <c r="FQ1324" s="169">
        <v>75719.76</v>
      </c>
      <c r="FR1324" s="169">
        <v>-2.370490286771508</v>
      </c>
      <c r="FS1324" s="169">
        <v>-8.662808112068156</v>
      </c>
      <c r="FT1324" s="169">
        <v>-2.13682819181708</v>
      </c>
      <c r="FU1324" s="172">
        <v>5.207861933395004</v>
      </c>
      <c r="FV1324" s="172">
        <v>4.872210114888073</v>
      </c>
      <c r="FW1324" s="172">
        <v>4.473467275670675</v>
      </c>
      <c r="FX1324" s="172">
        <v>4.4841738718465</v>
      </c>
    </row>
    <row r="1325" spans="165:180" ht="12.75">
      <c r="FI1325" s="169" t="s">
        <v>413</v>
      </c>
      <c r="FJ1325" s="169" t="s">
        <v>414</v>
      </c>
      <c r="FK1325" s="169" t="s">
        <v>66</v>
      </c>
      <c r="FL1325" s="169">
        <v>3620</v>
      </c>
      <c r="FM1325" s="169">
        <v>19404.62</v>
      </c>
      <c r="FN1325" s="169">
        <v>16815.52</v>
      </c>
      <c r="FO1325" s="169">
        <v>4500</v>
      </c>
      <c r="FP1325" s="169">
        <v>26584.08</v>
      </c>
      <c r="FQ1325" s="169">
        <v>24476.2</v>
      </c>
      <c r="FR1325" s="169">
        <v>24.30939226519337</v>
      </c>
      <c r="FS1325" s="169">
        <v>36.99871473906731</v>
      </c>
      <c r="FT1325" s="169">
        <v>45.557199539473054</v>
      </c>
      <c r="FU1325" s="172">
        <v>5.3603922651933695</v>
      </c>
      <c r="FV1325" s="172">
        <v>5.907573333333334</v>
      </c>
      <c r="FW1325" s="172">
        <v>4.645171270718232</v>
      </c>
      <c r="FX1325" s="172">
        <v>5.439155555555556</v>
      </c>
    </row>
    <row r="1326" spans="165:180" ht="12.75">
      <c r="FI1326" s="169" t="s">
        <v>413</v>
      </c>
      <c r="FJ1326" s="169" t="s">
        <v>414</v>
      </c>
      <c r="FK1326" s="169" t="s">
        <v>44</v>
      </c>
      <c r="FL1326" s="169"/>
      <c r="FM1326" s="169"/>
      <c r="FN1326" s="169"/>
      <c r="FO1326" s="169">
        <v>30962</v>
      </c>
      <c r="FP1326" s="169">
        <v>152567.22</v>
      </c>
      <c r="FQ1326" s="169">
        <v>140579.26</v>
      </c>
      <c r="FR1326" s="169"/>
      <c r="FS1326" s="169"/>
      <c r="FT1326" s="169"/>
      <c r="FU1326" s="172"/>
      <c r="FV1326" s="172">
        <v>4.927563464892449</v>
      </c>
      <c r="FW1326" s="172"/>
      <c r="FX1326" s="172">
        <v>4.540380466378141</v>
      </c>
    </row>
    <row r="1327" spans="165:180" ht="12.75">
      <c r="FI1327" s="169" t="s">
        <v>415</v>
      </c>
      <c r="FJ1327" s="169" t="s">
        <v>619</v>
      </c>
      <c r="FK1327" s="169" t="s">
        <v>63</v>
      </c>
      <c r="FL1327" s="169"/>
      <c r="FM1327" s="169"/>
      <c r="FN1327" s="169"/>
      <c r="FO1327" s="169">
        <v>800</v>
      </c>
      <c r="FP1327" s="169">
        <v>6000</v>
      </c>
      <c r="FQ1327" s="169">
        <v>5523.45</v>
      </c>
      <c r="FR1327" s="169"/>
      <c r="FS1327" s="169"/>
      <c r="FT1327" s="169"/>
      <c r="FU1327" s="172"/>
      <c r="FV1327" s="172">
        <v>7.5</v>
      </c>
      <c r="FW1327" s="172"/>
      <c r="FX1327" s="172">
        <v>6.9043125</v>
      </c>
    </row>
    <row r="1328" spans="165:180" ht="12.75">
      <c r="FI1328" s="169" t="s">
        <v>415</v>
      </c>
      <c r="FJ1328" s="169" t="s">
        <v>619</v>
      </c>
      <c r="FK1328" s="169" t="s">
        <v>54</v>
      </c>
      <c r="FL1328" s="169"/>
      <c r="FM1328" s="169"/>
      <c r="FN1328" s="169"/>
      <c r="FO1328" s="169">
        <v>20</v>
      </c>
      <c r="FP1328" s="169">
        <v>93.04</v>
      </c>
      <c r="FQ1328" s="169">
        <v>85.33</v>
      </c>
      <c r="FR1328" s="169"/>
      <c r="FS1328" s="169"/>
      <c r="FT1328" s="169"/>
      <c r="FU1328" s="172"/>
      <c r="FV1328" s="172">
        <v>4.652</v>
      </c>
      <c r="FW1328" s="172"/>
      <c r="FX1328" s="172">
        <v>4.2665</v>
      </c>
    </row>
    <row r="1329" spans="165:180" ht="12.75">
      <c r="FI1329" s="169" t="s">
        <v>415</v>
      </c>
      <c r="FJ1329" s="169" t="s">
        <v>619</v>
      </c>
      <c r="FK1329" s="169" t="s">
        <v>42</v>
      </c>
      <c r="FL1329" s="169"/>
      <c r="FM1329" s="169"/>
      <c r="FN1329" s="169"/>
      <c r="FO1329" s="169">
        <v>3950</v>
      </c>
      <c r="FP1329" s="169">
        <v>17184.66</v>
      </c>
      <c r="FQ1329" s="169">
        <v>15860.97</v>
      </c>
      <c r="FR1329" s="169"/>
      <c r="FS1329" s="169"/>
      <c r="FT1329" s="169"/>
      <c r="FU1329" s="172"/>
      <c r="FV1329" s="172">
        <v>4.350546835443038</v>
      </c>
      <c r="FW1329" s="172"/>
      <c r="FX1329" s="172">
        <v>4.015435443037974</v>
      </c>
    </row>
    <row r="1330" spans="165:180" ht="12.75">
      <c r="FI1330" s="169" t="s">
        <v>415</v>
      </c>
      <c r="FJ1330" s="169" t="s">
        <v>619</v>
      </c>
      <c r="FK1330" s="169" t="s">
        <v>45</v>
      </c>
      <c r="FL1330" s="169"/>
      <c r="FM1330" s="169"/>
      <c r="FN1330" s="169"/>
      <c r="FO1330" s="169">
        <v>13424</v>
      </c>
      <c r="FP1330" s="169">
        <v>65693.28</v>
      </c>
      <c r="FQ1330" s="169">
        <v>60591.61</v>
      </c>
      <c r="FR1330" s="169"/>
      <c r="FS1330" s="169"/>
      <c r="FT1330" s="169"/>
      <c r="FU1330" s="172"/>
      <c r="FV1330" s="172">
        <v>4.8937187127532775</v>
      </c>
      <c r="FW1330" s="172"/>
      <c r="FX1330" s="172">
        <v>4.5136777413587605</v>
      </c>
    </row>
    <row r="1331" spans="165:180" ht="12.75">
      <c r="FI1331" s="169" t="s">
        <v>415</v>
      </c>
      <c r="FJ1331" s="169" t="s">
        <v>619</v>
      </c>
      <c r="FK1331" s="169" t="s">
        <v>43</v>
      </c>
      <c r="FL1331" s="169"/>
      <c r="FM1331" s="169"/>
      <c r="FN1331" s="169"/>
      <c r="FO1331" s="169">
        <v>16350</v>
      </c>
      <c r="FP1331" s="169">
        <v>74815.3</v>
      </c>
      <c r="FQ1331" s="169">
        <v>68956.84</v>
      </c>
      <c r="FR1331" s="169"/>
      <c r="FS1331" s="169"/>
      <c r="FT1331" s="169"/>
      <c r="FU1331" s="172"/>
      <c r="FV1331" s="172">
        <v>4.575859327217126</v>
      </c>
      <c r="FW1331" s="172"/>
      <c r="FX1331" s="172">
        <v>4.21754373088685</v>
      </c>
    </row>
    <row r="1332" spans="165:180" ht="12.75">
      <c r="FI1332" s="169" t="s">
        <v>415</v>
      </c>
      <c r="FJ1332" s="169" t="s">
        <v>619</v>
      </c>
      <c r="FK1332" s="169" t="s">
        <v>50</v>
      </c>
      <c r="FL1332" s="169"/>
      <c r="FM1332" s="169"/>
      <c r="FN1332" s="169"/>
      <c r="FO1332" s="169">
        <v>160</v>
      </c>
      <c r="FP1332" s="169">
        <v>857.25</v>
      </c>
      <c r="FQ1332" s="169">
        <v>787.6</v>
      </c>
      <c r="FR1332" s="169"/>
      <c r="FS1332" s="169"/>
      <c r="FT1332" s="169"/>
      <c r="FU1332" s="172"/>
      <c r="FV1332" s="172">
        <v>5.3578125</v>
      </c>
      <c r="FW1332" s="172"/>
      <c r="FX1332" s="172">
        <v>4.9225</v>
      </c>
    </row>
    <row r="1333" spans="165:180" ht="12.75">
      <c r="FI1333" s="169" t="s">
        <v>415</v>
      </c>
      <c r="FJ1333" s="169" t="s">
        <v>619</v>
      </c>
      <c r="FK1333" s="169" t="s">
        <v>67</v>
      </c>
      <c r="FL1333" s="169"/>
      <c r="FM1333" s="169"/>
      <c r="FN1333" s="169"/>
      <c r="FO1333" s="169">
        <v>332</v>
      </c>
      <c r="FP1333" s="169">
        <v>1575.04</v>
      </c>
      <c r="FQ1333" s="169">
        <v>1448.6</v>
      </c>
      <c r="FR1333" s="169"/>
      <c r="FS1333" s="169"/>
      <c r="FT1333" s="169"/>
      <c r="FU1333" s="172"/>
      <c r="FV1333" s="172">
        <v>4.744096385542169</v>
      </c>
      <c r="FW1333" s="172"/>
      <c r="FX1333" s="172">
        <v>4.363253012048193</v>
      </c>
    </row>
    <row r="1334" spans="165:180" ht="12.75">
      <c r="FI1334" s="169" t="s">
        <v>415</v>
      </c>
      <c r="FJ1334" s="169" t="s">
        <v>619</v>
      </c>
      <c r="FK1334" s="169" t="s">
        <v>44</v>
      </c>
      <c r="FL1334" s="169">
        <v>6080</v>
      </c>
      <c r="FM1334" s="169">
        <v>21853.88</v>
      </c>
      <c r="FN1334" s="169">
        <v>18848</v>
      </c>
      <c r="FO1334" s="169">
        <v>5340</v>
      </c>
      <c r="FP1334" s="169">
        <v>23626.14</v>
      </c>
      <c r="FQ1334" s="169">
        <v>21794.94</v>
      </c>
      <c r="FR1334" s="169">
        <v>-12.171052631578947</v>
      </c>
      <c r="FS1334" s="169">
        <v>8.109589692997298</v>
      </c>
      <c r="FT1334" s="169">
        <v>15.635292869269943</v>
      </c>
      <c r="FU1334" s="172">
        <v>3.594388157894737</v>
      </c>
      <c r="FV1334" s="172">
        <v>4.424370786516854</v>
      </c>
      <c r="FW1334" s="172">
        <v>3.1</v>
      </c>
      <c r="FX1334" s="172">
        <v>4.081449438202247</v>
      </c>
    </row>
    <row r="1335" spans="165:180" ht="12.75">
      <c r="FI1335" s="169" t="s">
        <v>432</v>
      </c>
      <c r="FJ1335" s="169" t="s">
        <v>433</v>
      </c>
      <c r="FK1335" s="169" t="s">
        <v>48</v>
      </c>
      <c r="FL1335" s="169">
        <v>1260</v>
      </c>
      <c r="FM1335" s="169">
        <v>5820.78</v>
      </c>
      <c r="FN1335" s="169">
        <v>5178</v>
      </c>
      <c r="FO1335" s="169">
        <v>2352</v>
      </c>
      <c r="FP1335" s="169">
        <v>15636.86</v>
      </c>
      <c r="FQ1335" s="169">
        <v>14336.34</v>
      </c>
      <c r="FR1335" s="169">
        <v>86.66666666666667</v>
      </c>
      <c r="FS1335" s="169">
        <v>168.63856733977238</v>
      </c>
      <c r="FT1335" s="169">
        <v>176.8702201622248</v>
      </c>
      <c r="FU1335" s="172">
        <v>4.619666666666666</v>
      </c>
      <c r="FV1335" s="172">
        <v>6.648324829931973</v>
      </c>
      <c r="FW1335" s="172">
        <v>4.109523809523809</v>
      </c>
      <c r="FX1335" s="172">
        <v>6.0953826530612245</v>
      </c>
    </row>
    <row r="1336" spans="165:180" ht="12.75">
      <c r="FI1336" s="169" t="s">
        <v>432</v>
      </c>
      <c r="FJ1336" s="169" t="s">
        <v>433</v>
      </c>
      <c r="FK1336" s="169" t="s">
        <v>134</v>
      </c>
      <c r="FL1336" s="169">
        <v>5000</v>
      </c>
      <c r="FM1336" s="169">
        <v>27372.78</v>
      </c>
      <c r="FN1336" s="169">
        <v>23613.15</v>
      </c>
      <c r="FO1336" s="169"/>
      <c r="FP1336" s="169"/>
      <c r="FQ1336" s="169"/>
      <c r="FR1336" s="169">
        <v>-100</v>
      </c>
      <c r="FS1336" s="169">
        <v>-100</v>
      </c>
      <c r="FT1336" s="169">
        <v>-100</v>
      </c>
      <c r="FU1336" s="172">
        <v>5.474556</v>
      </c>
      <c r="FV1336" s="172"/>
      <c r="FW1336" s="172">
        <v>4.7226300000000005</v>
      </c>
      <c r="FX1336" s="172"/>
    </row>
    <row r="1337" spans="165:180" ht="12.75">
      <c r="FI1337" s="169" t="s">
        <v>432</v>
      </c>
      <c r="FJ1337" s="169" t="s">
        <v>433</v>
      </c>
      <c r="FK1337" s="169" t="s">
        <v>63</v>
      </c>
      <c r="FL1337" s="169">
        <v>19090</v>
      </c>
      <c r="FM1337" s="169">
        <v>165401.5</v>
      </c>
      <c r="FN1337" s="169">
        <v>137272.86</v>
      </c>
      <c r="FO1337" s="169"/>
      <c r="FP1337" s="169"/>
      <c r="FQ1337" s="169"/>
      <c r="FR1337" s="169">
        <v>-100</v>
      </c>
      <c r="FS1337" s="169">
        <v>-100</v>
      </c>
      <c r="FT1337" s="169">
        <v>-100</v>
      </c>
      <c r="FU1337" s="172">
        <v>8.664300680984809</v>
      </c>
      <c r="FV1337" s="172"/>
      <c r="FW1337" s="172">
        <v>7.190825563122052</v>
      </c>
      <c r="FX1337" s="172"/>
    </row>
    <row r="1338" spans="165:180" ht="12.75">
      <c r="FI1338" s="169" t="s">
        <v>432</v>
      </c>
      <c r="FJ1338" s="169" t="s">
        <v>433</v>
      </c>
      <c r="FK1338" s="169" t="s">
        <v>54</v>
      </c>
      <c r="FL1338" s="169">
        <v>14844.12</v>
      </c>
      <c r="FM1338" s="169">
        <v>151018.6</v>
      </c>
      <c r="FN1338" s="169">
        <v>130951.91</v>
      </c>
      <c r="FO1338" s="169">
        <v>891</v>
      </c>
      <c r="FP1338" s="169">
        <v>6364.75</v>
      </c>
      <c r="FQ1338" s="169">
        <v>5837.41</v>
      </c>
      <c r="FR1338" s="169">
        <v>-93.9976233013476</v>
      </c>
      <c r="FS1338" s="169">
        <v>-95.78545291772006</v>
      </c>
      <c r="FT1338" s="169">
        <v>-95.5423254231267</v>
      </c>
      <c r="FU1338" s="172">
        <v>10.173631040438908</v>
      </c>
      <c r="FV1338" s="172">
        <v>7.14337822671156</v>
      </c>
      <c r="FW1338" s="172">
        <v>8.821803515466057</v>
      </c>
      <c r="FX1338" s="172">
        <v>6.551526374859708</v>
      </c>
    </row>
    <row r="1339" spans="165:180" ht="12.75">
      <c r="FI1339" s="169" t="s">
        <v>432</v>
      </c>
      <c r="FJ1339" s="169" t="s">
        <v>433</v>
      </c>
      <c r="FK1339" s="169" t="s">
        <v>56</v>
      </c>
      <c r="FL1339" s="169">
        <v>2000</v>
      </c>
      <c r="FM1339" s="169">
        <v>12955.83</v>
      </c>
      <c r="FN1339" s="169">
        <v>10756.1</v>
      </c>
      <c r="FO1339" s="169"/>
      <c r="FP1339" s="169"/>
      <c r="FQ1339" s="169"/>
      <c r="FR1339" s="169">
        <v>-100</v>
      </c>
      <c r="FS1339" s="169">
        <v>-100</v>
      </c>
      <c r="FT1339" s="169">
        <v>-100</v>
      </c>
      <c r="FU1339" s="172">
        <v>6.477915</v>
      </c>
      <c r="FV1339" s="172"/>
      <c r="FW1339" s="172">
        <v>5.37805</v>
      </c>
      <c r="FX1339" s="172"/>
    </row>
    <row r="1340" spans="165:180" ht="12.75">
      <c r="FI1340" s="169" t="s">
        <v>432</v>
      </c>
      <c r="FJ1340" s="169" t="s">
        <v>433</v>
      </c>
      <c r="FK1340" s="169" t="s">
        <v>42</v>
      </c>
      <c r="FL1340" s="169"/>
      <c r="FM1340" s="169"/>
      <c r="FN1340" s="169"/>
      <c r="FO1340" s="169">
        <v>9450</v>
      </c>
      <c r="FP1340" s="169">
        <v>59977.52</v>
      </c>
      <c r="FQ1340" s="169">
        <v>55277.05</v>
      </c>
      <c r="FR1340" s="169"/>
      <c r="FS1340" s="169"/>
      <c r="FT1340" s="169"/>
      <c r="FU1340" s="172"/>
      <c r="FV1340" s="172">
        <v>6.346827513227513</v>
      </c>
      <c r="FW1340" s="172"/>
      <c r="FX1340" s="172">
        <v>5.849423280423281</v>
      </c>
    </row>
    <row r="1341" spans="165:180" ht="12.75">
      <c r="FI1341" s="169" t="s">
        <v>432</v>
      </c>
      <c r="FJ1341" s="169" t="s">
        <v>433</v>
      </c>
      <c r="FK1341" s="169" t="s">
        <v>45</v>
      </c>
      <c r="FL1341" s="169">
        <v>2340</v>
      </c>
      <c r="FM1341" s="169">
        <v>13051.87</v>
      </c>
      <c r="FN1341" s="169">
        <v>11091.6</v>
      </c>
      <c r="FO1341" s="169"/>
      <c r="FP1341" s="169"/>
      <c r="FQ1341" s="169"/>
      <c r="FR1341" s="169">
        <v>-100</v>
      </c>
      <c r="FS1341" s="169">
        <v>-100</v>
      </c>
      <c r="FT1341" s="169">
        <v>-100</v>
      </c>
      <c r="FU1341" s="172">
        <v>5.5777222222222225</v>
      </c>
      <c r="FV1341" s="172"/>
      <c r="FW1341" s="172">
        <v>4.74</v>
      </c>
      <c r="FX1341" s="172"/>
    </row>
    <row r="1342" spans="165:180" ht="12.75">
      <c r="FI1342" s="169" t="s">
        <v>432</v>
      </c>
      <c r="FJ1342" s="169" t="s">
        <v>433</v>
      </c>
      <c r="FK1342" s="169" t="s">
        <v>85</v>
      </c>
      <c r="FL1342" s="169">
        <v>13990</v>
      </c>
      <c r="FM1342" s="169">
        <v>72546.16</v>
      </c>
      <c r="FN1342" s="169">
        <v>61143.17</v>
      </c>
      <c r="FO1342" s="169"/>
      <c r="FP1342" s="169"/>
      <c r="FQ1342" s="169"/>
      <c r="FR1342" s="169">
        <v>-100</v>
      </c>
      <c r="FS1342" s="169">
        <v>-100</v>
      </c>
      <c r="FT1342" s="169">
        <v>-100</v>
      </c>
      <c r="FU1342" s="172">
        <v>5.185572551822731</v>
      </c>
      <c r="FV1342" s="172"/>
      <c r="FW1342" s="172">
        <v>4.370491065046462</v>
      </c>
      <c r="FX1342" s="172"/>
    </row>
    <row r="1343" spans="165:180" ht="12.75">
      <c r="FI1343" s="169" t="s">
        <v>432</v>
      </c>
      <c r="FJ1343" s="169" t="s">
        <v>433</v>
      </c>
      <c r="FK1343" s="169" t="s">
        <v>526</v>
      </c>
      <c r="FL1343" s="169">
        <v>1120</v>
      </c>
      <c r="FM1343" s="169">
        <v>5849.24</v>
      </c>
      <c r="FN1343" s="169">
        <v>5035.86</v>
      </c>
      <c r="FO1343" s="169"/>
      <c r="FP1343" s="169"/>
      <c r="FQ1343" s="169"/>
      <c r="FR1343" s="169">
        <v>-100</v>
      </c>
      <c r="FS1343" s="169">
        <v>-100</v>
      </c>
      <c r="FT1343" s="169">
        <v>-100</v>
      </c>
      <c r="FU1343" s="172">
        <v>5.222535714285714</v>
      </c>
      <c r="FV1343" s="172"/>
      <c r="FW1343" s="172">
        <v>4.496303571428571</v>
      </c>
      <c r="FX1343" s="172"/>
    </row>
    <row r="1344" spans="165:180" ht="12.75">
      <c r="FI1344" s="169" t="s">
        <v>434</v>
      </c>
      <c r="FJ1344" s="169" t="s">
        <v>626</v>
      </c>
      <c r="FK1344" s="169" t="s">
        <v>134</v>
      </c>
      <c r="FL1344" s="169">
        <v>336</v>
      </c>
      <c r="FM1344" s="169">
        <v>3161.76</v>
      </c>
      <c r="FN1344" s="169">
        <v>2722.09</v>
      </c>
      <c r="FO1344" s="169"/>
      <c r="FP1344" s="169"/>
      <c r="FQ1344" s="169"/>
      <c r="FR1344" s="169">
        <v>-100</v>
      </c>
      <c r="FS1344" s="169">
        <v>-100</v>
      </c>
      <c r="FT1344" s="169">
        <v>-100</v>
      </c>
      <c r="FU1344" s="172">
        <v>9.41</v>
      </c>
      <c r="FV1344" s="172"/>
      <c r="FW1344" s="172">
        <v>8.101458333333333</v>
      </c>
      <c r="FX1344" s="172"/>
    </row>
    <row r="1345" spans="165:180" ht="12.75">
      <c r="FI1345" s="169" t="s">
        <v>434</v>
      </c>
      <c r="FJ1345" s="169" t="s">
        <v>626</v>
      </c>
      <c r="FK1345" s="169" t="s">
        <v>54</v>
      </c>
      <c r="FL1345" s="169"/>
      <c r="FM1345" s="169"/>
      <c r="FN1345" s="169"/>
      <c r="FO1345" s="169">
        <v>150</v>
      </c>
      <c r="FP1345" s="169">
        <v>1037.97</v>
      </c>
      <c r="FQ1345" s="169">
        <v>952.87</v>
      </c>
      <c r="FR1345" s="169"/>
      <c r="FS1345" s="169"/>
      <c r="FT1345" s="169"/>
      <c r="FU1345" s="172"/>
      <c r="FV1345" s="172">
        <v>6.9198</v>
      </c>
      <c r="FW1345" s="172"/>
      <c r="FX1345" s="172">
        <v>6.3524666666666665</v>
      </c>
    </row>
    <row r="1346" spans="165:180" ht="12.75">
      <c r="FI1346" s="169" t="s">
        <v>434</v>
      </c>
      <c r="FJ1346" s="169" t="s">
        <v>626</v>
      </c>
      <c r="FK1346" s="169" t="s">
        <v>56</v>
      </c>
      <c r="FL1346" s="169"/>
      <c r="FM1346" s="169"/>
      <c r="FN1346" s="169"/>
      <c r="FO1346" s="169">
        <v>1920</v>
      </c>
      <c r="FP1346" s="169">
        <v>12142.29</v>
      </c>
      <c r="FQ1346" s="169">
        <v>11146.8</v>
      </c>
      <c r="FR1346" s="169"/>
      <c r="FS1346" s="169"/>
      <c r="FT1346" s="169"/>
      <c r="FU1346" s="172"/>
      <c r="FV1346" s="172">
        <v>6.324109375000001</v>
      </c>
      <c r="FW1346" s="172"/>
      <c r="FX1346" s="172">
        <v>5.805625</v>
      </c>
    </row>
    <row r="1347" spans="165:180" ht="12.75">
      <c r="FI1347" s="169" t="s">
        <v>434</v>
      </c>
      <c r="FJ1347" s="169" t="s">
        <v>626</v>
      </c>
      <c r="FK1347" s="169" t="s">
        <v>43</v>
      </c>
      <c r="FL1347" s="169"/>
      <c r="FM1347" s="169"/>
      <c r="FN1347" s="169"/>
      <c r="FO1347" s="169">
        <v>450</v>
      </c>
      <c r="FP1347" s="169">
        <v>3544.75</v>
      </c>
      <c r="FQ1347" s="169">
        <v>3251.73</v>
      </c>
      <c r="FR1347" s="169"/>
      <c r="FS1347" s="169"/>
      <c r="FT1347" s="169"/>
      <c r="FU1347" s="172"/>
      <c r="FV1347" s="172">
        <v>7.877222222222223</v>
      </c>
      <c r="FW1347" s="172"/>
      <c r="FX1347" s="172">
        <v>7.226066666666667</v>
      </c>
    </row>
    <row r="1348" spans="165:180" ht="12.75">
      <c r="FI1348" s="169" t="s">
        <v>442</v>
      </c>
      <c r="FJ1348" s="169" t="s">
        <v>308</v>
      </c>
      <c r="FK1348" s="169" t="s">
        <v>48</v>
      </c>
      <c r="FL1348" s="169">
        <v>32</v>
      </c>
      <c r="FM1348" s="169">
        <v>366.71</v>
      </c>
      <c r="FN1348" s="169">
        <v>313.59</v>
      </c>
      <c r="FO1348" s="169">
        <v>439</v>
      </c>
      <c r="FP1348" s="169">
        <v>5216.17</v>
      </c>
      <c r="FQ1348" s="169">
        <v>4796.66</v>
      </c>
      <c r="FR1348" s="169">
        <v>1271.875</v>
      </c>
      <c r="FS1348" s="169">
        <v>1322.4237135611247</v>
      </c>
      <c r="FT1348" s="169">
        <v>1429.595969259224</v>
      </c>
      <c r="FU1348" s="172">
        <v>11.4596875</v>
      </c>
      <c r="FV1348" s="172">
        <v>11.881936218678815</v>
      </c>
      <c r="FW1348" s="172">
        <v>9.7996875</v>
      </c>
      <c r="FX1348" s="172">
        <v>10.92633257403189</v>
      </c>
    </row>
    <row r="1349" spans="165:180" ht="12.75">
      <c r="FI1349" s="169" t="s">
        <v>442</v>
      </c>
      <c r="FJ1349" s="169" t="s">
        <v>308</v>
      </c>
      <c r="FK1349" s="169" t="s">
        <v>135</v>
      </c>
      <c r="FL1349" s="169"/>
      <c r="FM1349" s="169"/>
      <c r="FN1349" s="169"/>
      <c r="FO1349" s="169">
        <v>600</v>
      </c>
      <c r="FP1349" s="169">
        <v>8794.42</v>
      </c>
      <c r="FQ1349" s="169">
        <v>8129.67</v>
      </c>
      <c r="FR1349" s="169"/>
      <c r="FS1349" s="169"/>
      <c r="FT1349" s="169"/>
      <c r="FU1349" s="172"/>
      <c r="FV1349" s="172">
        <v>14.657366666666666</v>
      </c>
      <c r="FW1349" s="172"/>
      <c r="FX1349" s="172">
        <v>13.54945</v>
      </c>
    </row>
    <row r="1350" spans="165:180" ht="12.75">
      <c r="FI1350" s="169" t="s">
        <v>442</v>
      </c>
      <c r="FJ1350" s="169" t="s">
        <v>308</v>
      </c>
      <c r="FK1350" s="169" t="s">
        <v>63</v>
      </c>
      <c r="FL1350" s="169">
        <v>4402.45</v>
      </c>
      <c r="FM1350" s="169">
        <v>60507.52</v>
      </c>
      <c r="FN1350" s="169">
        <v>52109.14</v>
      </c>
      <c r="FO1350" s="169">
        <v>6942</v>
      </c>
      <c r="FP1350" s="169">
        <v>90446.52</v>
      </c>
      <c r="FQ1350" s="169">
        <v>83144.97</v>
      </c>
      <c r="FR1350" s="169">
        <v>57.68492543924407</v>
      </c>
      <c r="FS1350" s="169">
        <v>49.479800196735894</v>
      </c>
      <c r="FT1350" s="169">
        <v>59.55928269013843</v>
      </c>
      <c r="FU1350" s="172">
        <v>13.744056150552533</v>
      </c>
      <c r="FV1350" s="172">
        <v>13.028885047536734</v>
      </c>
      <c r="FW1350" s="172">
        <v>11.836395643334962</v>
      </c>
      <c r="FX1350" s="172">
        <v>11.97709161624892</v>
      </c>
    </row>
    <row r="1351" spans="165:180" ht="12.75">
      <c r="FI1351" s="169" t="s">
        <v>442</v>
      </c>
      <c r="FJ1351" s="169" t="s">
        <v>308</v>
      </c>
      <c r="FK1351" s="169" t="s">
        <v>54</v>
      </c>
      <c r="FL1351" s="169">
        <v>15642</v>
      </c>
      <c r="FM1351" s="169">
        <v>200108.56</v>
      </c>
      <c r="FN1351" s="169">
        <v>170978.37</v>
      </c>
      <c r="FO1351" s="169">
        <v>19026</v>
      </c>
      <c r="FP1351" s="169">
        <v>235874.98</v>
      </c>
      <c r="FQ1351" s="169">
        <v>216717.06</v>
      </c>
      <c r="FR1351" s="169">
        <v>21.634062140391254</v>
      </c>
      <c r="FS1351" s="169">
        <v>17.873508259716633</v>
      </c>
      <c r="FT1351" s="169">
        <v>26.75115571636342</v>
      </c>
      <c r="FU1351" s="172">
        <v>12.793029024421429</v>
      </c>
      <c r="FV1351" s="172">
        <v>12.397507621150005</v>
      </c>
      <c r="FW1351" s="172">
        <v>10.93072305331799</v>
      </c>
      <c r="FX1351" s="172">
        <v>11.39057395143488</v>
      </c>
    </row>
    <row r="1352" spans="165:180" ht="12.75">
      <c r="FI1352" s="169" t="s">
        <v>442</v>
      </c>
      <c r="FJ1352" s="169" t="s">
        <v>308</v>
      </c>
      <c r="FK1352" s="169" t="s">
        <v>56</v>
      </c>
      <c r="FL1352" s="169"/>
      <c r="FM1352" s="169"/>
      <c r="FN1352" s="169"/>
      <c r="FO1352" s="169">
        <v>1000</v>
      </c>
      <c r="FP1352" s="169">
        <v>11982.38</v>
      </c>
      <c r="FQ1352" s="169">
        <v>11000</v>
      </c>
      <c r="FR1352" s="169"/>
      <c r="FS1352" s="169"/>
      <c r="FT1352" s="169"/>
      <c r="FU1352" s="172"/>
      <c r="FV1352" s="172">
        <v>11.98238</v>
      </c>
      <c r="FW1352" s="172"/>
      <c r="FX1352" s="172">
        <v>11</v>
      </c>
    </row>
    <row r="1353" spans="165:180" ht="12.75">
      <c r="FI1353" s="169" t="s">
        <v>442</v>
      </c>
      <c r="FJ1353" s="169" t="s">
        <v>308</v>
      </c>
      <c r="FK1353" s="169" t="s">
        <v>42</v>
      </c>
      <c r="FL1353" s="169">
        <v>422501</v>
      </c>
      <c r="FM1353" s="169">
        <v>4692955.24</v>
      </c>
      <c r="FN1353" s="169">
        <v>4025245.9</v>
      </c>
      <c r="FO1353" s="169">
        <v>453826</v>
      </c>
      <c r="FP1353" s="169">
        <v>5174695.5</v>
      </c>
      <c r="FQ1353" s="169">
        <v>4760471.14</v>
      </c>
      <c r="FR1353" s="169">
        <v>7.414183635068319</v>
      </c>
      <c r="FS1353" s="169">
        <v>10.265179090009811</v>
      </c>
      <c r="FT1353" s="169">
        <v>18.265349701989628</v>
      </c>
      <c r="FU1353" s="172">
        <v>11.107560076780883</v>
      </c>
      <c r="FV1353" s="172">
        <v>11.402377783555812</v>
      </c>
      <c r="FW1353" s="172">
        <v>9.527186681214955</v>
      </c>
      <c r="FX1353" s="172">
        <v>10.489639509415502</v>
      </c>
    </row>
    <row r="1354" spans="165:180" ht="12.75">
      <c r="FI1354" s="169" t="s">
        <v>442</v>
      </c>
      <c r="FJ1354" s="169" t="s">
        <v>308</v>
      </c>
      <c r="FK1354" s="169" t="s">
        <v>45</v>
      </c>
      <c r="FL1354" s="169">
        <v>826</v>
      </c>
      <c r="FM1354" s="169">
        <v>10383.66</v>
      </c>
      <c r="FN1354" s="169">
        <v>8966.03</v>
      </c>
      <c r="FO1354" s="169">
        <v>1250</v>
      </c>
      <c r="FP1354" s="169">
        <v>16125.56</v>
      </c>
      <c r="FQ1354" s="169">
        <v>14782.13</v>
      </c>
      <c r="FR1354" s="169">
        <v>51.3317191283293</v>
      </c>
      <c r="FS1354" s="169">
        <v>55.29745773648213</v>
      </c>
      <c r="FT1354" s="169">
        <v>64.8681746547803</v>
      </c>
      <c r="FU1354" s="172">
        <v>12.571016949152542</v>
      </c>
      <c r="FV1354" s="172">
        <v>12.900447999999999</v>
      </c>
      <c r="FW1354" s="172">
        <v>10.854757869249395</v>
      </c>
      <c r="FX1354" s="172">
        <v>11.825704</v>
      </c>
    </row>
    <row r="1355" spans="165:180" ht="12.75">
      <c r="FI1355" s="169" t="s">
        <v>442</v>
      </c>
      <c r="FJ1355" s="169" t="s">
        <v>308</v>
      </c>
      <c r="FK1355" s="169" t="s">
        <v>57</v>
      </c>
      <c r="FL1355" s="169"/>
      <c r="FM1355" s="169"/>
      <c r="FN1355" s="169"/>
      <c r="FO1355" s="169">
        <v>120</v>
      </c>
      <c r="FP1355" s="169">
        <v>1274</v>
      </c>
      <c r="FQ1355" s="169">
        <v>1170.19</v>
      </c>
      <c r="FR1355" s="169"/>
      <c r="FS1355" s="169"/>
      <c r="FT1355" s="169"/>
      <c r="FU1355" s="172"/>
      <c r="FV1355" s="172">
        <v>10.616666666666667</v>
      </c>
      <c r="FW1355" s="172"/>
      <c r="FX1355" s="172">
        <v>9.751583333333334</v>
      </c>
    </row>
    <row r="1356" spans="165:180" ht="12.75">
      <c r="FI1356" s="169" t="s">
        <v>442</v>
      </c>
      <c r="FJ1356" s="169" t="s">
        <v>308</v>
      </c>
      <c r="FK1356" s="169" t="s">
        <v>43</v>
      </c>
      <c r="FL1356" s="169">
        <v>24159</v>
      </c>
      <c r="FM1356" s="169">
        <v>265732.67</v>
      </c>
      <c r="FN1356" s="169">
        <v>230184.88</v>
      </c>
      <c r="FO1356" s="169">
        <v>13560</v>
      </c>
      <c r="FP1356" s="169">
        <v>157217.79</v>
      </c>
      <c r="FQ1356" s="169">
        <v>144817</v>
      </c>
      <c r="FR1356" s="169">
        <v>-43.871849000372535</v>
      </c>
      <c r="FS1356" s="169">
        <v>-40.836107957670386</v>
      </c>
      <c r="FT1356" s="169">
        <v>-37.086658341764235</v>
      </c>
      <c r="FU1356" s="172">
        <v>10.999324061426384</v>
      </c>
      <c r="FV1356" s="172">
        <v>11.594232300884956</v>
      </c>
      <c r="FW1356" s="172">
        <v>9.527914234860715</v>
      </c>
      <c r="FX1356" s="172">
        <v>10.6797197640118</v>
      </c>
    </row>
    <row r="1357" spans="165:180" ht="12.75">
      <c r="FI1357" s="169" t="s">
        <v>442</v>
      </c>
      <c r="FJ1357" s="169" t="s">
        <v>308</v>
      </c>
      <c r="FK1357" s="169" t="s">
        <v>67</v>
      </c>
      <c r="FL1357" s="169">
        <v>310</v>
      </c>
      <c r="FM1357" s="169">
        <v>3534.98</v>
      </c>
      <c r="FN1357" s="169">
        <v>3037.97</v>
      </c>
      <c r="FO1357" s="169">
        <v>1004</v>
      </c>
      <c r="FP1357" s="169">
        <v>12626.24</v>
      </c>
      <c r="FQ1357" s="169">
        <v>11611.58</v>
      </c>
      <c r="FR1357" s="169">
        <v>223.8709677419355</v>
      </c>
      <c r="FS1357" s="169">
        <v>257.1799557564682</v>
      </c>
      <c r="FT1357" s="169">
        <v>282.2150975816088</v>
      </c>
      <c r="FU1357" s="172">
        <v>11.403161290322581</v>
      </c>
      <c r="FV1357" s="172">
        <v>12.57593625498008</v>
      </c>
      <c r="FW1357" s="172">
        <v>9.799903225806451</v>
      </c>
      <c r="FX1357" s="172">
        <v>11.565318725099601</v>
      </c>
    </row>
    <row r="1358" spans="165:180" ht="12.75">
      <c r="FI1358" s="169" t="s">
        <v>442</v>
      </c>
      <c r="FJ1358" s="169" t="s">
        <v>308</v>
      </c>
      <c r="FK1358" s="169" t="s">
        <v>66</v>
      </c>
      <c r="FL1358" s="169">
        <v>310</v>
      </c>
      <c r="FM1358" s="169">
        <v>3352.42</v>
      </c>
      <c r="FN1358" s="169">
        <v>2894.45</v>
      </c>
      <c r="FO1358" s="169">
        <v>270</v>
      </c>
      <c r="FP1358" s="169">
        <v>2859.2</v>
      </c>
      <c r="FQ1358" s="169">
        <v>2628.82</v>
      </c>
      <c r="FR1358" s="169">
        <v>-12.903225806451612</v>
      </c>
      <c r="FS1358" s="169">
        <v>-14.712357043568534</v>
      </c>
      <c r="FT1358" s="169">
        <v>-9.17721846983018</v>
      </c>
      <c r="FU1358" s="172">
        <v>10.81425806451613</v>
      </c>
      <c r="FV1358" s="172">
        <v>10.589629629629629</v>
      </c>
      <c r="FW1358" s="172">
        <v>9.336935483870967</v>
      </c>
      <c r="FX1358" s="172">
        <v>9.736370370370372</v>
      </c>
    </row>
    <row r="1359" spans="165:180" ht="12.75">
      <c r="FI1359" s="169" t="s">
        <v>442</v>
      </c>
      <c r="FJ1359" s="169" t="s">
        <v>308</v>
      </c>
      <c r="FK1359" s="169" t="s">
        <v>44</v>
      </c>
      <c r="FL1359" s="169"/>
      <c r="FM1359" s="169"/>
      <c r="FN1359" s="169"/>
      <c r="FO1359" s="169">
        <v>10490</v>
      </c>
      <c r="FP1359" s="169">
        <v>113815.8</v>
      </c>
      <c r="FQ1359" s="169">
        <v>104650.61</v>
      </c>
      <c r="FR1359" s="169"/>
      <c r="FS1359" s="169"/>
      <c r="FT1359" s="169"/>
      <c r="FU1359" s="172"/>
      <c r="FV1359" s="172">
        <v>10.849933269780744</v>
      </c>
      <c r="FW1359" s="172"/>
      <c r="FX1359" s="172">
        <v>9.976225929456625</v>
      </c>
    </row>
    <row r="1360" spans="165:180" ht="12.75">
      <c r="FI1360" s="169" t="s">
        <v>453</v>
      </c>
      <c r="FJ1360" s="169" t="s">
        <v>315</v>
      </c>
      <c r="FK1360" s="169" t="s">
        <v>48</v>
      </c>
      <c r="FL1360" s="169">
        <v>5090</v>
      </c>
      <c r="FM1360" s="169">
        <v>58315.94</v>
      </c>
      <c r="FN1360" s="169">
        <v>49754.8</v>
      </c>
      <c r="FO1360" s="169">
        <v>7440</v>
      </c>
      <c r="FP1360" s="169">
        <v>69706.64</v>
      </c>
      <c r="FQ1360" s="169">
        <v>63931.2</v>
      </c>
      <c r="FR1360" s="169">
        <v>46.16895874263261</v>
      </c>
      <c r="FS1360" s="169">
        <v>19.532738390224004</v>
      </c>
      <c r="FT1360" s="169">
        <v>28.492527354144716</v>
      </c>
      <c r="FU1360" s="172">
        <v>11.456962671905698</v>
      </c>
      <c r="FV1360" s="172">
        <v>9.369172043010753</v>
      </c>
      <c r="FW1360" s="172">
        <v>9.775009823182712</v>
      </c>
      <c r="FX1360" s="172">
        <v>8.59290322580645</v>
      </c>
    </row>
    <row r="1361" spans="165:180" ht="12.75">
      <c r="FI1361" s="169" t="s">
        <v>453</v>
      </c>
      <c r="FJ1361" s="169" t="s">
        <v>315</v>
      </c>
      <c r="FK1361" s="169" t="s">
        <v>94</v>
      </c>
      <c r="FL1361" s="169"/>
      <c r="FM1361" s="169"/>
      <c r="FN1361" s="169"/>
      <c r="FO1361" s="169">
        <v>11385</v>
      </c>
      <c r="FP1361" s="169">
        <v>138141.29</v>
      </c>
      <c r="FQ1361" s="169">
        <v>127773.7</v>
      </c>
      <c r="FR1361" s="169"/>
      <c r="FS1361" s="169"/>
      <c r="FT1361" s="169"/>
      <c r="FU1361" s="172"/>
      <c r="FV1361" s="172">
        <v>12.133622310057094</v>
      </c>
      <c r="FW1361" s="172"/>
      <c r="FX1361" s="172">
        <v>11.222986385595082</v>
      </c>
    </row>
    <row r="1362" spans="165:180" ht="12.75">
      <c r="FI1362" s="169" t="s">
        <v>453</v>
      </c>
      <c r="FJ1362" s="169" t="s">
        <v>315</v>
      </c>
      <c r="FK1362" s="169" t="s">
        <v>134</v>
      </c>
      <c r="FL1362" s="169">
        <v>495</v>
      </c>
      <c r="FM1362" s="169">
        <v>2752.2</v>
      </c>
      <c r="FN1362" s="169">
        <v>2369.49</v>
      </c>
      <c r="FO1362" s="169"/>
      <c r="FP1362" s="169"/>
      <c r="FQ1362" s="169"/>
      <c r="FR1362" s="169">
        <v>-100</v>
      </c>
      <c r="FS1362" s="169">
        <v>-100</v>
      </c>
      <c r="FT1362" s="169">
        <v>-100</v>
      </c>
      <c r="FU1362" s="172">
        <v>5.56</v>
      </c>
      <c r="FV1362" s="172"/>
      <c r="FW1362" s="172">
        <v>4.786848484848484</v>
      </c>
      <c r="FX1362" s="172"/>
    </row>
    <row r="1363" spans="165:180" ht="12.75">
      <c r="FI1363" s="169" t="s">
        <v>453</v>
      </c>
      <c r="FJ1363" s="169" t="s">
        <v>315</v>
      </c>
      <c r="FK1363" s="169" t="s">
        <v>135</v>
      </c>
      <c r="FL1363" s="169">
        <v>500</v>
      </c>
      <c r="FM1363" s="169">
        <v>7807.25</v>
      </c>
      <c r="FN1363" s="169">
        <v>6747.02</v>
      </c>
      <c r="FO1363" s="169"/>
      <c r="FP1363" s="169"/>
      <c r="FQ1363" s="169"/>
      <c r="FR1363" s="169">
        <v>-100</v>
      </c>
      <c r="FS1363" s="169">
        <v>-100</v>
      </c>
      <c r="FT1363" s="169">
        <v>-100</v>
      </c>
      <c r="FU1363" s="172">
        <v>15.6145</v>
      </c>
      <c r="FV1363" s="172"/>
      <c r="FW1363" s="172">
        <v>13.49404</v>
      </c>
      <c r="FX1363" s="172"/>
    </row>
    <row r="1364" spans="165:180" ht="12.75">
      <c r="FI1364" s="169" t="s">
        <v>453</v>
      </c>
      <c r="FJ1364" s="169" t="s">
        <v>315</v>
      </c>
      <c r="FK1364" s="169" t="s">
        <v>63</v>
      </c>
      <c r="FL1364" s="169">
        <v>10018</v>
      </c>
      <c r="FM1364" s="169">
        <v>140080</v>
      </c>
      <c r="FN1364" s="169">
        <v>120661.92</v>
      </c>
      <c r="FO1364" s="169">
        <v>28034.75</v>
      </c>
      <c r="FP1364" s="169">
        <v>453449.2</v>
      </c>
      <c r="FQ1364" s="169">
        <v>416599.11</v>
      </c>
      <c r="FR1364" s="169">
        <v>179.84378119385107</v>
      </c>
      <c r="FS1364" s="169">
        <v>223.70731010850943</v>
      </c>
      <c r="FT1364" s="169">
        <v>245.26146277135322</v>
      </c>
      <c r="FU1364" s="172">
        <v>13.98283090437213</v>
      </c>
      <c r="FV1364" s="172">
        <v>16.174540525597696</v>
      </c>
      <c r="FW1364" s="172">
        <v>12.044511878618486</v>
      </c>
      <c r="FX1364" s="172">
        <v>14.86009720079544</v>
      </c>
    </row>
    <row r="1365" spans="165:180" ht="12.75">
      <c r="FI1365" s="169" t="s">
        <v>453</v>
      </c>
      <c r="FJ1365" s="169" t="s">
        <v>315</v>
      </c>
      <c r="FK1365" s="169" t="s">
        <v>54</v>
      </c>
      <c r="FL1365" s="169">
        <v>224569.21</v>
      </c>
      <c r="FM1365" s="169">
        <v>2930001.72</v>
      </c>
      <c r="FN1365" s="169">
        <v>2502184.86</v>
      </c>
      <c r="FO1365" s="169">
        <v>151003.2</v>
      </c>
      <c r="FP1365" s="169">
        <v>1813875.04</v>
      </c>
      <c r="FQ1365" s="169">
        <v>1669970.42</v>
      </c>
      <c r="FR1365" s="169">
        <v>-32.75872502735348</v>
      </c>
      <c r="FS1365" s="169">
        <v>-38.09303838906962</v>
      </c>
      <c r="FT1365" s="169">
        <v>-33.2595106502243</v>
      </c>
      <c r="FU1365" s="172">
        <v>13.047210345532232</v>
      </c>
      <c r="FV1365" s="172">
        <v>12.01216292105068</v>
      </c>
      <c r="FW1365" s="172">
        <v>11.142154616832824</v>
      </c>
      <c r="FX1365" s="172">
        <v>11.059172388399714</v>
      </c>
    </row>
    <row r="1366" spans="165:180" ht="12.75">
      <c r="FI1366" s="169" t="s">
        <v>453</v>
      </c>
      <c r="FJ1366" s="169" t="s">
        <v>315</v>
      </c>
      <c r="FK1366" s="169" t="s">
        <v>56</v>
      </c>
      <c r="FL1366" s="169">
        <v>16016</v>
      </c>
      <c r="FM1366" s="169">
        <v>218683.61</v>
      </c>
      <c r="FN1366" s="169">
        <v>184885.51</v>
      </c>
      <c r="FO1366" s="169">
        <v>37638</v>
      </c>
      <c r="FP1366" s="169">
        <v>451002.88</v>
      </c>
      <c r="FQ1366" s="169">
        <v>415277.99</v>
      </c>
      <c r="FR1366" s="169">
        <v>135.0024975024975</v>
      </c>
      <c r="FS1366" s="169">
        <v>106.23533697838627</v>
      </c>
      <c r="FT1366" s="169">
        <v>124.61359465108974</v>
      </c>
      <c r="FU1366" s="172">
        <v>13.654071553446553</v>
      </c>
      <c r="FV1366" s="172">
        <v>11.982647324512461</v>
      </c>
      <c r="FW1366" s="172">
        <v>11.543800574425575</v>
      </c>
      <c r="FX1366" s="172">
        <v>11.033476539667356</v>
      </c>
    </row>
    <row r="1367" spans="165:180" ht="12.75">
      <c r="FI1367" s="169" t="s">
        <v>453</v>
      </c>
      <c r="FJ1367" s="169" t="s">
        <v>315</v>
      </c>
      <c r="FK1367" s="169" t="s">
        <v>42</v>
      </c>
      <c r="FL1367" s="169">
        <v>104150</v>
      </c>
      <c r="FM1367" s="169">
        <v>919107.39</v>
      </c>
      <c r="FN1367" s="169">
        <v>786267.66</v>
      </c>
      <c r="FO1367" s="169">
        <v>92835</v>
      </c>
      <c r="FP1367" s="169">
        <v>985342.26</v>
      </c>
      <c r="FQ1367" s="169">
        <v>906445.71</v>
      </c>
      <c r="FR1367" s="169">
        <v>-10.864138262121939</v>
      </c>
      <c r="FS1367" s="169">
        <v>7.2064342775004775</v>
      </c>
      <c r="FT1367" s="169">
        <v>15.284623304995137</v>
      </c>
      <c r="FU1367" s="172">
        <v>8.824842918867018</v>
      </c>
      <c r="FV1367" s="172">
        <v>10.613909193730812</v>
      </c>
      <c r="FW1367" s="172">
        <v>7.549377436389823</v>
      </c>
      <c r="FX1367" s="172">
        <v>9.764051381483277</v>
      </c>
    </row>
    <row r="1368" spans="165:180" ht="12.75">
      <c r="FI1368" s="169" t="s">
        <v>453</v>
      </c>
      <c r="FJ1368" s="169" t="s">
        <v>315</v>
      </c>
      <c r="FK1368" s="169" t="s">
        <v>92</v>
      </c>
      <c r="FL1368" s="169">
        <v>1065</v>
      </c>
      <c r="FM1368" s="169">
        <v>14876.2</v>
      </c>
      <c r="FN1368" s="169">
        <v>12855.92</v>
      </c>
      <c r="FO1368" s="169">
        <v>800</v>
      </c>
      <c r="FP1368" s="169">
        <v>10784</v>
      </c>
      <c r="FQ1368" s="169">
        <v>9892.43</v>
      </c>
      <c r="FR1368" s="169">
        <v>-24.88262910798122</v>
      </c>
      <c r="FS1368" s="169">
        <v>-27.508369072747076</v>
      </c>
      <c r="FT1368" s="169">
        <v>-23.05155912606799</v>
      </c>
      <c r="FU1368" s="172">
        <v>13.968262910798122</v>
      </c>
      <c r="FV1368" s="172">
        <v>13.48</v>
      </c>
      <c r="FW1368" s="172">
        <v>12.071286384976526</v>
      </c>
      <c r="FX1368" s="172">
        <v>12.3655375</v>
      </c>
    </row>
    <row r="1369" spans="165:180" ht="12.75">
      <c r="FI1369" s="169" t="s">
        <v>453</v>
      </c>
      <c r="FJ1369" s="169" t="s">
        <v>315</v>
      </c>
      <c r="FK1369" s="169" t="s">
        <v>61</v>
      </c>
      <c r="FL1369" s="169">
        <v>5000</v>
      </c>
      <c r="FM1369" s="169">
        <v>58534.66</v>
      </c>
      <c r="FN1369" s="169">
        <v>50395</v>
      </c>
      <c r="FO1369" s="169">
        <v>2700</v>
      </c>
      <c r="FP1369" s="169">
        <v>26787.77</v>
      </c>
      <c r="FQ1369" s="169">
        <v>24578.04</v>
      </c>
      <c r="FR1369" s="169">
        <v>-46</v>
      </c>
      <c r="FS1369" s="169">
        <v>-54.236054330887036</v>
      </c>
      <c r="FT1369" s="169">
        <v>-51.229209246949104</v>
      </c>
      <c r="FU1369" s="172">
        <v>11.706932</v>
      </c>
      <c r="FV1369" s="172">
        <v>9.921396296296296</v>
      </c>
      <c r="FW1369" s="172">
        <v>10.079</v>
      </c>
      <c r="FX1369" s="172">
        <v>9.102977777777777</v>
      </c>
    </row>
    <row r="1370" spans="165:180" ht="12.75">
      <c r="FI1370" s="169" t="s">
        <v>453</v>
      </c>
      <c r="FJ1370" s="169" t="s">
        <v>315</v>
      </c>
      <c r="FK1370" s="169" t="s">
        <v>43</v>
      </c>
      <c r="FL1370" s="169">
        <v>121216.2</v>
      </c>
      <c r="FM1370" s="169">
        <v>1253722.74</v>
      </c>
      <c r="FN1370" s="169">
        <v>1075249.4</v>
      </c>
      <c r="FO1370" s="169">
        <v>60377.8</v>
      </c>
      <c r="FP1370" s="169">
        <v>616983.54</v>
      </c>
      <c r="FQ1370" s="169">
        <v>567257.56</v>
      </c>
      <c r="FR1370" s="169">
        <v>-50.18999110679925</v>
      </c>
      <c r="FS1370" s="169">
        <v>-50.787879942258996</v>
      </c>
      <c r="FT1370" s="169">
        <v>-47.24409425385403</v>
      </c>
      <c r="FU1370" s="172">
        <v>10.3428645676073</v>
      </c>
      <c r="FV1370" s="172">
        <v>10.218715156895415</v>
      </c>
      <c r="FW1370" s="172">
        <v>8.870509057370219</v>
      </c>
      <c r="FX1370" s="172">
        <v>9.395134635577978</v>
      </c>
    </row>
    <row r="1371" spans="165:180" ht="12.75">
      <c r="FI1371" s="169" t="s">
        <v>453</v>
      </c>
      <c r="FJ1371" s="169" t="s">
        <v>315</v>
      </c>
      <c r="FK1371" s="169" t="s">
        <v>71</v>
      </c>
      <c r="FL1371" s="169"/>
      <c r="FM1371" s="169"/>
      <c r="FN1371" s="169"/>
      <c r="FO1371" s="169">
        <v>740</v>
      </c>
      <c r="FP1371" s="169">
        <v>4682.57</v>
      </c>
      <c r="FQ1371" s="169">
        <v>4305.95</v>
      </c>
      <c r="FR1371" s="169"/>
      <c r="FS1371" s="169"/>
      <c r="FT1371" s="169"/>
      <c r="FU1371" s="172"/>
      <c r="FV1371" s="172">
        <v>6.327797297297297</v>
      </c>
      <c r="FW1371" s="172"/>
      <c r="FX1371" s="172">
        <v>5.818851351351351</v>
      </c>
    </row>
    <row r="1372" spans="165:180" ht="12.75">
      <c r="FI1372" s="169" t="s">
        <v>453</v>
      </c>
      <c r="FJ1372" s="169" t="s">
        <v>315</v>
      </c>
      <c r="FK1372" s="169" t="s">
        <v>526</v>
      </c>
      <c r="FL1372" s="169">
        <v>560</v>
      </c>
      <c r="FM1372" s="169">
        <v>5168.67</v>
      </c>
      <c r="FN1372" s="169">
        <v>4449.93</v>
      </c>
      <c r="FO1372" s="169"/>
      <c r="FP1372" s="169"/>
      <c r="FQ1372" s="169"/>
      <c r="FR1372" s="169">
        <v>-100</v>
      </c>
      <c r="FS1372" s="169">
        <v>-100</v>
      </c>
      <c r="FT1372" s="169">
        <v>-100</v>
      </c>
      <c r="FU1372" s="172">
        <v>9.229767857142857</v>
      </c>
      <c r="FV1372" s="172"/>
      <c r="FW1372" s="172">
        <v>7.946303571428572</v>
      </c>
      <c r="FX1372" s="172"/>
    </row>
    <row r="1373" spans="165:180" ht="12.75">
      <c r="FI1373" s="169" t="s">
        <v>453</v>
      </c>
      <c r="FJ1373" s="169" t="s">
        <v>315</v>
      </c>
      <c r="FK1373" s="169" t="s">
        <v>44</v>
      </c>
      <c r="FL1373" s="169"/>
      <c r="FM1373" s="169"/>
      <c r="FN1373" s="169"/>
      <c r="FO1373" s="169">
        <v>190</v>
      </c>
      <c r="FP1373" s="169">
        <v>2463.63</v>
      </c>
      <c r="FQ1373" s="169">
        <v>2273.24</v>
      </c>
      <c r="FR1373" s="169"/>
      <c r="FS1373" s="169"/>
      <c r="FT1373" s="169"/>
      <c r="FU1373" s="172"/>
      <c r="FV1373" s="172">
        <v>12.966473684210527</v>
      </c>
      <c r="FW1373" s="172"/>
      <c r="FX1373" s="172">
        <v>11.964421052631577</v>
      </c>
    </row>
    <row r="1374" spans="165:180" ht="12.75">
      <c r="FI1374" s="169" t="s">
        <v>318</v>
      </c>
      <c r="FJ1374" s="169" t="s">
        <v>319</v>
      </c>
      <c r="FK1374" s="169" t="s">
        <v>43</v>
      </c>
      <c r="FL1374" s="169"/>
      <c r="FM1374" s="169"/>
      <c r="FN1374" s="169"/>
      <c r="FO1374" s="169">
        <v>11408</v>
      </c>
      <c r="FP1374" s="169">
        <v>45486.22</v>
      </c>
      <c r="FQ1374" s="169">
        <v>41880.96</v>
      </c>
      <c r="FR1374" s="169"/>
      <c r="FS1374" s="169"/>
      <c r="FT1374" s="169"/>
      <c r="FU1374" s="172"/>
      <c r="FV1374" s="172">
        <v>3.9872212482468443</v>
      </c>
      <c r="FW1374" s="172"/>
      <c r="FX1374" s="172">
        <v>3.6711921458625527</v>
      </c>
    </row>
    <row r="1375" spans="165:180" ht="12.75">
      <c r="FI1375" s="169" t="s">
        <v>318</v>
      </c>
      <c r="FJ1375" s="169" t="s">
        <v>319</v>
      </c>
      <c r="FK1375" s="169" t="s">
        <v>152</v>
      </c>
      <c r="FL1375" s="169">
        <v>136.8</v>
      </c>
      <c r="FM1375" s="169">
        <v>760.66</v>
      </c>
      <c r="FN1375" s="169">
        <v>644.08</v>
      </c>
      <c r="FO1375" s="169"/>
      <c r="FP1375" s="169"/>
      <c r="FQ1375" s="169"/>
      <c r="FR1375" s="169">
        <v>-100</v>
      </c>
      <c r="FS1375" s="169">
        <v>-100</v>
      </c>
      <c r="FT1375" s="169">
        <v>-100</v>
      </c>
      <c r="FU1375" s="172">
        <v>5.560380116959063</v>
      </c>
      <c r="FV1375" s="172"/>
      <c r="FW1375" s="172">
        <v>4.708187134502924</v>
      </c>
      <c r="FX1375" s="172"/>
    </row>
  </sheetData>
  <sheetProtection/>
  <mergeCells count="7">
    <mergeCell ref="A412:C412"/>
    <mergeCell ref="A1:I1"/>
    <mergeCell ref="A2:I2"/>
    <mergeCell ref="A3:I3"/>
    <mergeCell ref="A135:B135"/>
    <mergeCell ref="A288:B288"/>
    <mergeCell ref="A397:B39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P190"/>
  <sheetViews>
    <sheetView view="pageBreakPreview" zoomScale="92" zoomScaleSheetLayoutView="92" zoomScalePageLayoutView="0" workbookViewId="0" topLeftCell="A1">
      <selection activeCell="H5" sqref="H5"/>
    </sheetView>
  </sheetViews>
  <sheetFormatPr defaultColWidth="9.140625" defaultRowHeight="12.75"/>
  <cols>
    <col min="1" max="1" width="14.28125" style="14" bestFit="1" customWidth="1"/>
    <col min="2" max="2" width="77.28125" style="14" bestFit="1" customWidth="1"/>
    <col min="3" max="3" width="27.421875" style="14" bestFit="1" customWidth="1"/>
    <col min="4" max="4" width="10.7109375" style="51" bestFit="1" customWidth="1"/>
    <col min="5" max="6" width="12.28125" style="51" bestFit="1" customWidth="1"/>
    <col min="7" max="7" width="10.7109375" style="51" bestFit="1" customWidth="1"/>
    <col min="8" max="9" width="12.28125" style="51" bestFit="1" customWidth="1"/>
    <col min="10" max="12" width="9.8515625" style="14" customWidth="1"/>
    <col min="13" max="16" width="9.8515625" style="14" bestFit="1" customWidth="1"/>
    <col min="17" max="16384" width="9.140625" style="14" customWidth="1"/>
  </cols>
  <sheetData>
    <row r="1" spans="1:9" ht="12.75" customHeight="1" thickTop="1">
      <c r="A1" s="188" t="s">
        <v>125</v>
      </c>
      <c r="B1" s="189"/>
      <c r="C1" s="189"/>
      <c r="D1" s="189"/>
      <c r="E1" s="189"/>
      <c r="F1" s="189"/>
      <c r="G1" s="189"/>
      <c r="H1" s="190"/>
      <c r="I1" s="104"/>
    </row>
    <row r="2" spans="1:16" s="50" customFormat="1" ht="12.75" customHeight="1">
      <c r="A2" s="194" t="s">
        <v>868</v>
      </c>
      <c r="B2" s="195"/>
      <c r="C2" s="195"/>
      <c r="D2" s="195"/>
      <c r="E2" s="195"/>
      <c r="F2" s="195"/>
      <c r="G2" s="195"/>
      <c r="H2" s="196"/>
      <c r="I2" s="105"/>
      <c r="J2" s="49"/>
      <c r="K2" s="49"/>
      <c r="L2" s="49"/>
      <c r="M2" s="49"/>
      <c r="N2" s="49"/>
      <c r="O2" s="49"/>
      <c r="P2" s="49"/>
    </row>
    <row r="3" spans="1:9" ht="12.75" customHeight="1">
      <c r="A3" s="191" t="s">
        <v>124</v>
      </c>
      <c r="B3" s="192"/>
      <c r="C3" s="192"/>
      <c r="D3" s="192"/>
      <c r="E3" s="192"/>
      <c r="F3" s="192"/>
      <c r="G3" s="192"/>
      <c r="H3" s="193"/>
      <c r="I3" s="106"/>
    </row>
    <row r="4" spans="1:16" ht="23.25" thickBot="1">
      <c r="A4" s="53" t="s">
        <v>126</v>
      </c>
      <c r="B4" s="53" t="s">
        <v>127</v>
      </c>
      <c r="C4" s="53" t="s">
        <v>128</v>
      </c>
      <c r="D4" s="55" t="s">
        <v>679</v>
      </c>
      <c r="E4" s="55" t="s">
        <v>680</v>
      </c>
      <c r="F4" s="55" t="s">
        <v>745</v>
      </c>
      <c r="G4" s="55" t="s">
        <v>707</v>
      </c>
      <c r="H4" s="55" t="s">
        <v>708</v>
      </c>
      <c r="I4" s="55" t="s">
        <v>746</v>
      </c>
      <c r="J4" s="54" t="s">
        <v>79</v>
      </c>
      <c r="K4" s="15" t="s">
        <v>80</v>
      </c>
      <c r="L4" s="15" t="s">
        <v>668</v>
      </c>
      <c r="M4" s="52" t="s">
        <v>681</v>
      </c>
      <c r="N4" s="52" t="s">
        <v>709</v>
      </c>
      <c r="O4" s="52" t="s">
        <v>682</v>
      </c>
      <c r="P4" s="52" t="s">
        <v>710</v>
      </c>
    </row>
    <row r="5" spans="1:16" ht="12.75" customHeight="1" thickBot="1" thickTop="1">
      <c r="A5" s="69" t="s">
        <v>692</v>
      </c>
      <c r="B5" s="69" t="s">
        <v>693</v>
      </c>
      <c r="C5" s="69" t="s">
        <v>98</v>
      </c>
      <c r="D5" s="68"/>
      <c r="E5" s="68"/>
      <c r="F5" s="68"/>
      <c r="G5" s="68">
        <v>44067</v>
      </c>
      <c r="H5" s="68">
        <v>43230</v>
      </c>
      <c r="I5" s="68">
        <v>39555.4</v>
      </c>
      <c r="J5" s="67"/>
      <c r="K5" s="57"/>
      <c r="L5" s="58"/>
      <c r="M5" s="59"/>
      <c r="N5" s="60">
        <f>H5/G5</f>
        <v>0.9810061951119886</v>
      </c>
      <c r="O5" s="59"/>
      <c r="P5" s="61">
        <f>I5/G5</f>
        <v>0.8976195338915742</v>
      </c>
    </row>
    <row r="6" spans="1:16" ht="15.75" thickBot="1" thickTop="1">
      <c r="A6" s="69" t="s">
        <v>132</v>
      </c>
      <c r="B6" s="69" t="s">
        <v>133</v>
      </c>
      <c r="C6" s="69" t="s">
        <v>104</v>
      </c>
      <c r="D6" s="68">
        <v>2646934</v>
      </c>
      <c r="E6" s="68">
        <v>2919981.01</v>
      </c>
      <c r="F6" s="68">
        <v>2656931.44</v>
      </c>
      <c r="G6" s="68">
        <v>3475634</v>
      </c>
      <c r="H6" s="68">
        <v>2203024.96</v>
      </c>
      <c r="I6" s="68">
        <v>1996055.31</v>
      </c>
      <c r="J6" s="67">
        <f aca="true" t="shared" si="0" ref="J6:J69">(G6-D6)*100/D6</f>
        <v>31.307920786842438</v>
      </c>
      <c r="K6" s="57">
        <f aca="true" t="shared" si="1" ref="K6:K69">(H6-E6)*100/E6</f>
        <v>-24.553449065067717</v>
      </c>
      <c r="L6" s="58">
        <f aca="true" t="shared" si="2" ref="L6:L69">(I6-F6)*100/F6</f>
        <v>-24.873661399407425</v>
      </c>
      <c r="M6" s="59">
        <f aca="true" t="shared" si="3" ref="M6:M69">E6/D6</f>
        <v>1.1031559570431297</v>
      </c>
      <c r="N6" s="60">
        <f aca="true" t="shared" si="4" ref="N6:N69">H6/G6</f>
        <v>0.6338483741383586</v>
      </c>
      <c r="O6" s="59">
        <f aca="true" t="shared" si="5" ref="O6:O69">F6/D6</f>
        <v>1.0037769887726706</v>
      </c>
      <c r="P6" s="61">
        <f aca="true" t="shared" si="6" ref="P6:P69">I6/G6</f>
        <v>0.574299627060847</v>
      </c>
    </row>
    <row r="7" spans="1:16" ht="15.75" thickBot="1" thickTop="1">
      <c r="A7" s="69" t="s">
        <v>132</v>
      </c>
      <c r="B7" s="69" t="s">
        <v>133</v>
      </c>
      <c r="C7" s="69" t="s">
        <v>87</v>
      </c>
      <c r="D7" s="68">
        <v>12295.8</v>
      </c>
      <c r="E7" s="68">
        <v>20087.92</v>
      </c>
      <c r="F7" s="68">
        <v>17363.48</v>
      </c>
      <c r="G7" s="68">
        <v>22903.8</v>
      </c>
      <c r="H7" s="68">
        <v>28111.37</v>
      </c>
      <c r="I7" s="68">
        <v>25266.79</v>
      </c>
      <c r="J7" s="67">
        <f t="shared" si="0"/>
        <v>86.27336163568049</v>
      </c>
      <c r="K7" s="57">
        <f t="shared" si="1"/>
        <v>39.94166643435459</v>
      </c>
      <c r="L7" s="58">
        <f t="shared" si="2"/>
        <v>45.51685491618041</v>
      </c>
      <c r="M7" s="59">
        <f t="shared" si="3"/>
        <v>1.6337220839636297</v>
      </c>
      <c r="N7" s="60">
        <f t="shared" si="4"/>
        <v>1.22736707445926</v>
      </c>
      <c r="O7" s="59">
        <f t="shared" si="5"/>
        <v>1.4121472372680102</v>
      </c>
      <c r="P7" s="61">
        <f t="shared" si="6"/>
        <v>1.103170216295986</v>
      </c>
    </row>
    <row r="8" spans="1:16" ht="15.75" thickBot="1" thickTop="1">
      <c r="A8" s="69" t="s">
        <v>132</v>
      </c>
      <c r="B8" s="69" t="s">
        <v>133</v>
      </c>
      <c r="C8" s="69" t="s">
        <v>134</v>
      </c>
      <c r="D8" s="68">
        <v>9983</v>
      </c>
      <c r="E8" s="68">
        <v>14724.92</v>
      </c>
      <c r="F8" s="68">
        <v>13208.17</v>
      </c>
      <c r="G8" s="68">
        <v>3512.12</v>
      </c>
      <c r="H8" s="68">
        <v>6678.27</v>
      </c>
      <c r="I8" s="68">
        <v>5971.52</v>
      </c>
      <c r="J8" s="67">
        <f t="shared" si="0"/>
        <v>-64.8189922868877</v>
      </c>
      <c r="K8" s="57">
        <f t="shared" si="1"/>
        <v>-54.6464768569201</v>
      </c>
      <c r="L8" s="58">
        <f t="shared" si="2"/>
        <v>-54.78919486953908</v>
      </c>
      <c r="M8" s="59">
        <f t="shared" si="3"/>
        <v>1.4749994991485524</v>
      </c>
      <c r="N8" s="60">
        <f t="shared" si="4"/>
        <v>1.9014925458127856</v>
      </c>
      <c r="O8" s="59">
        <f t="shared" si="5"/>
        <v>1.3230662125613544</v>
      </c>
      <c r="P8" s="61">
        <f t="shared" si="6"/>
        <v>1.700260811134016</v>
      </c>
    </row>
    <row r="9" spans="1:16" ht="15.75" thickBot="1" thickTop="1">
      <c r="A9" s="69" t="s">
        <v>132</v>
      </c>
      <c r="B9" s="69" t="s">
        <v>133</v>
      </c>
      <c r="C9" s="69" t="s">
        <v>60</v>
      </c>
      <c r="D9" s="68">
        <v>177310</v>
      </c>
      <c r="E9" s="68">
        <v>309016.09</v>
      </c>
      <c r="F9" s="68">
        <v>280706.29</v>
      </c>
      <c r="G9" s="68">
        <v>255439</v>
      </c>
      <c r="H9" s="68">
        <v>387400.49</v>
      </c>
      <c r="I9" s="68">
        <v>345780.72</v>
      </c>
      <c r="J9" s="67">
        <f t="shared" si="0"/>
        <v>44.06350459646946</v>
      </c>
      <c r="K9" s="57">
        <f t="shared" si="1"/>
        <v>25.365798913577592</v>
      </c>
      <c r="L9" s="58">
        <f t="shared" si="2"/>
        <v>23.182391103526747</v>
      </c>
      <c r="M9" s="59">
        <f t="shared" si="3"/>
        <v>1.742801252044442</v>
      </c>
      <c r="N9" s="60">
        <f t="shared" si="4"/>
        <v>1.5166066653878225</v>
      </c>
      <c r="O9" s="59">
        <f t="shared" si="5"/>
        <v>1.5831385144661891</v>
      </c>
      <c r="P9" s="61">
        <f t="shared" si="6"/>
        <v>1.3536723836219213</v>
      </c>
    </row>
    <row r="10" spans="1:16" ht="15.75" thickBot="1" thickTop="1">
      <c r="A10" s="69" t="s">
        <v>132</v>
      </c>
      <c r="B10" s="69" t="s">
        <v>133</v>
      </c>
      <c r="C10" s="69" t="s">
        <v>740</v>
      </c>
      <c r="D10" s="68"/>
      <c r="E10" s="68"/>
      <c r="F10" s="68"/>
      <c r="G10" s="68">
        <v>52000</v>
      </c>
      <c r="H10" s="68">
        <v>78390</v>
      </c>
      <c r="I10" s="68">
        <v>70171.08</v>
      </c>
      <c r="J10" s="67"/>
      <c r="K10" s="57"/>
      <c r="L10" s="58"/>
      <c r="M10" s="59"/>
      <c r="N10" s="60">
        <f t="shared" si="4"/>
        <v>1.5075</v>
      </c>
      <c r="O10" s="59"/>
      <c r="P10" s="61">
        <f t="shared" si="6"/>
        <v>1.3494438461538463</v>
      </c>
    </row>
    <row r="11" spans="1:16" ht="15.75" thickBot="1" thickTop="1">
      <c r="A11" s="69" t="s">
        <v>132</v>
      </c>
      <c r="B11" s="69" t="s">
        <v>133</v>
      </c>
      <c r="C11" s="69" t="s">
        <v>88</v>
      </c>
      <c r="D11" s="68">
        <v>234000</v>
      </c>
      <c r="E11" s="68">
        <v>297960</v>
      </c>
      <c r="F11" s="68">
        <v>267498.44</v>
      </c>
      <c r="G11" s="68">
        <v>78000</v>
      </c>
      <c r="H11" s="68">
        <v>47060</v>
      </c>
      <c r="I11" s="68">
        <v>42939.87</v>
      </c>
      <c r="J11" s="67">
        <f t="shared" si="0"/>
        <v>-66.66666666666667</v>
      </c>
      <c r="K11" s="57">
        <f t="shared" si="1"/>
        <v>-84.20593368237347</v>
      </c>
      <c r="L11" s="58">
        <f t="shared" si="2"/>
        <v>-83.94761853564454</v>
      </c>
      <c r="M11" s="59">
        <f t="shared" si="3"/>
        <v>1.2733333333333334</v>
      </c>
      <c r="N11" s="60">
        <f t="shared" si="4"/>
        <v>0.6033333333333334</v>
      </c>
      <c r="O11" s="59">
        <f t="shared" si="5"/>
        <v>1.1431557264957266</v>
      </c>
      <c r="P11" s="61">
        <f t="shared" si="6"/>
        <v>0.5505111538461539</v>
      </c>
    </row>
    <row r="12" spans="1:16" ht="15.75" thickBot="1" thickTop="1">
      <c r="A12" s="69" t="s">
        <v>132</v>
      </c>
      <c r="B12" s="69" t="s">
        <v>133</v>
      </c>
      <c r="C12" s="69" t="s">
        <v>135</v>
      </c>
      <c r="D12" s="68">
        <v>216615</v>
      </c>
      <c r="E12" s="68">
        <v>343460.49</v>
      </c>
      <c r="F12" s="68">
        <v>308702.08</v>
      </c>
      <c r="G12" s="68">
        <v>873482</v>
      </c>
      <c r="H12" s="68">
        <v>1205932.97</v>
      </c>
      <c r="I12" s="68">
        <v>1081603.7</v>
      </c>
      <c r="J12" s="67">
        <f t="shared" si="0"/>
        <v>303.24169609676153</v>
      </c>
      <c r="K12" s="57">
        <f t="shared" si="1"/>
        <v>251.11257484084996</v>
      </c>
      <c r="L12" s="58">
        <f t="shared" si="2"/>
        <v>250.37136776013944</v>
      </c>
      <c r="M12" s="59">
        <f t="shared" si="3"/>
        <v>1.5855803614708122</v>
      </c>
      <c r="N12" s="60">
        <f t="shared" si="4"/>
        <v>1.3806042597328851</v>
      </c>
      <c r="O12" s="59">
        <f t="shared" si="5"/>
        <v>1.4251186667589963</v>
      </c>
      <c r="P12" s="61">
        <f t="shared" si="6"/>
        <v>1.2382667301673074</v>
      </c>
    </row>
    <row r="13" spans="1:16" ht="15.75" thickBot="1" thickTop="1">
      <c r="A13" s="69" t="s">
        <v>132</v>
      </c>
      <c r="B13" s="69" t="s">
        <v>133</v>
      </c>
      <c r="C13" s="69" t="s">
        <v>741</v>
      </c>
      <c r="D13" s="68"/>
      <c r="E13" s="68"/>
      <c r="F13" s="68"/>
      <c r="G13" s="68">
        <v>28700</v>
      </c>
      <c r="H13" s="68">
        <v>18582.5</v>
      </c>
      <c r="I13" s="68">
        <v>16935.59</v>
      </c>
      <c r="J13" s="67"/>
      <c r="K13" s="57"/>
      <c r="L13" s="58"/>
      <c r="M13" s="59"/>
      <c r="N13" s="60">
        <f t="shared" si="4"/>
        <v>0.6474738675958188</v>
      </c>
      <c r="O13" s="59"/>
      <c r="P13" s="61">
        <f t="shared" si="6"/>
        <v>0.590090243902439</v>
      </c>
    </row>
    <row r="14" spans="1:16" ht="15.75" thickBot="1" thickTop="1">
      <c r="A14" s="69" t="s">
        <v>132</v>
      </c>
      <c r="B14" s="69" t="s">
        <v>133</v>
      </c>
      <c r="C14" s="69" t="s">
        <v>768</v>
      </c>
      <c r="D14" s="68"/>
      <c r="E14" s="68"/>
      <c r="F14" s="68"/>
      <c r="G14" s="68">
        <v>26000</v>
      </c>
      <c r="H14" s="68">
        <v>36400</v>
      </c>
      <c r="I14" s="68">
        <v>33418.67</v>
      </c>
      <c r="J14" s="67"/>
      <c r="K14" s="57"/>
      <c r="L14" s="58"/>
      <c r="M14" s="59"/>
      <c r="N14" s="60">
        <f t="shared" si="4"/>
        <v>1.4</v>
      </c>
      <c r="O14" s="59"/>
      <c r="P14" s="61">
        <f t="shared" si="6"/>
        <v>1.2853334615384615</v>
      </c>
    </row>
    <row r="15" spans="1:16" ht="15.75" thickBot="1" thickTop="1">
      <c r="A15" s="69" t="s">
        <v>132</v>
      </c>
      <c r="B15" s="69" t="s">
        <v>133</v>
      </c>
      <c r="C15" s="69" t="s">
        <v>53</v>
      </c>
      <c r="D15" s="68">
        <v>8000</v>
      </c>
      <c r="E15" s="68">
        <v>11810.29</v>
      </c>
      <c r="F15" s="68">
        <v>10900</v>
      </c>
      <c r="G15" s="68">
        <v>7160.12</v>
      </c>
      <c r="H15" s="68">
        <v>10640.81</v>
      </c>
      <c r="I15" s="68">
        <v>9504.26</v>
      </c>
      <c r="J15" s="67">
        <f t="shared" si="0"/>
        <v>-10.498500000000002</v>
      </c>
      <c r="K15" s="57">
        <f t="shared" si="1"/>
        <v>-9.902212392752434</v>
      </c>
      <c r="L15" s="58">
        <f t="shared" si="2"/>
        <v>-12.804954128440365</v>
      </c>
      <c r="M15" s="59">
        <f t="shared" si="3"/>
        <v>1.47628625</v>
      </c>
      <c r="N15" s="60">
        <f t="shared" si="4"/>
        <v>1.4861217409764083</v>
      </c>
      <c r="O15" s="59">
        <f t="shared" si="5"/>
        <v>1.3625</v>
      </c>
      <c r="P15" s="61">
        <f t="shared" si="6"/>
        <v>1.3273883677927185</v>
      </c>
    </row>
    <row r="16" spans="1:16" ht="15.75" thickBot="1" thickTop="1">
      <c r="A16" s="69" t="s">
        <v>132</v>
      </c>
      <c r="B16" s="69" t="s">
        <v>133</v>
      </c>
      <c r="C16" s="69" t="s">
        <v>84</v>
      </c>
      <c r="D16" s="68">
        <v>104983</v>
      </c>
      <c r="E16" s="68">
        <v>132956.58</v>
      </c>
      <c r="F16" s="68">
        <v>119701.67</v>
      </c>
      <c r="G16" s="68"/>
      <c r="H16" s="68"/>
      <c r="I16" s="68"/>
      <c r="J16" s="67"/>
      <c r="K16" s="57"/>
      <c r="L16" s="58"/>
      <c r="M16" s="59">
        <f t="shared" si="3"/>
        <v>1.266458188468609</v>
      </c>
      <c r="N16" s="60"/>
      <c r="O16" s="59">
        <f t="shared" si="5"/>
        <v>1.140200508653782</v>
      </c>
      <c r="P16" s="61"/>
    </row>
    <row r="17" spans="1:16" ht="15.75" thickBot="1" thickTop="1">
      <c r="A17" s="69" t="s">
        <v>132</v>
      </c>
      <c r="B17" s="69" t="s">
        <v>133</v>
      </c>
      <c r="C17" s="69" t="s">
        <v>114</v>
      </c>
      <c r="D17" s="68">
        <v>23500</v>
      </c>
      <c r="E17" s="68">
        <v>24675</v>
      </c>
      <c r="F17" s="68">
        <v>21557.27</v>
      </c>
      <c r="G17" s="68"/>
      <c r="H17" s="68"/>
      <c r="I17" s="68"/>
      <c r="J17" s="67"/>
      <c r="K17" s="57"/>
      <c r="L17" s="58"/>
      <c r="M17" s="59">
        <f t="shared" si="3"/>
        <v>1.05</v>
      </c>
      <c r="N17" s="60"/>
      <c r="O17" s="59">
        <f t="shared" si="5"/>
        <v>0.9173306382978723</v>
      </c>
      <c r="P17" s="61"/>
    </row>
    <row r="18" spans="1:16" ht="15.75" thickBot="1" thickTop="1">
      <c r="A18" s="69" t="s">
        <v>132</v>
      </c>
      <c r="B18" s="69" t="s">
        <v>133</v>
      </c>
      <c r="C18" s="69" t="s">
        <v>105</v>
      </c>
      <c r="D18" s="68">
        <v>78000</v>
      </c>
      <c r="E18" s="68">
        <v>81510</v>
      </c>
      <c r="F18" s="68">
        <v>73475.41</v>
      </c>
      <c r="G18" s="68">
        <v>26000</v>
      </c>
      <c r="H18" s="68">
        <v>21190</v>
      </c>
      <c r="I18" s="68">
        <v>20008.77</v>
      </c>
      <c r="J18" s="67">
        <f t="shared" si="0"/>
        <v>-66.66666666666667</v>
      </c>
      <c r="K18" s="57">
        <f t="shared" si="1"/>
        <v>-74.00318979266348</v>
      </c>
      <c r="L18" s="58">
        <f t="shared" si="2"/>
        <v>-72.76807301925909</v>
      </c>
      <c r="M18" s="59">
        <f t="shared" si="3"/>
        <v>1.045</v>
      </c>
      <c r="N18" s="60">
        <f t="shared" si="4"/>
        <v>0.815</v>
      </c>
      <c r="O18" s="59">
        <f t="shared" si="5"/>
        <v>0.941992435897436</v>
      </c>
      <c r="P18" s="61">
        <f t="shared" si="6"/>
        <v>0.7695680769230769</v>
      </c>
    </row>
    <row r="19" spans="1:16" ht="15.75" thickBot="1" thickTop="1">
      <c r="A19" s="69" t="s">
        <v>132</v>
      </c>
      <c r="B19" s="69" t="s">
        <v>133</v>
      </c>
      <c r="C19" s="69" t="s">
        <v>106</v>
      </c>
      <c r="D19" s="68">
        <v>252221</v>
      </c>
      <c r="E19" s="68">
        <v>265610.11</v>
      </c>
      <c r="F19" s="68">
        <v>242368.76</v>
      </c>
      <c r="G19" s="68">
        <v>351796</v>
      </c>
      <c r="H19" s="68">
        <v>374249.59</v>
      </c>
      <c r="I19" s="68">
        <v>336704.53</v>
      </c>
      <c r="J19" s="67">
        <f t="shared" si="0"/>
        <v>39.479266199087306</v>
      </c>
      <c r="K19" s="57">
        <f t="shared" si="1"/>
        <v>40.90186175518697</v>
      </c>
      <c r="L19" s="58">
        <f t="shared" si="2"/>
        <v>38.92241310307484</v>
      </c>
      <c r="M19" s="59">
        <f t="shared" si="3"/>
        <v>1.0530848343317962</v>
      </c>
      <c r="N19" s="60">
        <f t="shared" si="4"/>
        <v>1.0638255977896283</v>
      </c>
      <c r="O19" s="59">
        <f t="shared" si="5"/>
        <v>0.9609380662197042</v>
      </c>
      <c r="P19" s="61">
        <f t="shared" si="6"/>
        <v>0.957101644134669</v>
      </c>
    </row>
    <row r="20" spans="1:16" ht="15.75" thickBot="1" thickTop="1">
      <c r="A20" s="69" t="s">
        <v>132</v>
      </c>
      <c r="B20" s="69" t="s">
        <v>133</v>
      </c>
      <c r="C20" s="69" t="s">
        <v>136</v>
      </c>
      <c r="D20" s="68"/>
      <c r="E20" s="68"/>
      <c r="F20" s="68"/>
      <c r="G20" s="68">
        <v>157700</v>
      </c>
      <c r="H20" s="68">
        <v>80255</v>
      </c>
      <c r="I20" s="68">
        <v>71248.04</v>
      </c>
      <c r="J20" s="67"/>
      <c r="K20" s="57"/>
      <c r="L20" s="58"/>
      <c r="M20" s="59"/>
      <c r="N20" s="60">
        <f t="shared" si="4"/>
        <v>0.5089093214965124</v>
      </c>
      <c r="O20" s="59"/>
      <c r="P20" s="61">
        <f t="shared" si="6"/>
        <v>0.4517948002536461</v>
      </c>
    </row>
    <row r="21" spans="1:16" ht="15.75" thickBot="1" thickTop="1">
      <c r="A21" s="69" t="s">
        <v>132</v>
      </c>
      <c r="B21" s="69" t="s">
        <v>133</v>
      </c>
      <c r="C21" s="69" t="s">
        <v>744</v>
      </c>
      <c r="D21" s="68">
        <v>25483</v>
      </c>
      <c r="E21" s="68">
        <v>32361.58</v>
      </c>
      <c r="F21" s="68">
        <v>29730.01</v>
      </c>
      <c r="G21" s="68"/>
      <c r="H21" s="68"/>
      <c r="I21" s="68"/>
      <c r="J21" s="67"/>
      <c r="K21" s="57"/>
      <c r="L21" s="58"/>
      <c r="M21" s="59">
        <f t="shared" si="3"/>
        <v>1.2699281874190638</v>
      </c>
      <c r="N21" s="60"/>
      <c r="O21" s="59">
        <f t="shared" si="5"/>
        <v>1.1666605187772239</v>
      </c>
      <c r="P21" s="61"/>
    </row>
    <row r="22" spans="1:16" ht="15.75" thickBot="1" thickTop="1">
      <c r="A22" s="69" t="s">
        <v>132</v>
      </c>
      <c r="B22" s="69" t="s">
        <v>133</v>
      </c>
      <c r="C22" s="69" t="s">
        <v>122</v>
      </c>
      <c r="D22" s="68">
        <v>364995.9</v>
      </c>
      <c r="E22" s="68">
        <v>632439.22</v>
      </c>
      <c r="F22" s="68">
        <v>568450.11</v>
      </c>
      <c r="G22" s="68">
        <v>132851</v>
      </c>
      <c r="H22" s="68">
        <v>180487.16</v>
      </c>
      <c r="I22" s="68">
        <v>170971.1</v>
      </c>
      <c r="J22" s="67">
        <f t="shared" si="0"/>
        <v>-63.602056899817235</v>
      </c>
      <c r="K22" s="57">
        <f t="shared" si="1"/>
        <v>-71.46173825209638</v>
      </c>
      <c r="L22" s="58">
        <f t="shared" si="2"/>
        <v>-69.92328843071206</v>
      </c>
      <c r="M22" s="59">
        <f t="shared" si="3"/>
        <v>1.7327296553194158</v>
      </c>
      <c r="N22" s="60">
        <f t="shared" si="4"/>
        <v>1.3585683209008588</v>
      </c>
      <c r="O22" s="59">
        <f t="shared" si="5"/>
        <v>1.5574150558951483</v>
      </c>
      <c r="P22" s="61">
        <f t="shared" si="6"/>
        <v>1.2869387509314947</v>
      </c>
    </row>
    <row r="23" spans="1:16" ht="15.75" thickBot="1" thickTop="1">
      <c r="A23" s="69" t="s">
        <v>132</v>
      </c>
      <c r="B23" s="69" t="s">
        <v>133</v>
      </c>
      <c r="C23" s="69" t="s">
        <v>46</v>
      </c>
      <c r="D23" s="68">
        <v>12496633.8</v>
      </c>
      <c r="E23" s="68">
        <v>19307524.99</v>
      </c>
      <c r="F23" s="68">
        <v>17410157.64</v>
      </c>
      <c r="G23" s="68">
        <v>11440825.8</v>
      </c>
      <c r="H23" s="68">
        <v>14786481.77</v>
      </c>
      <c r="I23" s="68">
        <v>13365367.47</v>
      </c>
      <c r="J23" s="67">
        <f t="shared" si="0"/>
        <v>-8.448739211674747</v>
      </c>
      <c r="K23" s="57">
        <f t="shared" si="1"/>
        <v>-23.415964616602054</v>
      </c>
      <c r="L23" s="58">
        <f t="shared" si="2"/>
        <v>-23.232358107470873</v>
      </c>
      <c r="M23" s="59">
        <f t="shared" si="3"/>
        <v>1.5450180663852051</v>
      </c>
      <c r="N23" s="60">
        <f t="shared" si="4"/>
        <v>1.2924313356820798</v>
      </c>
      <c r="O23" s="59">
        <f t="shared" si="5"/>
        <v>1.393187791099392</v>
      </c>
      <c r="P23" s="61">
        <f t="shared" si="6"/>
        <v>1.1682170241592176</v>
      </c>
    </row>
    <row r="24" spans="1:16" ht="15.75" thickBot="1" thickTop="1">
      <c r="A24" s="69" t="s">
        <v>132</v>
      </c>
      <c r="B24" s="69" t="s">
        <v>133</v>
      </c>
      <c r="C24" s="69" t="s">
        <v>62</v>
      </c>
      <c r="D24" s="68">
        <v>98184</v>
      </c>
      <c r="E24" s="68">
        <v>175231.48</v>
      </c>
      <c r="F24" s="68">
        <v>158828.32</v>
      </c>
      <c r="G24" s="68">
        <v>583932</v>
      </c>
      <c r="H24" s="68">
        <v>781950.75</v>
      </c>
      <c r="I24" s="68">
        <v>702999.41</v>
      </c>
      <c r="J24" s="67">
        <f t="shared" si="0"/>
        <v>494.7323392813493</v>
      </c>
      <c r="K24" s="57">
        <f t="shared" si="1"/>
        <v>346.2387408929035</v>
      </c>
      <c r="L24" s="58">
        <f t="shared" si="2"/>
        <v>342.6159075409222</v>
      </c>
      <c r="M24" s="59">
        <f t="shared" si="3"/>
        <v>1.7847254135093296</v>
      </c>
      <c r="N24" s="60">
        <f t="shared" si="4"/>
        <v>1.339112687778714</v>
      </c>
      <c r="O24" s="59">
        <f t="shared" si="5"/>
        <v>1.6176599038539885</v>
      </c>
      <c r="P24" s="61">
        <f t="shared" si="6"/>
        <v>1.2039062938835345</v>
      </c>
    </row>
    <row r="25" spans="1:16" ht="15.75" thickBot="1" thickTop="1">
      <c r="A25" s="69" t="s">
        <v>132</v>
      </c>
      <c r="B25" s="69" t="s">
        <v>133</v>
      </c>
      <c r="C25" s="69" t="s">
        <v>498</v>
      </c>
      <c r="D25" s="68">
        <v>4260</v>
      </c>
      <c r="E25" s="68">
        <v>7881</v>
      </c>
      <c r="F25" s="68">
        <v>7167.77</v>
      </c>
      <c r="G25" s="68"/>
      <c r="H25" s="68"/>
      <c r="I25" s="68"/>
      <c r="J25" s="67"/>
      <c r="K25" s="57"/>
      <c r="L25" s="58"/>
      <c r="M25" s="59">
        <f t="shared" si="3"/>
        <v>1.85</v>
      </c>
      <c r="N25" s="60"/>
      <c r="O25" s="59">
        <f t="shared" si="5"/>
        <v>1.682575117370892</v>
      </c>
      <c r="P25" s="61"/>
    </row>
    <row r="26" spans="1:16" ht="15.75" thickBot="1" thickTop="1">
      <c r="A26" s="69" t="s">
        <v>132</v>
      </c>
      <c r="B26" s="69" t="s">
        <v>133</v>
      </c>
      <c r="C26" s="69" t="s">
        <v>107</v>
      </c>
      <c r="D26" s="68">
        <v>3170490</v>
      </c>
      <c r="E26" s="68">
        <v>4201689.19</v>
      </c>
      <c r="F26" s="68">
        <v>3766730.04</v>
      </c>
      <c r="G26" s="68">
        <v>5368898</v>
      </c>
      <c r="H26" s="68">
        <v>3195285.43</v>
      </c>
      <c r="I26" s="68">
        <v>2886788.74</v>
      </c>
      <c r="J26" s="67">
        <f t="shared" si="0"/>
        <v>69.33969197190339</v>
      </c>
      <c r="K26" s="57">
        <f t="shared" si="1"/>
        <v>-23.952360931294876</v>
      </c>
      <c r="L26" s="58">
        <f t="shared" si="2"/>
        <v>-23.360880409682874</v>
      </c>
      <c r="M26" s="59">
        <f t="shared" si="3"/>
        <v>1.3252491539162718</v>
      </c>
      <c r="N26" s="60">
        <f t="shared" si="4"/>
        <v>0.5951473523989467</v>
      </c>
      <c r="O26" s="59">
        <f t="shared" si="5"/>
        <v>1.1880592715952425</v>
      </c>
      <c r="P26" s="61">
        <f t="shared" si="6"/>
        <v>0.5376873876166022</v>
      </c>
    </row>
    <row r="27" spans="1:16" ht="15.75" thickBot="1" thickTop="1">
      <c r="A27" s="69" t="s">
        <v>132</v>
      </c>
      <c r="B27" s="69" t="s">
        <v>133</v>
      </c>
      <c r="C27" s="69" t="s">
        <v>93</v>
      </c>
      <c r="D27" s="68">
        <v>2652871</v>
      </c>
      <c r="E27" s="68">
        <v>2792155.35</v>
      </c>
      <c r="F27" s="68">
        <v>2550706.39</v>
      </c>
      <c r="G27" s="68">
        <v>1884395</v>
      </c>
      <c r="H27" s="68">
        <v>1247570.07</v>
      </c>
      <c r="I27" s="68">
        <v>1130434.4</v>
      </c>
      <c r="J27" s="67">
        <f t="shared" si="0"/>
        <v>-28.96771083102043</v>
      </c>
      <c r="K27" s="57">
        <f t="shared" si="1"/>
        <v>-55.3187443528169</v>
      </c>
      <c r="L27" s="58">
        <f t="shared" si="2"/>
        <v>-55.68151613090993</v>
      </c>
      <c r="M27" s="59">
        <f t="shared" si="3"/>
        <v>1.052503250252274</v>
      </c>
      <c r="N27" s="60">
        <f t="shared" si="4"/>
        <v>0.6620533752212249</v>
      </c>
      <c r="O27" s="59">
        <f t="shared" si="5"/>
        <v>0.961489039610294</v>
      </c>
      <c r="P27" s="61">
        <f t="shared" si="6"/>
        <v>0.5998924853865564</v>
      </c>
    </row>
    <row r="28" spans="1:16" ht="15.75" thickBot="1" thickTop="1">
      <c r="A28" s="69" t="s">
        <v>132</v>
      </c>
      <c r="B28" s="69" t="s">
        <v>133</v>
      </c>
      <c r="C28" s="69" t="s">
        <v>102</v>
      </c>
      <c r="D28" s="68">
        <v>236862</v>
      </c>
      <c r="E28" s="68">
        <v>412947.97</v>
      </c>
      <c r="F28" s="68">
        <v>372563.82</v>
      </c>
      <c r="G28" s="68">
        <v>213637</v>
      </c>
      <c r="H28" s="68">
        <v>311026.9</v>
      </c>
      <c r="I28" s="68">
        <v>286755.58</v>
      </c>
      <c r="J28" s="67">
        <f t="shared" si="0"/>
        <v>-9.805287466963886</v>
      </c>
      <c r="K28" s="57">
        <f t="shared" si="1"/>
        <v>-24.681334551662754</v>
      </c>
      <c r="L28" s="58">
        <f t="shared" si="2"/>
        <v>-23.031823111540998</v>
      </c>
      <c r="M28" s="59">
        <f t="shared" si="3"/>
        <v>1.7434116489770413</v>
      </c>
      <c r="N28" s="60">
        <f t="shared" si="4"/>
        <v>1.4558662591217815</v>
      </c>
      <c r="O28" s="59">
        <f t="shared" si="5"/>
        <v>1.5729151151303291</v>
      </c>
      <c r="P28" s="61">
        <f t="shared" si="6"/>
        <v>1.342256163492279</v>
      </c>
    </row>
    <row r="29" spans="1:16" ht="15.75" thickBot="1" thickTop="1">
      <c r="A29" s="69" t="s">
        <v>132</v>
      </c>
      <c r="B29" s="69" t="s">
        <v>133</v>
      </c>
      <c r="C29" s="69" t="s">
        <v>50</v>
      </c>
      <c r="D29" s="68">
        <v>36.4</v>
      </c>
      <c r="E29" s="68">
        <v>0.04</v>
      </c>
      <c r="F29" s="68">
        <v>0.04</v>
      </c>
      <c r="G29" s="68">
        <v>12</v>
      </c>
      <c r="H29" s="68">
        <v>1.2</v>
      </c>
      <c r="I29" s="68">
        <v>1.09</v>
      </c>
      <c r="J29" s="67">
        <f t="shared" si="0"/>
        <v>-67.03296703296704</v>
      </c>
      <c r="K29" s="57">
        <f t="shared" si="1"/>
        <v>2899.9999999999995</v>
      </c>
      <c r="L29" s="58">
        <f t="shared" si="2"/>
        <v>2625</v>
      </c>
      <c r="M29" s="59">
        <f t="shared" si="3"/>
        <v>0.001098901098901099</v>
      </c>
      <c r="N29" s="60">
        <f t="shared" si="4"/>
        <v>0.09999999999999999</v>
      </c>
      <c r="O29" s="59">
        <f t="shared" si="5"/>
        <v>0.001098901098901099</v>
      </c>
      <c r="P29" s="61">
        <f t="shared" si="6"/>
        <v>0.09083333333333334</v>
      </c>
    </row>
    <row r="30" spans="1:16" ht="15.75" thickBot="1" thickTop="1">
      <c r="A30" s="69" t="s">
        <v>132</v>
      </c>
      <c r="B30" s="69" t="s">
        <v>133</v>
      </c>
      <c r="C30" s="69" t="s">
        <v>113</v>
      </c>
      <c r="D30" s="68">
        <v>52000</v>
      </c>
      <c r="E30" s="68">
        <v>52520</v>
      </c>
      <c r="F30" s="68">
        <v>47806.26</v>
      </c>
      <c r="G30" s="68">
        <v>425210</v>
      </c>
      <c r="H30" s="68">
        <v>240707.45</v>
      </c>
      <c r="I30" s="68">
        <v>218772.34</v>
      </c>
      <c r="J30" s="67">
        <f t="shared" si="0"/>
        <v>717.7115384615385</v>
      </c>
      <c r="K30" s="57">
        <f t="shared" si="1"/>
        <v>358.3157844630617</v>
      </c>
      <c r="L30" s="58">
        <f t="shared" si="2"/>
        <v>357.6227883126603</v>
      </c>
      <c r="M30" s="59">
        <f t="shared" si="3"/>
        <v>1.01</v>
      </c>
      <c r="N30" s="60">
        <f t="shared" si="4"/>
        <v>0.5660907551562757</v>
      </c>
      <c r="O30" s="59">
        <f t="shared" si="5"/>
        <v>0.9193511538461538</v>
      </c>
      <c r="P30" s="61">
        <f t="shared" si="6"/>
        <v>0.514504221443522</v>
      </c>
    </row>
    <row r="31" spans="1:16" ht="15.75" thickBot="1" thickTop="1">
      <c r="A31" s="69" t="s">
        <v>132</v>
      </c>
      <c r="B31" s="69" t="s">
        <v>133</v>
      </c>
      <c r="C31" s="69" t="s">
        <v>85</v>
      </c>
      <c r="D31" s="68">
        <v>3505380.6</v>
      </c>
      <c r="E31" s="68">
        <v>5640674.33</v>
      </c>
      <c r="F31" s="68">
        <v>5157459.06</v>
      </c>
      <c r="G31" s="68">
        <v>1754185.2</v>
      </c>
      <c r="H31" s="68">
        <v>2602244.35</v>
      </c>
      <c r="I31" s="68">
        <v>2355730.11</v>
      </c>
      <c r="J31" s="67">
        <f t="shared" si="0"/>
        <v>-49.957354131531396</v>
      </c>
      <c r="K31" s="57">
        <f t="shared" si="1"/>
        <v>-53.866431604463855</v>
      </c>
      <c r="L31" s="58">
        <f t="shared" si="2"/>
        <v>-54.32382336739286</v>
      </c>
      <c r="M31" s="59">
        <f t="shared" si="3"/>
        <v>1.6091474717467198</v>
      </c>
      <c r="N31" s="60">
        <f t="shared" si="4"/>
        <v>1.4834490394742814</v>
      </c>
      <c r="O31" s="59">
        <f t="shared" si="5"/>
        <v>1.4712978841726914</v>
      </c>
      <c r="P31" s="61">
        <f t="shared" si="6"/>
        <v>1.3429198410749332</v>
      </c>
    </row>
    <row r="32" spans="1:16" ht="15.75" thickBot="1" thickTop="1">
      <c r="A32" s="69" t="s">
        <v>132</v>
      </c>
      <c r="B32" s="69" t="s">
        <v>133</v>
      </c>
      <c r="C32" s="69" t="s">
        <v>601</v>
      </c>
      <c r="D32" s="68">
        <v>87993</v>
      </c>
      <c r="E32" s="68">
        <v>135088</v>
      </c>
      <c r="F32" s="68">
        <v>125728.51</v>
      </c>
      <c r="G32" s="68">
        <v>122396</v>
      </c>
      <c r="H32" s="68">
        <v>169720.03</v>
      </c>
      <c r="I32" s="68">
        <v>151686.91</v>
      </c>
      <c r="J32" s="67">
        <f t="shared" si="0"/>
        <v>39.09742820451627</v>
      </c>
      <c r="K32" s="57">
        <f t="shared" si="1"/>
        <v>25.636644261518416</v>
      </c>
      <c r="L32" s="58">
        <f t="shared" si="2"/>
        <v>20.646391180488823</v>
      </c>
      <c r="M32" s="59">
        <f t="shared" si="3"/>
        <v>1.5352130283090701</v>
      </c>
      <c r="N32" s="60">
        <f t="shared" si="4"/>
        <v>1.386646867544691</v>
      </c>
      <c r="O32" s="59">
        <f t="shared" si="5"/>
        <v>1.428846726444149</v>
      </c>
      <c r="P32" s="61">
        <f t="shared" si="6"/>
        <v>1.2393126409359783</v>
      </c>
    </row>
    <row r="33" spans="1:16" ht="15.75" thickBot="1" thickTop="1">
      <c r="A33" s="69" t="s">
        <v>132</v>
      </c>
      <c r="B33" s="69" t="s">
        <v>133</v>
      </c>
      <c r="C33" s="69" t="s">
        <v>586</v>
      </c>
      <c r="D33" s="68">
        <v>22332</v>
      </c>
      <c r="E33" s="68">
        <v>40298.77</v>
      </c>
      <c r="F33" s="68">
        <v>36358.98</v>
      </c>
      <c r="G33" s="68">
        <v>26440.63</v>
      </c>
      <c r="H33" s="68">
        <v>51512.73</v>
      </c>
      <c r="I33" s="68">
        <v>46661.28</v>
      </c>
      <c r="J33" s="67">
        <f t="shared" si="0"/>
        <v>18.397949131291426</v>
      </c>
      <c r="K33" s="57">
        <f t="shared" si="1"/>
        <v>27.82705278597835</v>
      </c>
      <c r="L33" s="58">
        <f t="shared" si="2"/>
        <v>28.33495329076887</v>
      </c>
      <c r="M33" s="59">
        <f t="shared" si="3"/>
        <v>1.8045302704639081</v>
      </c>
      <c r="N33" s="60">
        <f t="shared" si="4"/>
        <v>1.9482413996943342</v>
      </c>
      <c r="O33" s="59">
        <f t="shared" si="5"/>
        <v>1.6281112305212253</v>
      </c>
      <c r="P33" s="61">
        <f t="shared" si="6"/>
        <v>1.7647567399112651</v>
      </c>
    </row>
    <row r="34" spans="1:16" ht="15.75" thickBot="1" thickTop="1">
      <c r="A34" s="69" t="s">
        <v>132</v>
      </c>
      <c r="B34" s="69" t="s">
        <v>133</v>
      </c>
      <c r="C34" s="69" t="s">
        <v>602</v>
      </c>
      <c r="D34" s="68">
        <v>26000</v>
      </c>
      <c r="E34" s="68">
        <v>20800</v>
      </c>
      <c r="F34" s="68">
        <v>18951.39</v>
      </c>
      <c r="G34" s="68">
        <v>26000</v>
      </c>
      <c r="H34" s="68">
        <v>14950</v>
      </c>
      <c r="I34" s="68">
        <v>13252.78</v>
      </c>
      <c r="J34" s="67">
        <f t="shared" si="0"/>
        <v>0</v>
      </c>
      <c r="K34" s="57">
        <f t="shared" si="1"/>
        <v>-28.125</v>
      </c>
      <c r="L34" s="58">
        <f t="shared" si="2"/>
        <v>-30.069614946449832</v>
      </c>
      <c r="M34" s="59">
        <f t="shared" si="3"/>
        <v>0.8</v>
      </c>
      <c r="N34" s="60">
        <f t="shared" si="4"/>
        <v>0.575</v>
      </c>
      <c r="O34" s="59">
        <f t="shared" si="5"/>
        <v>0.7288996153846153</v>
      </c>
      <c r="P34" s="61">
        <f t="shared" si="6"/>
        <v>0.5097223076923078</v>
      </c>
    </row>
    <row r="35" spans="1:16" ht="15.75" thickBot="1" thickTop="1">
      <c r="A35" s="69" t="s">
        <v>132</v>
      </c>
      <c r="B35" s="69" t="s">
        <v>133</v>
      </c>
      <c r="C35" s="69" t="s">
        <v>67</v>
      </c>
      <c r="D35" s="68">
        <v>32.8</v>
      </c>
      <c r="E35" s="68">
        <v>47.56</v>
      </c>
      <c r="F35" s="68">
        <v>43.12</v>
      </c>
      <c r="G35" s="68"/>
      <c r="H35" s="68"/>
      <c r="I35" s="68"/>
      <c r="J35" s="67"/>
      <c r="K35" s="57"/>
      <c r="L35" s="58"/>
      <c r="M35" s="59">
        <f t="shared" si="3"/>
        <v>1.4500000000000002</v>
      </c>
      <c r="N35" s="60"/>
      <c r="O35" s="59">
        <f t="shared" si="5"/>
        <v>1.3146341463414635</v>
      </c>
      <c r="P35" s="61"/>
    </row>
    <row r="36" spans="1:16" ht="15.75" thickBot="1" thickTop="1">
      <c r="A36" s="69" t="s">
        <v>132</v>
      </c>
      <c r="B36" s="69" t="s">
        <v>133</v>
      </c>
      <c r="C36" s="69" t="s">
        <v>784</v>
      </c>
      <c r="D36" s="68"/>
      <c r="E36" s="68"/>
      <c r="F36" s="68"/>
      <c r="G36" s="68">
        <v>26000</v>
      </c>
      <c r="H36" s="68">
        <v>39000</v>
      </c>
      <c r="I36" s="68">
        <v>35073.01</v>
      </c>
      <c r="J36" s="67"/>
      <c r="K36" s="57"/>
      <c r="L36" s="58"/>
      <c r="M36" s="59"/>
      <c r="N36" s="60">
        <f t="shared" si="4"/>
        <v>1.5</v>
      </c>
      <c r="O36" s="59"/>
      <c r="P36" s="61">
        <f t="shared" si="6"/>
        <v>1.3489619230769232</v>
      </c>
    </row>
    <row r="37" spans="1:16" ht="15.75" thickBot="1" thickTop="1">
      <c r="A37" s="69" t="s">
        <v>132</v>
      </c>
      <c r="B37" s="69" t="s">
        <v>133</v>
      </c>
      <c r="C37" s="69" t="s">
        <v>170</v>
      </c>
      <c r="D37" s="68">
        <v>736592</v>
      </c>
      <c r="E37" s="68">
        <v>1124518.79</v>
      </c>
      <c r="F37" s="68">
        <v>1003753.07</v>
      </c>
      <c r="G37" s="68">
        <v>131290</v>
      </c>
      <c r="H37" s="68">
        <v>179006.46</v>
      </c>
      <c r="I37" s="68">
        <v>164344.21</v>
      </c>
      <c r="J37" s="67">
        <f t="shared" si="0"/>
        <v>-82.17602146099877</v>
      </c>
      <c r="K37" s="57">
        <f t="shared" si="1"/>
        <v>-84.0815056545209</v>
      </c>
      <c r="L37" s="58">
        <f t="shared" si="2"/>
        <v>-83.62702791036047</v>
      </c>
      <c r="M37" s="59">
        <f t="shared" si="3"/>
        <v>1.5266508324825685</v>
      </c>
      <c r="N37" s="60">
        <f t="shared" si="4"/>
        <v>1.3634432173052022</v>
      </c>
      <c r="O37" s="59">
        <f t="shared" si="5"/>
        <v>1.3626988482090492</v>
      </c>
      <c r="P37" s="61">
        <f t="shared" si="6"/>
        <v>1.2517648716581613</v>
      </c>
    </row>
    <row r="38" spans="1:16" ht="15.75" thickBot="1" thickTop="1">
      <c r="A38" s="69" t="s">
        <v>132</v>
      </c>
      <c r="B38" s="69" t="s">
        <v>133</v>
      </c>
      <c r="C38" s="69" t="s">
        <v>49</v>
      </c>
      <c r="D38" s="68">
        <v>326750</v>
      </c>
      <c r="E38" s="68">
        <v>570264.71</v>
      </c>
      <c r="F38" s="68">
        <v>516925.43</v>
      </c>
      <c r="G38" s="68">
        <v>293608</v>
      </c>
      <c r="H38" s="68">
        <v>445842.84</v>
      </c>
      <c r="I38" s="68">
        <v>394394.33</v>
      </c>
      <c r="J38" s="67">
        <f t="shared" si="0"/>
        <v>-10.14292272379495</v>
      </c>
      <c r="K38" s="57">
        <f t="shared" si="1"/>
        <v>-21.818265766436774</v>
      </c>
      <c r="L38" s="58">
        <f t="shared" si="2"/>
        <v>-23.703825133926955</v>
      </c>
      <c r="M38" s="59">
        <f t="shared" si="3"/>
        <v>1.745263075745983</v>
      </c>
      <c r="N38" s="60">
        <f t="shared" si="4"/>
        <v>1.5184969074412142</v>
      </c>
      <c r="O38" s="59">
        <f t="shared" si="5"/>
        <v>1.582021208875287</v>
      </c>
      <c r="P38" s="61">
        <f t="shared" si="6"/>
        <v>1.3432683373750034</v>
      </c>
    </row>
    <row r="39" spans="1:16" ht="15.75" thickBot="1" thickTop="1">
      <c r="A39" s="69" t="s">
        <v>132</v>
      </c>
      <c r="B39" s="69" t="s">
        <v>133</v>
      </c>
      <c r="C39" s="69" t="s">
        <v>59</v>
      </c>
      <c r="D39" s="68">
        <v>25807</v>
      </c>
      <c r="E39" s="68">
        <v>36850.7</v>
      </c>
      <c r="F39" s="68">
        <v>33146.97</v>
      </c>
      <c r="G39" s="68">
        <v>231040</v>
      </c>
      <c r="H39" s="68">
        <v>314008.04</v>
      </c>
      <c r="I39" s="68">
        <v>290099.5</v>
      </c>
      <c r="J39" s="67">
        <f t="shared" si="0"/>
        <v>795.2609757042662</v>
      </c>
      <c r="K39" s="57">
        <f t="shared" si="1"/>
        <v>752.1087523439174</v>
      </c>
      <c r="L39" s="58">
        <f t="shared" si="2"/>
        <v>775.1916087654467</v>
      </c>
      <c r="M39" s="59">
        <f t="shared" si="3"/>
        <v>1.4279342813965201</v>
      </c>
      <c r="N39" s="60">
        <f t="shared" si="4"/>
        <v>1.3591068213296398</v>
      </c>
      <c r="O39" s="59">
        <f t="shared" si="5"/>
        <v>1.2844177936218857</v>
      </c>
      <c r="P39" s="61">
        <f t="shared" si="6"/>
        <v>1.2556245671745152</v>
      </c>
    </row>
    <row r="40" spans="1:16" ht="15.75" thickBot="1" thickTop="1">
      <c r="A40" s="69" t="s">
        <v>132</v>
      </c>
      <c r="B40" s="69" t="s">
        <v>133</v>
      </c>
      <c r="C40" s="69" t="s">
        <v>91</v>
      </c>
      <c r="D40" s="68">
        <v>130000</v>
      </c>
      <c r="E40" s="68">
        <v>150150</v>
      </c>
      <c r="F40" s="68">
        <v>135568.85</v>
      </c>
      <c r="G40" s="68"/>
      <c r="H40" s="68"/>
      <c r="I40" s="68"/>
      <c r="J40" s="67"/>
      <c r="K40" s="57"/>
      <c r="L40" s="58"/>
      <c r="M40" s="59">
        <f t="shared" si="3"/>
        <v>1.155</v>
      </c>
      <c r="N40" s="60"/>
      <c r="O40" s="59">
        <f t="shared" si="5"/>
        <v>1.0428373076923076</v>
      </c>
      <c r="P40" s="61"/>
    </row>
    <row r="41" spans="1:16" ht="15.75" thickBot="1" thickTop="1">
      <c r="A41" s="69" t="s">
        <v>132</v>
      </c>
      <c r="B41" s="69" t="s">
        <v>133</v>
      </c>
      <c r="C41" s="69" t="s">
        <v>108</v>
      </c>
      <c r="D41" s="68">
        <v>658788</v>
      </c>
      <c r="E41" s="68">
        <v>1139780.71</v>
      </c>
      <c r="F41" s="68">
        <v>1031644.38</v>
      </c>
      <c r="G41" s="68">
        <v>884671</v>
      </c>
      <c r="H41" s="68">
        <v>1345282.44</v>
      </c>
      <c r="I41" s="68">
        <v>1213879.18</v>
      </c>
      <c r="J41" s="67">
        <f t="shared" si="0"/>
        <v>34.28766158460689</v>
      </c>
      <c r="K41" s="57">
        <f t="shared" si="1"/>
        <v>18.029935775979222</v>
      </c>
      <c r="L41" s="58">
        <f t="shared" si="2"/>
        <v>17.664497915454152</v>
      </c>
      <c r="M41" s="59">
        <f t="shared" si="3"/>
        <v>1.730117594734573</v>
      </c>
      <c r="N41" s="60">
        <f t="shared" si="4"/>
        <v>1.5206584594725043</v>
      </c>
      <c r="O41" s="59">
        <f t="shared" si="5"/>
        <v>1.5659732417712526</v>
      </c>
      <c r="P41" s="61">
        <f t="shared" si="6"/>
        <v>1.372124982055476</v>
      </c>
    </row>
    <row r="42" spans="1:16" ht="15.75" thickBot="1" thickTop="1">
      <c r="A42" s="69" t="s">
        <v>132</v>
      </c>
      <c r="B42" s="69" t="s">
        <v>133</v>
      </c>
      <c r="C42" s="69" t="s">
        <v>145</v>
      </c>
      <c r="D42" s="68"/>
      <c r="E42" s="68"/>
      <c r="F42" s="68"/>
      <c r="G42" s="68">
        <v>26302</v>
      </c>
      <c r="H42" s="68">
        <v>13151</v>
      </c>
      <c r="I42" s="68">
        <v>11658.02</v>
      </c>
      <c r="J42" s="67"/>
      <c r="K42" s="57"/>
      <c r="L42" s="58"/>
      <c r="M42" s="59"/>
      <c r="N42" s="60">
        <f t="shared" si="4"/>
        <v>0.5</v>
      </c>
      <c r="O42" s="59"/>
      <c r="P42" s="61">
        <f t="shared" si="6"/>
        <v>0.443237016196487</v>
      </c>
    </row>
    <row r="43" spans="1:16" ht="15.75" thickBot="1" thickTop="1">
      <c r="A43" s="69" t="s">
        <v>137</v>
      </c>
      <c r="B43" s="69" t="s">
        <v>138</v>
      </c>
      <c r="C43" s="69" t="s">
        <v>60</v>
      </c>
      <c r="D43" s="68"/>
      <c r="E43" s="68"/>
      <c r="F43" s="68"/>
      <c r="G43" s="68">
        <v>40</v>
      </c>
      <c r="H43" s="68">
        <v>0.36</v>
      </c>
      <c r="I43" s="68">
        <v>0.32</v>
      </c>
      <c r="J43" s="67"/>
      <c r="K43" s="57"/>
      <c r="L43" s="58"/>
      <c r="M43" s="59"/>
      <c r="N43" s="60">
        <f t="shared" si="4"/>
        <v>0.009</v>
      </c>
      <c r="O43" s="59"/>
      <c r="P43" s="61">
        <f t="shared" si="6"/>
        <v>0.008</v>
      </c>
    </row>
    <row r="44" spans="1:16" ht="15.75" thickBot="1" thickTop="1">
      <c r="A44" s="69" t="s">
        <v>137</v>
      </c>
      <c r="B44" s="69" t="s">
        <v>138</v>
      </c>
      <c r="C44" s="69" t="s">
        <v>135</v>
      </c>
      <c r="D44" s="68"/>
      <c r="E44" s="68"/>
      <c r="F44" s="68"/>
      <c r="G44" s="68">
        <v>30520</v>
      </c>
      <c r="H44" s="68">
        <v>54502.13</v>
      </c>
      <c r="I44" s="68">
        <v>50518.17</v>
      </c>
      <c r="J44" s="67"/>
      <c r="K44" s="57"/>
      <c r="L44" s="58"/>
      <c r="M44" s="59"/>
      <c r="N44" s="60">
        <f t="shared" si="4"/>
        <v>1.7857840760157273</v>
      </c>
      <c r="O44" s="59"/>
      <c r="P44" s="61">
        <f t="shared" si="6"/>
        <v>1.6552480340760156</v>
      </c>
    </row>
    <row r="45" spans="1:16" ht="15.75" thickBot="1" thickTop="1">
      <c r="A45" s="69" t="s">
        <v>137</v>
      </c>
      <c r="B45" s="69" t="s">
        <v>138</v>
      </c>
      <c r="C45" s="69" t="s">
        <v>46</v>
      </c>
      <c r="D45" s="68">
        <v>82141.5</v>
      </c>
      <c r="E45" s="68">
        <v>155528.74</v>
      </c>
      <c r="F45" s="68">
        <v>140598.78</v>
      </c>
      <c r="G45" s="68">
        <v>50929.76</v>
      </c>
      <c r="H45" s="68">
        <v>196448.78</v>
      </c>
      <c r="I45" s="68">
        <v>178338.65</v>
      </c>
      <c r="J45" s="67">
        <f t="shared" si="0"/>
        <v>-37.99752865482125</v>
      </c>
      <c r="K45" s="57">
        <f t="shared" si="1"/>
        <v>26.310275515637823</v>
      </c>
      <c r="L45" s="58">
        <f t="shared" si="2"/>
        <v>26.842245715076615</v>
      </c>
      <c r="M45" s="59">
        <f t="shared" si="3"/>
        <v>1.893424639189691</v>
      </c>
      <c r="N45" s="60">
        <f t="shared" si="4"/>
        <v>3.8572492782216132</v>
      </c>
      <c r="O45" s="59">
        <f t="shared" si="5"/>
        <v>1.7116656014316758</v>
      </c>
      <c r="P45" s="61">
        <f t="shared" si="6"/>
        <v>3.501658951465705</v>
      </c>
    </row>
    <row r="46" spans="1:16" ht="15.75" thickBot="1" thickTop="1">
      <c r="A46" s="69" t="s">
        <v>137</v>
      </c>
      <c r="B46" s="69" t="s">
        <v>138</v>
      </c>
      <c r="C46" s="69" t="s">
        <v>62</v>
      </c>
      <c r="D46" s="68"/>
      <c r="E46" s="68"/>
      <c r="F46" s="68"/>
      <c r="G46" s="68">
        <v>9099.09</v>
      </c>
      <c r="H46" s="68">
        <v>13055.64</v>
      </c>
      <c r="I46" s="68">
        <v>12496.27</v>
      </c>
      <c r="J46" s="67"/>
      <c r="K46" s="57"/>
      <c r="L46" s="58"/>
      <c r="M46" s="59"/>
      <c r="N46" s="60">
        <f t="shared" si="4"/>
        <v>1.4348291972054348</v>
      </c>
      <c r="O46" s="59"/>
      <c r="P46" s="61">
        <f t="shared" si="6"/>
        <v>1.3733538188983734</v>
      </c>
    </row>
    <row r="47" spans="1:16" ht="15.75" thickBot="1" thickTop="1">
      <c r="A47" s="69" t="s">
        <v>137</v>
      </c>
      <c r="B47" s="69" t="s">
        <v>138</v>
      </c>
      <c r="C47" s="69" t="s">
        <v>108</v>
      </c>
      <c r="D47" s="68"/>
      <c r="E47" s="68"/>
      <c r="F47" s="68"/>
      <c r="G47" s="68">
        <v>540</v>
      </c>
      <c r="H47" s="68">
        <v>4.97</v>
      </c>
      <c r="I47" s="68">
        <v>4.41</v>
      </c>
      <c r="J47" s="67"/>
      <c r="K47" s="57"/>
      <c r="L47" s="58"/>
      <c r="M47" s="59"/>
      <c r="N47" s="60">
        <f t="shared" si="4"/>
        <v>0.009203703703703704</v>
      </c>
      <c r="O47" s="59"/>
      <c r="P47" s="61">
        <f t="shared" si="6"/>
        <v>0.008166666666666668</v>
      </c>
    </row>
    <row r="48" spans="1:16" ht="15.75" thickBot="1" thickTop="1">
      <c r="A48" s="69" t="s">
        <v>510</v>
      </c>
      <c r="B48" s="69" t="s">
        <v>511</v>
      </c>
      <c r="C48" s="69" t="s">
        <v>46</v>
      </c>
      <c r="D48" s="68">
        <v>11619.2</v>
      </c>
      <c r="E48" s="68">
        <v>21264.48</v>
      </c>
      <c r="F48" s="68">
        <v>19878.13</v>
      </c>
      <c r="G48" s="68"/>
      <c r="H48" s="68"/>
      <c r="I48" s="68"/>
      <c r="J48" s="67"/>
      <c r="K48" s="57"/>
      <c r="L48" s="58"/>
      <c r="M48" s="59">
        <f t="shared" si="3"/>
        <v>1.8301156706141557</v>
      </c>
      <c r="N48" s="60"/>
      <c r="O48" s="59">
        <f t="shared" si="5"/>
        <v>1.710800227210135</v>
      </c>
      <c r="P48" s="61"/>
    </row>
    <row r="49" spans="1:16" ht="15.75" thickBot="1" thickTop="1">
      <c r="A49" s="69" t="s">
        <v>724</v>
      </c>
      <c r="B49" s="69" t="s">
        <v>725</v>
      </c>
      <c r="C49" s="69" t="s">
        <v>53</v>
      </c>
      <c r="D49" s="68"/>
      <c r="E49" s="68"/>
      <c r="F49" s="68"/>
      <c r="G49" s="68">
        <v>37.8</v>
      </c>
      <c r="H49" s="68">
        <v>64.75</v>
      </c>
      <c r="I49" s="68">
        <v>57.83</v>
      </c>
      <c r="J49" s="67"/>
      <c r="K49" s="57"/>
      <c r="L49" s="58"/>
      <c r="M49" s="59"/>
      <c r="N49" s="60">
        <f t="shared" si="4"/>
        <v>1.712962962962963</v>
      </c>
      <c r="O49" s="59"/>
      <c r="P49" s="61">
        <f t="shared" si="6"/>
        <v>1.5298941798941799</v>
      </c>
    </row>
    <row r="50" spans="1:16" ht="15.75" thickBot="1" thickTop="1">
      <c r="A50" s="69" t="s">
        <v>141</v>
      </c>
      <c r="B50" s="69" t="s">
        <v>142</v>
      </c>
      <c r="C50" s="69" t="s">
        <v>46</v>
      </c>
      <c r="D50" s="68">
        <v>25300</v>
      </c>
      <c r="E50" s="68">
        <v>31175</v>
      </c>
      <c r="F50" s="68">
        <v>28977.62</v>
      </c>
      <c r="G50" s="68"/>
      <c r="H50" s="68"/>
      <c r="I50" s="68"/>
      <c r="J50" s="67"/>
      <c r="K50" s="57"/>
      <c r="L50" s="58"/>
      <c r="M50" s="59">
        <f t="shared" si="3"/>
        <v>1.232213438735178</v>
      </c>
      <c r="N50" s="60"/>
      <c r="O50" s="59">
        <f t="shared" si="5"/>
        <v>1.1453604743083003</v>
      </c>
      <c r="P50" s="61"/>
    </row>
    <row r="51" spans="1:16" ht="15.75" thickBot="1" thickTop="1">
      <c r="A51" s="69" t="s">
        <v>656</v>
      </c>
      <c r="B51" s="69" t="s">
        <v>657</v>
      </c>
      <c r="C51" s="69" t="s">
        <v>53</v>
      </c>
      <c r="D51" s="68">
        <v>1178.34</v>
      </c>
      <c r="E51" s="68">
        <v>1147.85</v>
      </c>
      <c r="F51" s="68">
        <v>1008.78</v>
      </c>
      <c r="G51" s="68">
        <v>153.9</v>
      </c>
      <c r="H51" s="68">
        <v>215.67</v>
      </c>
      <c r="I51" s="68">
        <v>196.99</v>
      </c>
      <c r="J51" s="67">
        <f t="shared" si="0"/>
        <v>-86.93925352614694</v>
      </c>
      <c r="K51" s="57">
        <f t="shared" si="1"/>
        <v>-81.21095962015943</v>
      </c>
      <c r="L51" s="58">
        <f t="shared" si="2"/>
        <v>-80.47245187255893</v>
      </c>
      <c r="M51" s="59">
        <f t="shared" si="3"/>
        <v>0.9741246159851995</v>
      </c>
      <c r="N51" s="60">
        <f t="shared" si="4"/>
        <v>1.4013645224171538</v>
      </c>
      <c r="O51" s="59">
        <f t="shared" si="5"/>
        <v>0.8561026528845664</v>
      </c>
      <c r="P51" s="61">
        <f t="shared" si="6"/>
        <v>1.279987004548408</v>
      </c>
    </row>
    <row r="52" spans="1:16" ht="15.75" thickBot="1" thickTop="1">
      <c r="A52" s="69" t="s">
        <v>656</v>
      </c>
      <c r="B52" s="69" t="s">
        <v>657</v>
      </c>
      <c r="C52" s="69" t="s">
        <v>46</v>
      </c>
      <c r="D52" s="68">
        <v>121322</v>
      </c>
      <c r="E52" s="68">
        <v>104638</v>
      </c>
      <c r="F52" s="68">
        <v>95271.88</v>
      </c>
      <c r="G52" s="68"/>
      <c r="H52" s="68"/>
      <c r="I52" s="68"/>
      <c r="J52" s="67"/>
      <c r="K52" s="57"/>
      <c r="L52" s="58"/>
      <c r="M52" s="59">
        <f t="shared" si="3"/>
        <v>0.8624816603748702</v>
      </c>
      <c r="N52" s="60"/>
      <c r="O52" s="59">
        <f t="shared" si="5"/>
        <v>0.7852811526351363</v>
      </c>
      <c r="P52" s="61"/>
    </row>
    <row r="53" spans="1:16" ht="15.75" thickBot="1" thickTop="1">
      <c r="A53" s="69" t="s">
        <v>656</v>
      </c>
      <c r="B53" s="69" t="s">
        <v>657</v>
      </c>
      <c r="C53" s="69" t="s">
        <v>170</v>
      </c>
      <c r="D53" s="68">
        <v>72449.34</v>
      </c>
      <c r="E53" s="68">
        <v>41081.21</v>
      </c>
      <c r="F53" s="68">
        <v>37213.53</v>
      </c>
      <c r="G53" s="68">
        <v>39752.38</v>
      </c>
      <c r="H53" s="68">
        <v>19149.74</v>
      </c>
      <c r="I53" s="68">
        <v>17606.58</v>
      </c>
      <c r="J53" s="67">
        <f t="shared" si="0"/>
        <v>-45.13079070147499</v>
      </c>
      <c r="K53" s="57">
        <f t="shared" si="1"/>
        <v>-53.38564759898746</v>
      </c>
      <c r="L53" s="58">
        <f t="shared" si="2"/>
        <v>-52.68769181531555</v>
      </c>
      <c r="M53" s="59">
        <f t="shared" si="3"/>
        <v>0.567033598925815</v>
      </c>
      <c r="N53" s="60">
        <f t="shared" si="4"/>
        <v>0.4817256224658751</v>
      </c>
      <c r="O53" s="59">
        <f t="shared" si="5"/>
        <v>0.5136489856222293</v>
      </c>
      <c r="P53" s="61">
        <f t="shared" si="6"/>
        <v>0.44290631152147375</v>
      </c>
    </row>
    <row r="54" spans="1:16" ht="15.75" thickBot="1" thickTop="1">
      <c r="A54" s="69" t="s">
        <v>656</v>
      </c>
      <c r="B54" s="69" t="s">
        <v>657</v>
      </c>
      <c r="C54" s="69" t="s">
        <v>108</v>
      </c>
      <c r="D54" s="68">
        <v>376</v>
      </c>
      <c r="E54" s="68">
        <v>325.91</v>
      </c>
      <c r="F54" s="68">
        <v>286.79</v>
      </c>
      <c r="G54" s="68"/>
      <c r="H54" s="68"/>
      <c r="I54" s="68"/>
      <c r="J54" s="67"/>
      <c r="K54" s="57"/>
      <c r="L54" s="58"/>
      <c r="M54" s="59">
        <f t="shared" si="3"/>
        <v>0.8667819148936171</v>
      </c>
      <c r="N54" s="60"/>
      <c r="O54" s="59">
        <f t="shared" si="5"/>
        <v>0.7627393617021277</v>
      </c>
      <c r="P54" s="61"/>
    </row>
    <row r="55" spans="1:16" ht="15.75" thickBot="1" thickTop="1">
      <c r="A55" s="69" t="s">
        <v>660</v>
      </c>
      <c r="B55" s="69" t="s">
        <v>661</v>
      </c>
      <c r="C55" s="69" t="s">
        <v>53</v>
      </c>
      <c r="D55" s="68">
        <v>995.95</v>
      </c>
      <c r="E55" s="68">
        <v>1299.12</v>
      </c>
      <c r="F55" s="68">
        <v>1152.3</v>
      </c>
      <c r="G55" s="68">
        <v>502.2</v>
      </c>
      <c r="H55" s="68">
        <v>588.3</v>
      </c>
      <c r="I55" s="68">
        <v>537.35</v>
      </c>
      <c r="J55" s="67">
        <f t="shared" si="0"/>
        <v>-49.57578191676289</v>
      </c>
      <c r="K55" s="57">
        <f t="shared" si="1"/>
        <v>-54.71549972288935</v>
      </c>
      <c r="L55" s="58">
        <f t="shared" si="2"/>
        <v>-53.367178686106044</v>
      </c>
      <c r="M55" s="59">
        <f t="shared" si="3"/>
        <v>1.304402831467443</v>
      </c>
      <c r="N55" s="60">
        <f t="shared" si="4"/>
        <v>1.1714456391875747</v>
      </c>
      <c r="O55" s="59">
        <f t="shared" si="5"/>
        <v>1.1569857924594606</v>
      </c>
      <c r="P55" s="61">
        <f t="shared" si="6"/>
        <v>1.0699920350457985</v>
      </c>
    </row>
    <row r="56" spans="1:16" ht="15.75" thickBot="1" thickTop="1">
      <c r="A56" s="69" t="s">
        <v>660</v>
      </c>
      <c r="B56" s="69" t="s">
        <v>661</v>
      </c>
      <c r="C56" s="69" t="s">
        <v>170</v>
      </c>
      <c r="D56" s="68">
        <v>5362.84</v>
      </c>
      <c r="E56" s="68">
        <v>4215.12</v>
      </c>
      <c r="F56" s="68">
        <v>3775.79</v>
      </c>
      <c r="G56" s="68">
        <v>7570.73</v>
      </c>
      <c r="H56" s="68">
        <v>4542.44</v>
      </c>
      <c r="I56" s="68">
        <v>4230.5</v>
      </c>
      <c r="J56" s="67">
        <f t="shared" si="0"/>
        <v>41.17016357004869</v>
      </c>
      <c r="K56" s="57">
        <f t="shared" si="1"/>
        <v>7.765377972631852</v>
      </c>
      <c r="L56" s="58">
        <f t="shared" si="2"/>
        <v>12.042777802790939</v>
      </c>
      <c r="M56" s="59">
        <f t="shared" si="3"/>
        <v>0.7859865295254007</v>
      </c>
      <c r="N56" s="60">
        <f t="shared" si="4"/>
        <v>0.6000002641753173</v>
      </c>
      <c r="O56" s="59">
        <f t="shared" si="5"/>
        <v>0.7040653832670749</v>
      </c>
      <c r="P56" s="61">
        <f t="shared" si="6"/>
        <v>0.5587968399348544</v>
      </c>
    </row>
    <row r="57" spans="1:16" ht="15.75" thickBot="1" thickTop="1">
      <c r="A57" s="69" t="s">
        <v>143</v>
      </c>
      <c r="B57" s="69" t="s">
        <v>144</v>
      </c>
      <c r="C57" s="69" t="s">
        <v>87</v>
      </c>
      <c r="D57" s="68">
        <v>49202</v>
      </c>
      <c r="E57" s="68">
        <v>17325.54</v>
      </c>
      <c r="F57" s="68">
        <v>15524.06</v>
      </c>
      <c r="G57" s="68">
        <v>7920</v>
      </c>
      <c r="H57" s="68">
        <v>1456.19</v>
      </c>
      <c r="I57" s="68">
        <v>1343.88</v>
      </c>
      <c r="J57" s="67">
        <f t="shared" si="0"/>
        <v>-83.9030933701882</v>
      </c>
      <c r="K57" s="57">
        <f t="shared" si="1"/>
        <v>-91.59512488499637</v>
      </c>
      <c r="L57" s="58">
        <f t="shared" si="2"/>
        <v>-91.34324397097151</v>
      </c>
      <c r="M57" s="59">
        <f t="shared" si="3"/>
        <v>0.3521308076907443</v>
      </c>
      <c r="N57" s="60">
        <f t="shared" si="4"/>
        <v>0.18386237373737374</v>
      </c>
      <c r="O57" s="59">
        <f t="shared" si="5"/>
        <v>0.31551684890858095</v>
      </c>
      <c r="P57" s="61">
        <f t="shared" si="6"/>
        <v>0.16968181818181818</v>
      </c>
    </row>
    <row r="58" spans="1:16" ht="15.75" thickBot="1" thickTop="1">
      <c r="A58" s="69" t="s">
        <v>143</v>
      </c>
      <c r="B58" s="69" t="s">
        <v>144</v>
      </c>
      <c r="C58" s="69" t="s">
        <v>134</v>
      </c>
      <c r="D58" s="68">
        <v>100470</v>
      </c>
      <c r="E58" s="68">
        <v>35237.75</v>
      </c>
      <c r="F58" s="68">
        <v>31420.72</v>
      </c>
      <c r="G58" s="68">
        <v>300047.75</v>
      </c>
      <c r="H58" s="68">
        <v>165205.5</v>
      </c>
      <c r="I58" s="68">
        <v>149471.7</v>
      </c>
      <c r="J58" s="67">
        <f t="shared" si="0"/>
        <v>198.64412262366875</v>
      </c>
      <c r="K58" s="57">
        <f t="shared" si="1"/>
        <v>368.83101219572757</v>
      </c>
      <c r="L58" s="58">
        <f t="shared" si="2"/>
        <v>375.7106138879059</v>
      </c>
      <c r="M58" s="59">
        <f t="shared" si="3"/>
        <v>0.3507290733552304</v>
      </c>
      <c r="N58" s="60">
        <f t="shared" si="4"/>
        <v>0.5505973632530156</v>
      </c>
      <c r="O58" s="59">
        <f t="shared" si="5"/>
        <v>0.31273733452771973</v>
      </c>
      <c r="P58" s="61">
        <f t="shared" si="6"/>
        <v>0.49815970957955863</v>
      </c>
    </row>
    <row r="59" spans="1:16" ht="15.75" thickBot="1" thickTop="1">
      <c r="A59" s="69" t="s">
        <v>143</v>
      </c>
      <c r="B59" s="69" t="s">
        <v>144</v>
      </c>
      <c r="C59" s="69" t="s">
        <v>60</v>
      </c>
      <c r="D59" s="68">
        <v>9141.6</v>
      </c>
      <c r="E59" s="68">
        <v>16977.03</v>
      </c>
      <c r="F59" s="68">
        <v>15374.98</v>
      </c>
      <c r="G59" s="68">
        <v>1000</v>
      </c>
      <c r="H59" s="68">
        <v>3114.81</v>
      </c>
      <c r="I59" s="68">
        <v>2853.53</v>
      </c>
      <c r="J59" s="67">
        <f t="shared" si="0"/>
        <v>-89.06099588693445</v>
      </c>
      <c r="K59" s="57">
        <f t="shared" si="1"/>
        <v>-81.65279792755271</v>
      </c>
      <c r="L59" s="58">
        <f t="shared" si="2"/>
        <v>-81.44043114202425</v>
      </c>
      <c r="M59" s="59">
        <f t="shared" si="3"/>
        <v>1.8571180099763716</v>
      </c>
      <c r="N59" s="60">
        <f t="shared" si="4"/>
        <v>3.11481</v>
      </c>
      <c r="O59" s="59">
        <f t="shared" si="5"/>
        <v>1.681869694583005</v>
      </c>
      <c r="P59" s="61">
        <f t="shared" si="6"/>
        <v>2.85353</v>
      </c>
    </row>
    <row r="60" spans="1:16" ht="15.75" thickBot="1" thickTop="1">
      <c r="A60" s="69" t="s">
        <v>143</v>
      </c>
      <c r="B60" s="69" t="s">
        <v>144</v>
      </c>
      <c r="C60" s="69" t="s">
        <v>135</v>
      </c>
      <c r="D60" s="68">
        <v>15193</v>
      </c>
      <c r="E60" s="68">
        <v>52428.7</v>
      </c>
      <c r="F60" s="68">
        <v>47985.45</v>
      </c>
      <c r="G60" s="68"/>
      <c r="H60" s="68"/>
      <c r="I60" s="68"/>
      <c r="J60" s="67"/>
      <c r="K60" s="57"/>
      <c r="L60" s="58"/>
      <c r="M60" s="59">
        <f t="shared" si="3"/>
        <v>3.4508457842427434</v>
      </c>
      <c r="N60" s="60"/>
      <c r="O60" s="59">
        <f t="shared" si="5"/>
        <v>3.158392022642006</v>
      </c>
      <c r="P60" s="61"/>
    </row>
    <row r="61" spans="1:16" ht="15.75" thickBot="1" thickTop="1">
      <c r="A61" s="69" t="s">
        <v>143</v>
      </c>
      <c r="B61" s="69" t="s">
        <v>144</v>
      </c>
      <c r="C61" s="69" t="s">
        <v>55</v>
      </c>
      <c r="D61" s="68"/>
      <c r="E61" s="68"/>
      <c r="F61" s="68"/>
      <c r="G61" s="68">
        <v>38500</v>
      </c>
      <c r="H61" s="68">
        <v>95046.1</v>
      </c>
      <c r="I61" s="68">
        <v>86758.98</v>
      </c>
      <c r="J61" s="67"/>
      <c r="K61" s="57"/>
      <c r="L61" s="58"/>
      <c r="M61" s="59"/>
      <c r="N61" s="60">
        <f t="shared" si="4"/>
        <v>2.46872987012987</v>
      </c>
      <c r="O61" s="59"/>
      <c r="P61" s="61">
        <f t="shared" si="6"/>
        <v>2.2534799999999997</v>
      </c>
    </row>
    <row r="62" spans="1:16" ht="15.75" thickBot="1" thickTop="1">
      <c r="A62" s="69" t="s">
        <v>143</v>
      </c>
      <c r="B62" s="69" t="s">
        <v>144</v>
      </c>
      <c r="C62" s="69" t="s">
        <v>53</v>
      </c>
      <c r="D62" s="68"/>
      <c r="E62" s="68"/>
      <c r="F62" s="68"/>
      <c r="G62" s="68">
        <v>2000</v>
      </c>
      <c r="H62" s="68">
        <v>5250</v>
      </c>
      <c r="I62" s="68">
        <v>4815.02</v>
      </c>
      <c r="J62" s="67"/>
      <c r="K62" s="57"/>
      <c r="L62" s="58"/>
      <c r="M62" s="59"/>
      <c r="N62" s="60">
        <f t="shared" si="4"/>
        <v>2.625</v>
      </c>
      <c r="O62" s="59"/>
      <c r="P62" s="61">
        <f t="shared" si="6"/>
        <v>2.4075100000000003</v>
      </c>
    </row>
    <row r="63" spans="1:16" ht="15.75" thickBot="1" thickTop="1">
      <c r="A63" s="69" t="s">
        <v>143</v>
      </c>
      <c r="B63" s="69" t="s">
        <v>144</v>
      </c>
      <c r="C63" s="69" t="s">
        <v>122</v>
      </c>
      <c r="D63" s="68">
        <v>30730.8</v>
      </c>
      <c r="E63" s="68">
        <v>39760.3</v>
      </c>
      <c r="F63" s="68">
        <v>35616.31</v>
      </c>
      <c r="G63" s="68"/>
      <c r="H63" s="68"/>
      <c r="I63" s="68"/>
      <c r="J63" s="67"/>
      <c r="K63" s="57"/>
      <c r="L63" s="58"/>
      <c r="M63" s="59">
        <f t="shared" si="3"/>
        <v>1.2938257383471958</v>
      </c>
      <c r="N63" s="60"/>
      <c r="O63" s="59">
        <f t="shared" si="5"/>
        <v>1.1589776380699492</v>
      </c>
      <c r="P63" s="61"/>
    </row>
    <row r="64" spans="1:16" ht="15.75" thickBot="1" thickTop="1">
      <c r="A64" s="69" t="s">
        <v>143</v>
      </c>
      <c r="B64" s="69" t="s">
        <v>144</v>
      </c>
      <c r="C64" s="69" t="s">
        <v>46</v>
      </c>
      <c r="D64" s="68">
        <v>859333</v>
      </c>
      <c r="E64" s="68">
        <v>2108192.3</v>
      </c>
      <c r="F64" s="68">
        <v>1893451.28</v>
      </c>
      <c r="G64" s="68">
        <v>1125351.2</v>
      </c>
      <c r="H64" s="68">
        <v>2143004.82</v>
      </c>
      <c r="I64" s="68">
        <v>1932098.43</v>
      </c>
      <c r="J64" s="67">
        <f t="shared" si="0"/>
        <v>30.95635801255159</v>
      </c>
      <c r="K64" s="57">
        <f t="shared" si="1"/>
        <v>1.6512971800532628</v>
      </c>
      <c r="L64" s="58">
        <f t="shared" si="2"/>
        <v>2.0410955596385825</v>
      </c>
      <c r="M64" s="59">
        <f t="shared" si="3"/>
        <v>2.453289120748301</v>
      </c>
      <c r="N64" s="60">
        <f t="shared" si="4"/>
        <v>1.9042986935989403</v>
      </c>
      <c r="O64" s="59">
        <f t="shared" si="5"/>
        <v>2.2033964481755035</v>
      </c>
      <c r="P64" s="61">
        <f t="shared" si="6"/>
        <v>1.7168848533684418</v>
      </c>
    </row>
    <row r="65" spans="1:16" ht="15.75" thickBot="1" thickTop="1">
      <c r="A65" s="69" t="s">
        <v>143</v>
      </c>
      <c r="B65" s="69" t="s">
        <v>144</v>
      </c>
      <c r="C65" s="69" t="s">
        <v>45</v>
      </c>
      <c r="D65" s="68">
        <v>120000</v>
      </c>
      <c r="E65" s="68">
        <v>30000</v>
      </c>
      <c r="F65" s="68">
        <v>27015.58</v>
      </c>
      <c r="G65" s="68"/>
      <c r="H65" s="68"/>
      <c r="I65" s="68"/>
      <c r="J65" s="67"/>
      <c r="K65" s="57"/>
      <c r="L65" s="58"/>
      <c r="M65" s="59">
        <f t="shared" si="3"/>
        <v>0.25</v>
      </c>
      <c r="N65" s="60"/>
      <c r="O65" s="59">
        <f t="shared" si="5"/>
        <v>0.22512983333333333</v>
      </c>
      <c r="P65" s="61"/>
    </row>
    <row r="66" spans="1:16" ht="15.75" thickBot="1" thickTop="1">
      <c r="A66" s="69" t="s">
        <v>143</v>
      </c>
      <c r="B66" s="69" t="s">
        <v>144</v>
      </c>
      <c r="C66" s="69" t="s">
        <v>62</v>
      </c>
      <c r="D66" s="68"/>
      <c r="E66" s="68"/>
      <c r="F66" s="68"/>
      <c r="G66" s="68">
        <v>108</v>
      </c>
      <c r="H66" s="68">
        <v>262.71</v>
      </c>
      <c r="I66" s="68">
        <v>247.32</v>
      </c>
      <c r="J66" s="67"/>
      <c r="K66" s="57"/>
      <c r="L66" s="58"/>
      <c r="M66" s="59"/>
      <c r="N66" s="60">
        <f t="shared" si="4"/>
        <v>2.4324999999999997</v>
      </c>
      <c r="O66" s="59"/>
      <c r="P66" s="61">
        <f t="shared" si="6"/>
        <v>2.29</v>
      </c>
    </row>
    <row r="67" spans="1:16" ht="15.75" thickBot="1" thickTop="1">
      <c r="A67" s="69" t="s">
        <v>143</v>
      </c>
      <c r="B67" s="69" t="s">
        <v>144</v>
      </c>
      <c r="C67" s="69" t="s">
        <v>498</v>
      </c>
      <c r="D67" s="68">
        <v>1728</v>
      </c>
      <c r="E67" s="68">
        <v>5702.4</v>
      </c>
      <c r="F67" s="68">
        <v>5215.2</v>
      </c>
      <c r="G67" s="68"/>
      <c r="H67" s="68"/>
      <c r="I67" s="68"/>
      <c r="J67" s="67"/>
      <c r="K67" s="57"/>
      <c r="L67" s="58"/>
      <c r="M67" s="59">
        <f t="shared" si="3"/>
        <v>3.3</v>
      </c>
      <c r="N67" s="60"/>
      <c r="O67" s="59">
        <f t="shared" si="5"/>
        <v>3.0180555555555553</v>
      </c>
      <c r="P67" s="61"/>
    </row>
    <row r="68" spans="1:16" ht="15.75" thickBot="1" thickTop="1">
      <c r="A68" s="69" t="s">
        <v>143</v>
      </c>
      <c r="B68" s="69" t="s">
        <v>144</v>
      </c>
      <c r="C68" s="69" t="s">
        <v>152</v>
      </c>
      <c r="D68" s="68">
        <v>3207</v>
      </c>
      <c r="E68" s="68">
        <v>10202.55</v>
      </c>
      <c r="F68" s="68">
        <v>9269.67</v>
      </c>
      <c r="G68" s="68">
        <v>6354</v>
      </c>
      <c r="H68" s="68">
        <v>20447.66</v>
      </c>
      <c r="I68" s="68">
        <v>18430.35</v>
      </c>
      <c r="J68" s="67">
        <f t="shared" si="0"/>
        <v>98.12909260991582</v>
      </c>
      <c r="K68" s="57">
        <f t="shared" si="1"/>
        <v>100.41715061430722</v>
      </c>
      <c r="L68" s="58">
        <f t="shared" si="2"/>
        <v>98.82422998876982</v>
      </c>
      <c r="M68" s="59">
        <f t="shared" si="3"/>
        <v>3.18133769878391</v>
      </c>
      <c r="N68" s="60">
        <f t="shared" si="4"/>
        <v>3.218076802014479</v>
      </c>
      <c r="O68" s="59">
        <f t="shared" si="5"/>
        <v>2.89044901777362</v>
      </c>
      <c r="P68" s="61">
        <f t="shared" si="6"/>
        <v>2.9005901794145417</v>
      </c>
    </row>
    <row r="69" spans="1:16" ht="15.75" thickBot="1" thickTop="1">
      <c r="A69" s="69" t="s">
        <v>143</v>
      </c>
      <c r="B69" s="69" t="s">
        <v>144</v>
      </c>
      <c r="C69" s="69" t="s">
        <v>102</v>
      </c>
      <c r="D69" s="68">
        <v>53060</v>
      </c>
      <c r="E69" s="68">
        <v>30479.4</v>
      </c>
      <c r="F69" s="68">
        <v>26885.72</v>
      </c>
      <c r="G69" s="68">
        <v>30</v>
      </c>
      <c r="H69" s="68">
        <v>0.27</v>
      </c>
      <c r="I69" s="68">
        <v>0.25</v>
      </c>
      <c r="J69" s="67"/>
      <c r="K69" s="57"/>
      <c r="L69" s="58"/>
      <c r="M69" s="59">
        <f t="shared" si="3"/>
        <v>0.5744327176781003</v>
      </c>
      <c r="N69" s="60"/>
      <c r="O69" s="59">
        <f t="shared" si="5"/>
        <v>0.5067041085563513</v>
      </c>
      <c r="P69" s="61"/>
    </row>
    <row r="70" spans="1:16" ht="15.75" thickBot="1" thickTop="1">
      <c r="A70" s="69" t="s">
        <v>143</v>
      </c>
      <c r="B70" s="69" t="s">
        <v>144</v>
      </c>
      <c r="C70" s="69" t="s">
        <v>50</v>
      </c>
      <c r="D70" s="68">
        <v>1280.4</v>
      </c>
      <c r="E70" s="68">
        <v>7776.99</v>
      </c>
      <c r="F70" s="68">
        <v>7017.55</v>
      </c>
      <c r="G70" s="68">
        <v>4365.2</v>
      </c>
      <c r="H70" s="68">
        <v>28925.27</v>
      </c>
      <c r="I70" s="68">
        <v>25830.17</v>
      </c>
      <c r="J70" s="67">
        <f>(G70-D70)*100/D70</f>
        <v>240.9247110278038</v>
      </c>
      <c r="K70" s="57">
        <f>(H70-E70)*100/E70</f>
        <v>271.9340001723032</v>
      </c>
      <c r="L70" s="58">
        <f>(I70-F70)*100/F70</f>
        <v>268.0796004303496</v>
      </c>
      <c r="M70" s="59">
        <f aca="true" t="shared" si="7" ref="M70:M133">E70/D70</f>
        <v>6.073875351452671</v>
      </c>
      <c r="N70" s="60">
        <f aca="true" t="shared" si="8" ref="N70:N133">H70/G70</f>
        <v>6.626333272244113</v>
      </c>
      <c r="O70" s="59">
        <f aca="true" t="shared" si="9" ref="O70:O133">F70/D70</f>
        <v>5.480748203686348</v>
      </c>
      <c r="P70" s="61">
        <f aca="true" t="shared" si="10" ref="P70:P133">I70/G70</f>
        <v>5.917293594795198</v>
      </c>
    </row>
    <row r="71" spans="1:16" ht="15.75" thickBot="1" thickTop="1">
      <c r="A71" s="69" t="s">
        <v>143</v>
      </c>
      <c r="B71" s="69" t="s">
        <v>144</v>
      </c>
      <c r="C71" s="69" t="s">
        <v>85</v>
      </c>
      <c r="D71" s="68">
        <v>93031.2</v>
      </c>
      <c r="E71" s="68">
        <v>270798.41</v>
      </c>
      <c r="F71" s="68">
        <v>241408.06</v>
      </c>
      <c r="G71" s="68"/>
      <c r="H71" s="68"/>
      <c r="I71" s="68"/>
      <c r="J71" s="67"/>
      <c r="K71" s="57"/>
      <c r="L71" s="58"/>
      <c r="M71" s="59">
        <f t="shared" si="7"/>
        <v>2.91083432224888</v>
      </c>
      <c r="N71" s="60"/>
      <c r="O71" s="59">
        <f t="shared" si="9"/>
        <v>2.5949150392556475</v>
      </c>
      <c r="P71" s="61"/>
    </row>
    <row r="72" spans="1:16" ht="15.75" thickBot="1" thickTop="1">
      <c r="A72" s="69" t="s">
        <v>143</v>
      </c>
      <c r="B72" s="69" t="s">
        <v>144</v>
      </c>
      <c r="C72" s="69" t="s">
        <v>797</v>
      </c>
      <c r="D72" s="68">
        <v>144</v>
      </c>
      <c r="E72" s="68">
        <v>0.11</v>
      </c>
      <c r="F72" s="68">
        <v>0.1</v>
      </c>
      <c r="G72" s="68"/>
      <c r="H72" s="68"/>
      <c r="I72" s="68"/>
      <c r="J72" s="67"/>
      <c r="K72" s="57"/>
      <c r="L72" s="58"/>
      <c r="M72" s="59">
        <f t="shared" si="7"/>
        <v>0.0007638888888888889</v>
      </c>
      <c r="N72" s="60"/>
      <c r="O72" s="59">
        <f t="shared" si="9"/>
        <v>0.0006944444444444445</v>
      </c>
      <c r="P72" s="61"/>
    </row>
    <row r="73" spans="1:16" ht="15.75" thickBot="1" thickTop="1">
      <c r="A73" s="69" t="s">
        <v>143</v>
      </c>
      <c r="B73" s="69" t="s">
        <v>144</v>
      </c>
      <c r="C73" s="69" t="s">
        <v>586</v>
      </c>
      <c r="D73" s="68">
        <v>1500</v>
      </c>
      <c r="E73" s="68">
        <v>2665.6</v>
      </c>
      <c r="F73" s="68">
        <v>2475</v>
      </c>
      <c r="G73" s="68"/>
      <c r="H73" s="68"/>
      <c r="I73" s="68"/>
      <c r="J73" s="67"/>
      <c r="K73" s="57"/>
      <c r="L73" s="58"/>
      <c r="M73" s="59">
        <f t="shared" si="7"/>
        <v>1.7770666666666666</v>
      </c>
      <c r="N73" s="60"/>
      <c r="O73" s="59">
        <f t="shared" si="9"/>
        <v>1.65</v>
      </c>
      <c r="P73" s="61"/>
    </row>
    <row r="74" spans="1:16" ht="15.75" thickBot="1" thickTop="1">
      <c r="A74" s="69" t="s">
        <v>143</v>
      </c>
      <c r="B74" s="69" t="s">
        <v>144</v>
      </c>
      <c r="C74" s="69" t="s">
        <v>67</v>
      </c>
      <c r="D74" s="68">
        <v>2303656</v>
      </c>
      <c r="E74" s="68">
        <v>1690675.92</v>
      </c>
      <c r="F74" s="68">
        <v>1516422.62</v>
      </c>
      <c r="G74" s="68"/>
      <c r="H74" s="68"/>
      <c r="I74" s="68"/>
      <c r="J74" s="67"/>
      <c r="K74" s="57"/>
      <c r="L74" s="58"/>
      <c r="M74" s="59">
        <f t="shared" si="7"/>
        <v>0.7339098893237531</v>
      </c>
      <c r="N74" s="60"/>
      <c r="O74" s="59">
        <f t="shared" si="9"/>
        <v>0.658267822973569</v>
      </c>
      <c r="P74" s="61"/>
    </row>
    <row r="75" spans="1:16" ht="15.75" thickBot="1" thickTop="1">
      <c r="A75" s="69" t="s">
        <v>143</v>
      </c>
      <c r="B75" s="69" t="s">
        <v>144</v>
      </c>
      <c r="C75" s="69" t="s">
        <v>170</v>
      </c>
      <c r="D75" s="68">
        <v>64000</v>
      </c>
      <c r="E75" s="68">
        <v>20850</v>
      </c>
      <c r="F75" s="68">
        <v>18483.59</v>
      </c>
      <c r="G75" s="68">
        <v>16008</v>
      </c>
      <c r="H75" s="68">
        <v>3662.52</v>
      </c>
      <c r="I75" s="68">
        <v>3328.82</v>
      </c>
      <c r="J75" s="67">
        <f>(G75-D75)*100/D75</f>
        <v>-74.9875</v>
      </c>
      <c r="K75" s="57">
        <f>(H75-E75)*100/E75</f>
        <v>-82.43395683453238</v>
      </c>
      <c r="L75" s="58">
        <f>(I75-F75)*100/F75</f>
        <v>-81.99040337943008</v>
      </c>
      <c r="M75" s="59">
        <f t="shared" si="7"/>
        <v>0.32578125</v>
      </c>
      <c r="N75" s="60">
        <f t="shared" si="8"/>
        <v>0.22879310344827586</v>
      </c>
      <c r="O75" s="59">
        <f t="shared" si="9"/>
        <v>0.28880609375</v>
      </c>
      <c r="P75" s="61">
        <f t="shared" si="10"/>
        <v>0.2079472763618191</v>
      </c>
    </row>
    <row r="76" spans="1:16" ht="15.75" thickBot="1" thickTop="1">
      <c r="A76" s="69" t="s">
        <v>143</v>
      </c>
      <c r="B76" s="69" t="s">
        <v>144</v>
      </c>
      <c r="C76" s="69" t="s">
        <v>49</v>
      </c>
      <c r="D76" s="68">
        <v>18564</v>
      </c>
      <c r="E76" s="68">
        <v>57133</v>
      </c>
      <c r="F76" s="68">
        <v>50434.36</v>
      </c>
      <c r="G76" s="68">
        <v>69266.25</v>
      </c>
      <c r="H76" s="68">
        <v>169337.05</v>
      </c>
      <c r="I76" s="68">
        <v>152102.44</v>
      </c>
      <c r="J76" s="67">
        <f>(G76-D76)*100/D76</f>
        <v>273.12136393018744</v>
      </c>
      <c r="K76" s="57">
        <f>(H76-E76)*100/E76</f>
        <v>196.39096494145238</v>
      </c>
      <c r="L76" s="58">
        <f>(I76-F76)*100/F76</f>
        <v>201.58495121183256</v>
      </c>
      <c r="M76" s="59">
        <f t="shared" si="7"/>
        <v>3.077623357035122</v>
      </c>
      <c r="N76" s="60">
        <f t="shared" si="8"/>
        <v>2.444726688683161</v>
      </c>
      <c r="O76" s="59">
        <f t="shared" si="9"/>
        <v>2.716783020900668</v>
      </c>
      <c r="P76" s="61">
        <f t="shared" si="10"/>
        <v>2.195909840651111</v>
      </c>
    </row>
    <row r="77" spans="1:16" ht="15.75" thickBot="1" thickTop="1">
      <c r="A77" s="69" t="s">
        <v>143</v>
      </c>
      <c r="B77" s="69" t="s">
        <v>144</v>
      </c>
      <c r="C77" s="69" t="s">
        <v>59</v>
      </c>
      <c r="D77" s="68">
        <v>4310775</v>
      </c>
      <c r="E77" s="68">
        <v>1466716.1</v>
      </c>
      <c r="F77" s="68">
        <v>1321641.11</v>
      </c>
      <c r="G77" s="68">
        <v>2629774</v>
      </c>
      <c r="H77" s="68">
        <v>767591.91</v>
      </c>
      <c r="I77" s="68">
        <v>695447</v>
      </c>
      <c r="J77" s="67">
        <f>(G77-D77)*100/D77</f>
        <v>-38.9953314659197</v>
      </c>
      <c r="K77" s="57">
        <f>(H77-E77)*100/E77</f>
        <v>-47.665951849850146</v>
      </c>
      <c r="L77" s="58">
        <f>(I77-F77)*100/F77</f>
        <v>-47.3800417724597</v>
      </c>
      <c r="M77" s="59">
        <f t="shared" si="7"/>
        <v>0.3402441788309527</v>
      </c>
      <c r="N77" s="60">
        <f t="shared" si="8"/>
        <v>0.29188512396882776</v>
      </c>
      <c r="O77" s="59">
        <f t="shared" si="9"/>
        <v>0.3065901398240456</v>
      </c>
      <c r="P77" s="61">
        <f t="shared" si="10"/>
        <v>0.26445124181773794</v>
      </c>
    </row>
    <row r="78" spans="1:16" ht="15.75" thickBot="1" thickTop="1">
      <c r="A78" s="69" t="s">
        <v>143</v>
      </c>
      <c r="B78" s="69" t="s">
        <v>144</v>
      </c>
      <c r="C78" s="69" t="s">
        <v>83</v>
      </c>
      <c r="D78" s="68"/>
      <c r="E78" s="68"/>
      <c r="F78" s="68"/>
      <c r="G78" s="68">
        <v>43008</v>
      </c>
      <c r="H78" s="68">
        <v>17203.2</v>
      </c>
      <c r="I78" s="68">
        <v>16463.42</v>
      </c>
      <c r="J78" s="67"/>
      <c r="K78" s="57"/>
      <c r="L78" s="58"/>
      <c r="M78" s="59"/>
      <c r="N78" s="60">
        <f t="shared" si="8"/>
        <v>0.4</v>
      </c>
      <c r="O78" s="59"/>
      <c r="P78" s="61">
        <f t="shared" si="10"/>
        <v>0.3827990141369047</v>
      </c>
    </row>
    <row r="79" spans="1:16" ht="15.75" thickBot="1" thickTop="1">
      <c r="A79" s="69" t="s">
        <v>143</v>
      </c>
      <c r="B79" s="69" t="s">
        <v>144</v>
      </c>
      <c r="C79" s="69" t="s">
        <v>108</v>
      </c>
      <c r="D79" s="68">
        <v>5000</v>
      </c>
      <c r="E79" s="68">
        <v>13696.68</v>
      </c>
      <c r="F79" s="68">
        <v>12101.32</v>
      </c>
      <c r="G79" s="68">
        <v>16000</v>
      </c>
      <c r="H79" s="68">
        <v>39608.8</v>
      </c>
      <c r="I79" s="68">
        <v>35514.55</v>
      </c>
      <c r="J79" s="67">
        <f>(G79-D79)*100/D79</f>
        <v>220</v>
      </c>
      <c r="K79" s="57">
        <f>(H79-E79)*100/E79</f>
        <v>189.1854084347448</v>
      </c>
      <c r="L79" s="58">
        <f>(I79-F79)*100/F79</f>
        <v>193.47666205009045</v>
      </c>
      <c r="M79" s="59">
        <f t="shared" si="7"/>
        <v>2.739336</v>
      </c>
      <c r="N79" s="60">
        <f t="shared" si="8"/>
        <v>2.47555</v>
      </c>
      <c r="O79" s="59">
        <f t="shared" si="9"/>
        <v>2.420264</v>
      </c>
      <c r="P79" s="61">
        <f t="shared" si="10"/>
        <v>2.219659375</v>
      </c>
    </row>
    <row r="80" spans="1:16" ht="15.75" thickBot="1" thickTop="1">
      <c r="A80" s="69" t="s">
        <v>146</v>
      </c>
      <c r="B80" s="69" t="s">
        <v>147</v>
      </c>
      <c r="C80" s="69" t="s">
        <v>134</v>
      </c>
      <c r="D80" s="68"/>
      <c r="E80" s="68"/>
      <c r="F80" s="68"/>
      <c r="G80" s="68">
        <v>1800</v>
      </c>
      <c r="H80" s="68">
        <v>3478.32</v>
      </c>
      <c r="I80" s="68">
        <v>3117.66</v>
      </c>
      <c r="J80" s="67"/>
      <c r="K80" s="57"/>
      <c r="L80" s="58"/>
      <c r="M80" s="59"/>
      <c r="N80" s="60">
        <f t="shared" si="8"/>
        <v>1.9324000000000001</v>
      </c>
      <c r="O80" s="59"/>
      <c r="P80" s="61">
        <f t="shared" si="10"/>
        <v>1.7320333333333333</v>
      </c>
    </row>
    <row r="81" spans="1:16" ht="15.75" thickBot="1" thickTop="1">
      <c r="A81" s="69" t="s">
        <v>146</v>
      </c>
      <c r="B81" s="69" t="s">
        <v>147</v>
      </c>
      <c r="C81" s="69" t="s">
        <v>88</v>
      </c>
      <c r="D81" s="68"/>
      <c r="E81" s="68"/>
      <c r="F81" s="68"/>
      <c r="G81" s="68">
        <v>6000</v>
      </c>
      <c r="H81" s="68">
        <v>7350</v>
      </c>
      <c r="I81" s="68">
        <v>6582.22</v>
      </c>
      <c r="J81" s="67"/>
      <c r="K81" s="57"/>
      <c r="L81" s="58"/>
      <c r="M81" s="59"/>
      <c r="N81" s="60">
        <f t="shared" si="8"/>
        <v>1.225</v>
      </c>
      <c r="O81" s="59"/>
      <c r="P81" s="61">
        <f t="shared" si="10"/>
        <v>1.0970366666666667</v>
      </c>
    </row>
    <row r="82" spans="1:16" ht="15.75" thickBot="1" thickTop="1">
      <c r="A82" s="69" t="s">
        <v>146</v>
      </c>
      <c r="B82" s="69" t="s">
        <v>147</v>
      </c>
      <c r="C82" s="69" t="s">
        <v>53</v>
      </c>
      <c r="D82" s="68">
        <v>374.48</v>
      </c>
      <c r="E82" s="68">
        <v>739.81</v>
      </c>
      <c r="F82" s="68">
        <v>674.06</v>
      </c>
      <c r="G82" s="68">
        <v>5000</v>
      </c>
      <c r="H82" s="68">
        <v>7000</v>
      </c>
      <c r="I82" s="68">
        <v>6238.59</v>
      </c>
      <c r="J82" s="67">
        <f>(G82-D82)*100/D82</f>
        <v>1235.1847895748772</v>
      </c>
      <c r="K82" s="57">
        <f>(H82-E82)*100/E82</f>
        <v>846.1888863356809</v>
      </c>
      <c r="L82" s="58">
        <f>(I82-F82)*100/F82</f>
        <v>825.5244340266447</v>
      </c>
      <c r="M82" s="59">
        <f t="shared" si="7"/>
        <v>1.9755661183507796</v>
      </c>
      <c r="N82" s="60">
        <f t="shared" si="8"/>
        <v>1.4</v>
      </c>
      <c r="O82" s="59">
        <f t="shared" si="9"/>
        <v>1.799989318521683</v>
      </c>
      <c r="P82" s="61">
        <f t="shared" si="10"/>
        <v>1.247718</v>
      </c>
    </row>
    <row r="83" spans="1:16" ht="15.75" thickBot="1" thickTop="1">
      <c r="A83" s="69" t="s">
        <v>146</v>
      </c>
      <c r="B83" s="69" t="s">
        <v>147</v>
      </c>
      <c r="C83" s="69" t="s">
        <v>106</v>
      </c>
      <c r="D83" s="68"/>
      <c r="E83" s="68"/>
      <c r="F83" s="68"/>
      <c r="G83" s="68">
        <v>1065.6</v>
      </c>
      <c r="H83" s="68">
        <v>2292</v>
      </c>
      <c r="I83" s="68">
        <v>2110.41</v>
      </c>
      <c r="J83" s="67"/>
      <c r="K83" s="57"/>
      <c r="L83" s="58"/>
      <c r="M83" s="59"/>
      <c r="N83" s="60">
        <f t="shared" si="8"/>
        <v>2.150900900900901</v>
      </c>
      <c r="O83" s="59"/>
      <c r="P83" s="61">
        <f t="shared" si="10"/>
        <v>1.980489864864865</v>
      </c>
    </row>
    <row r="84" spans="1:16" ht="15.75" thickBot="1" thickTop="1">
      <c r="A84" s="69" t="s">
        <v>146</v>
      </c>
      <c r="B84" s="69" t="s">
        <v>147</v>
      </c>
      <c r="C84" s="69" t="s">
        <v>122</v>
      </c>
      <c r="D84" s="68">
        <v>6876</v>
      </c>
      <c r="E84" s="68">
        <v>22897</v>
      </c>
      <c r="F84" s="68">
        <v>20589.52</v>
      </c>
      <c r="G84" s="68"/>
      <c r="H84" s="68"/>
      <c r="I84" s="68"/>
      <c r="J84" s="67"/>
      <c r="K84" s="57"/>
      <c r="L84" s="58"/>
      <c r="M84" s="59">
        <f t="shared" si="7"/>
        <v>3.3299883653286795</v>
      </c>
      <c r="N84" s="60"/>
      <c r="O84" s="59">
        <f t="shared" si="9"/>
        <v>2.994403723094823</v>
      </c>
      <c r="P84" s="61"/>
    </row>
    <row r="85" spans="1:16" ht="15.75" thickBot="1" thickTop="1">
      <c r="A85" s="69" t="s">
        <v>146</v>
      </c>
      <c r="B85" s="69" t="s">
        <v>147</v>
      </c>
      <c r="C85" s="69" t="s">
        <v>92</v>
      </c>
      <c r="D85" s="68">
        <v>800</v>
      </c>
      <c r="E85" s="68">
        <v>2734.62</v>
      </c>
      <c r="F85" s="68">
        <v>2578.13</v>
      </c>
      <c r="G85" s="68">
        <v>12000</v>
      </c>
      <c r="H85" s="68">
        <v>9960</v>
      </c>
      <c r="I85" s="68">
        <v>8935.43</v>
      </c>
      <c r="J85" s="67">
        <f>(G85-D85)*100/D85</f>
        <v>1400</v>
      </c>
      <c r="K85" s="57">
        <f>(H85-E85)*100/E85</f>
        <v>264.21879456743534</v>
      </c>
      <c r="L85" s="58">
        <f>(I85-F85)*100/F85</f>
        <v>246.58570359136272</v>
      </c>
      <c r="M85" s="59">
        <f t="shared" si="7"/>
        <v>3.418275</v>
      </c>
      <c r="N85" s="60">
        <f t="shared" si="8"/>
        <v>0.83</v>
      </c>
      <c r="O85" s="59">
        <f t="shared" si="9"/>
        <v>3.2226625</v>
      </c>
      <c r="P85" s="61">
        <f t="shared" si="10"/>
        <v>0.7446191666666667</v>
      </c>
    </row>
    <row r="86" spans="1:16" ht="15.75" thickBot="1" thickTop="1">
      <c r="A86" s="69" t="s">
        <v>146</v>
      </c>
      <c r="B86" s="69" t="s">
        <v>147</v>
      </c>
      <c r="C86" s="69" t="s">
        <v>46</v>
      </c>
      <c r="D86" s="68">
        <v>161441</v>
      </c>
      <c r="E86" s="68">
        <v>295587</v>
      </c>
      <c r="F86" s="68">
        <v>264609.44</v>
      </c>
      <c r="G86" s="68">
        <v>3255.32</v>
      </c>
      <c r="H86" s="68">
        <v>5597.45</v>
      </c>
      <c r="I86" s="68">
        <v>5093.62</v>
      </c>
      <c r="J86" s="67">
        <f>(G86-D86)*100/D86</f>
        <v>-97.98358533458044</v>
      </c>
      <c r="K86" s="57">
        <f>(H86-E86)*100/E86</f>
        <v>-98.10632740952748</v>
      </c>
      <c r="L86" s="58">
        <f>(I86-F86)*100/F86</f>
        <v>-98.07504222071593</v>
      </c>
      <c r="M86" s="59">
        <f t="shared" si="7"/>
        <v>1.8309289461784801</v>
      </c>
      <c r="N86" s="60">
        <f t="shared" si="8"/>
        <v>1.7194776550385213</v>
      </c>
      <c r="O86" s="59">
        <f t="shared" si="9"/>
        <v>1.6390473299843287</v>
      </c>
      <c r="P86" s="61">
        <f t="shared" si="10"/>
        <v>1.5647063883120553</v>
      </c>
    </row>
    <row r="87" spans="1:16" ht="15.75" thickBot="1" thickTop="1">
      <c r="A87" s="69" t="s">
        <v>146</v>
      </c>
      <c r="B87" s="69" t="s">
        <v>147</v>
      </c>
      <c r="C87" s="69" t="s">
        <v>498</v>
      </c>
      <c r="D87" s="68">
        <v>288</v>
      </c>
      <c r="E87" s="68">
        <v>777.6</v>
      </c>
      <c r="F87" s="68">
        <v>730.16</v>
      </c>
      <c r="G87" s="68"/>
      <c r="H87" s="68"/>
      <c r="I87" s="68"/>
      <c r="J87" s="67"/>
      <c r="K87" s="57"/>
      <c r="L87" s="58"/>
      <c r="M87" s="59">
        <f t="shared" si="7"/>
        <v>2.7</v>
      </c>
      <c r="N87" s="60"/>
      <c r="O87" s="59">
        <f t="shared" si="9"/>
        <v>2.5352777777777775</v>
      </c>
      <c r="P87" s="61"/>
    </row>
    <row r="88" spans="1:16" ht="15.75" thickBot="1" thickTop="1">
      <c r="A88" s="69" t="s">
        <v>146</v>
      </c>
      <c r="B88" s="69" t="s">
        <v>147</v>
      </c>
      <c r="C88" s="69" t="s">
        <v>102</v>
      </c>
      <c r="D88" s="68">
        <v>1094.4</v>
      </c>
      <c r="E88" s="68">
        <v>2400.79</v>
      </c>
      <c r="F88" s="68">
        <v>2186.82</v>
      </c>
      <c r="G88" s="68"/>
      <c r="H88" s="68"/>
      <c r="I88" s="68"/>
      <c r="J88" s="67"/>
      <c r="K88" s="57"/>
      <c r="L88" s="58"/>
      <c r="M88" s="59">
        <f t="shared" si="7"/>
        <v>2.193704312865497</v>
      </c>
      <c r="N88" s="60"/>
      <c r="O88" s="59">
        <f t="shared" si="9"/>
        <v>1.9981907894736841</v>
      </c>
      <c r="P88" s="61"/>
    </row>
    <row r="89" spans="1:16" ht="15.75" thickBot="1" thickTop="1">
      <c r="A89" s="69" t="s">
        <v>146</v>
      </c>
      <c r="B89" s="69" t="s">
        <v>147</v>
      </c>
      <c r="C89" s="69" t="s">
        <v>113</v>
      </c>
      <c r="D89" s="68"/>
      <c r="E89" s="68"/>
      <c r="F89" s="68"/>
      <c r="G89" s="68">
        <v>5850</v>
      </c>
      <c r="H89" s="68">
        <v>3042</v>
      </c>
      <c r="I89" s="68">
        <v>2675.13</v>
      </c>
      <c r="J89" s="67"/>
      <c r="K89" s="57"/>
      <c r="L89" s="58"/>
      <c r="M89" s="59"/>
      <c r="N89" s="60">
        <f t="shared" si="8"/>
        <v>0.52</v>
      </c>
      <c r="O89" s="59"/>
      <c r="P89" s="61">
        <f t="shared" si="10"/>
        <v>0.4572871794871795</v>
      </c>
    </row>
    <row r="90" spans="1:16" ht="15.75" thickBot="1" thickTop="1">
      <c r="A90" s="69" t="s">
        <v>146</v>
      </c>
      <c r="B90" s="69" t="s">
        <v>147</v>
      </c>
      <c r="C90" s="69" t="s">
        <v>85</v>
      </c>
      <c r="D90" s="68">
        <v>6998.4</v>
      </c>
      <c r="E90" s="68">
        <v>12971.76</v>
      </c>
      <c r="F90" s="68">
        <v>11482.5</v>
      </c>
      <c r="G90" s="68"/>
      <c r="H90" s="68"/>
      <c r="I90" s="68"/>
      <c r="J90" s="67"/>
      <c r="K90" s="57"/>
      <c r="L90" s="58"/>
      <c r="M90" s="59">
        <f t="shared" si="7"/>
        <v>1.8535322359396436</v>
      </c>
      <c r="N90" s="60"/>
      <c r="O90" s="59">
        <f t="shared" si="9"/>
        <v>1.640732167352538</v>
      </c>
      <c r="P90" s="61"/>
    </row>
    <row r="91" spans="1:16" ht="15.75" thickBot="1" thickTop="1">
      <c r="A91" s="69" t="s">
        <v>146</v>
      </c>
      <c r="B91" s="69" t="s">
        <v>147</v>
      </c>
      <c r="C91" s="69" t="s">
        <v>170</v>
      </c>
      <c r="D91" s="68">
        <v>15000</v>
      </c>
      <c r="E91" s="68">
        <v>3750</v>
      </c>
      <c r="F91" s="68">
        <v>3307.49</v>
      </c>
      <c r="G91" s="68"/>
      <c r="H91" s="68"/>
      <c r="I91" s="68"/>
      <c r="J91" s="67"/>
      <c r="K91" s="57"/>
      <c r="L91" s="58"/>
      <c r="M91" s="59">
        <f t="shared" si="7"/>
        <v>0.25</v>
      </c>
      <c r="N91" s="60"/>
      <c r="O91" s="59">
        <f t="shared" si="9"/>
        <v>0.22049933333333332</v>
      </c>
      <c r="P91" s="61"/>
    </row>
    <row r="92" spans="1:16" ht="15.75" thickBot="1" thickTop="1">
      <c r="A92" s="69" t="s">
        <v>146</v>
      </c>
      <c r="B92" s="69" t="s">
        <v>147</v>
      </c>
      <c r="C92" s="69" t="s">
        <v>91</v>
      </c>
      <c r="D92" s="68">
        <v>13000</v>
      </c>
      <c r="E92" s="68">
        <v>17403.46</v>
      </c>
      <c r="F92" s="68">
        <v>15511.58</v>
      </c>
      <c r="G92" s="68">
        <v>4200</v>
      </c>
      <c r="H92" s="68">
        <v>4068.95</v>
      </c>
      <c r="I92" s="68">
        <v>3600</v>
      </c>
      <c r="J92" s="67">
        <f>(G92-D92)*100/D92</f>
        <v>-67.6923076923077</v>
      </c>
      <c r="K92" s="57">
        <f>(H92-E92)*100/E92</f>
        <v>-76.6198790355481</v>
      </c>
      <c r="L92" s="58">
        <f>(I92-F92)*100/F92</f>
        <v>-76.7915325195757</v>
      </c>
      <c r="M92" s="59">
        <f t="shared" si="7"/>
        <v>1.3387276923076923</v>
      </c>
      <c r="N92" s="60">
        <f t="shared" si="8"/>
        <v>0.968797619047619</v>
      </c>
      <c r="O92" s="59">
        <f t="shared" si="9"/>
        <v>1.1931984615384614</v>
      </c>
      <c r="P92" s="61">
        <f t="shared" si="10"/>
        <v>0.8571428571428571</v>
      </c>
    </row>
    <row r="93" spans="1:16" ht="15.75" thickBot="1" thickTop="1">
      <c r="A93" s="69" t="s">
        <v>146</v>
      </c>
      <c r="B93" s="69" t="s">
        <v>147</v>
      </c>
      <c r="C93" s="69" t="s">
        <v>806</v>
      </c>
      <c r="D93" s="68"/>
      <c r="E93" s="68"/>
      <c r="F93" s="68"/>
      <c r="G93" s="68">
        <v>162</v>
      </c>
      <c r="H93" s="68">
        <v>688.5</v>
      </c>
      <c r="I93" s="68">
        <v>614.12</v>
      </c>
      <c r="J93" s="67"/>
      <c r="K93" s="57"/>
      <c r="L93" s="58"/>
      <c r="M93" s="59"/>
      <c r="N93" s="60">
        <f t="shared" si="8"/>
        <v>4.25</v>
      </c>
      <c r="O93" s="59"/>
      <c r="P93" s="61">
        <f t="shared" si="10"/>
        <v>3.790864197530864</v>
      </c>
    </row>
    <row r="94" spans="1:16" ht="15.75" thickBot="1" thickTop="1">
      <c r="A94" s="69" t="s">
        <v>146</v>
      </c>
      <c r="B94" s="69" t="s">
        <v>147</v>
      </c>
      <c r="C94" s="69" t="s">
        <v>108</v>
      </c>
      <c r="D94" s="68"/>
      <c r="E94" s="68"/>
      <c r="F94" s="68"/>
      <c r="G94" s="68">
        <v>160</v>
      </c>
      <c r="H94" s="68">
        <v>405.1</v>
      </c>
      <c r="I94" s="68">
        <v>359.57</v>
      </c>
      <c r="J94" s="67"/>
      <c r="K94" s="57"/>
      <c r="L94" s="58"/>
      <c r="M94" s="59"/>
      <c r="N94" s="60">
        <f t="shared" si="8"/>
        <v>2.5318750000000003</v>
      </c>
      <c r="O94" s="59"/>
      <c r="P94" s="61">
        <f t="shared" si="10"/>
        <v>2.2473125</v>
      </c>
    </row>
    <row r="95" spans="1:16" ht="15.75" thickBot="1" thickTop="1">
      <c r="A95" s="69" t="s">
        <v>146</v>
      </c>
      <c r="B95" s="69" t="s">
        <v>147</v>
      </c>
      <c r="C95" s="69" t="s">
        <v>145</v>
      </c>
      <c r="D95" s="68"/>
      <c r="E95" s="68"/>
      <c r="F95" s="68"/>
      <c r="G95" s="68">
        <v>400</v>
      </c>
      <c r="H95" s="68">
        <v>354.32</v>
      </c>
      <c r="I95" s="68">
        <v>318.36</v>
      </c>
      <c r="J95" s="67"/>
      <c r="K95" s="57"/>
      <c r="L95" s="58"/>
      <c r="M95" s="59"/>
      <c r="N95" s="60">
        <f t="shared" si="8"/>
        <v>0.8858</v>
      </c>
      <c r="O95" s="59"/>
      <c r="P95" s="61">
        <f t="shared" si="10"/>
        <v>0.7959</v>
      </c>
    </row>
    <row r="96" spans="1:16" ht="15.75" thickBot="1" thickTop="1">
      <c r="A96" s="69" t="s">
        <v>148</v>
      </c>
      <c r="B96" s="69" t="s">
        <v>149</v>
      </c>
      <c r="C96" s="69" t="s">
        <v>104</v>
      </c>
      <c r="D96" s="68"/>
      <c r="E96" s="68"/>
      <c r="F96" s="68"/>
      <c r="G96" s="68">
        <v>49370</v>
      </c>
      <c r="H96" s="68">
        <v>17279.5</v>
      </c>
      <c r="I96" s="68">
        <v>15871.03</v>
      </c>
      <c r="J96" s="67"/>
      <c r="K96" s="57"/>
      <c r="L96" s="58"/>
      <c r="M96" s="59"/>
      <c r="N96" s="60">
        <f t="shared" si="8"/>
        <v>0.35</v>
      </c>
      <c r="O96" s="59"/>
      <c r="P96" s="61">
        <f t="shared" si="10"/>
        <v>0.32147113631760177</v>
      </c>
    </row>
    <row r="97" spans="1:16" ht="15.75" thickBot="1" thickTop="1">
      <c r="A97" s="69" t="s">
        <v>148</v>
      </c>
      <c r="B97" s="69" t="s">
        <v>149</v>
      </c>
      <c r="C97" s="69" t="s">
        <v>726</v>
      </c>
      <c r="D97" s="68">
        <v>23868</v>
      </c>
      <c r="E97" s="68">
        <v>8478</v>
      </c>
      <c r="F97" s="68">
        <v>7399.86</v>
      </c>
      <c r="G97" s="68"/>
      <c r="H97" s="68"/>
      <c r="I97" s="68"/>
      <c r="J97" s="67"/>
      <c r="K97" s="57"/>
      <c r="L97" s="58"/>
      <c r="M97" s="59">
        <f t="shared" si="7"/>
        <v>0.3552036199095023</v>
      </c>
      <c r="N97" s="60"/>
      <c r="O97" s="59">
        <f t="shared" si="9"/>
        <v>0.3100326797385621</v>
      </c>
      <c r="P97" s="61"/>
    </row>
    <row r="98" spans="1:16" ht="15.75" thickBot="1" thickTop="1">
      <c r="A98" s="69" t="s">
        <v>148</v>
      </c>
      <c r="B98" s="69" t="s">
        <v>149</v>
      </c>
      <c r="C98" s="69" t="s">
        <v>106</v>
      </c>
      <c r="D98" s="68"/>
      <c r="E98" s="68"/>
      <c r="F98" s="68"/>
      <c r="G98" s="68">
        <v>397480</v>
      </c>
      <c r="H98" s="68">
        <v>142136</v>
      </c>
      <c r="I98" s="68">
        <v>128230.88</v>
      </c>
      <c r="J98" s="67"/>
      <c r="K98" s="57"/>
      <c r="L98" s="58"/>
      <c r="M98" s="59"/>
      <c r="N98" s="60">
        <f t="shared" si="8"/>
        <v>0.35759283485961557</v>
      </c>
      <c r="O98" s="59"/>
      <c r="P98" s="61">
        <f t="shared" si="10"/>
        <v>0.32260964073664083</v>
      </c>
    </row>
    <row r="99" spans="1:16" ht="15.75" thickBot="1" thickTop="1">
      <c r="A99" s="69" t="s">
        <v>148</v>
      </c>
      <c r="B99" s="69" t="s">
        <v>149</v>
      </c>
      <c r="C99" s="69" t="s">
        <v>867</v>
      </c>
      <c r="D99" s="68"/>
      <c r="E99" s="68"/>
      <c r="F99" s="68"/>
      <c r="G99" s="68">
        <v>25000</v>
      </c>
      <c r="H99" s="68">
        <v>6350</v>
      </c>
      <c r="I99" s="68">
        <v>6114.25</v>
      </c>
      <c r="J99" s="67"/>
      <c r="K99" s="57"/>
      <c r="L99" s="58"/>
      <c r="M99" s="59"/>
      <c r="N99" s="60">
        <f t="shared" si="8"/>
        <v>0.254</v>
      </c>
      <c r="O99" s="59"/>
      <c r="P99" s="61">
        <f t="shared" si="10"/>
        <v>0.24457</v>
      </c>
    </row>
    <row r="100" spans="1:16" ht="15.75" thickBot="1" thickTop="1">
      <c r="A100" s="69" t="s">
        <v>148</v>
      </c>
      <c r="B100" s="69" t="s">
        <v>149</v>
      </c>
      <c r="C100" s="69" t="s">
        <v>92</v>
      </c>
      <c r="D100" s="68"/>
      <c r="E100" s="68"/>
      <c r="F100" s="68"/>
      <c r="G100" s="68">
        <v>25000</v>
      </c>
      <c r="H100" s="68">
        <v>7750</v>
      </c>
      <c r="I100" s="68">
        <v>6973.6</v>
      </c>
      <c r="J100" s="67"/>
      <c r="K100" s="57"/>
      <c r="L100" s="58"/>
      <c r="M100" s="59"/>
      <c r="N100" s="60">
        <f t="shared" si="8"/>
        <v>0.31</v>
      </c>
      <c r="O100" s="59"/>
      <c r="P100" s="61">
        <f t="shared" si="10"/>
        <v>0.278944</v>
      </c>
    </row>
    <row r="101" spans="1:16" ht="15.75" thickBot="1" thickTop="1">
      <c r="A101" s="69" t="s">
        <v>148</v>
      </c>
      <c r="B101" s="69" t="s">
        <v>149</v>
      </c>
      <c r="C101" s="69" t="s">
        <v>46</v>
      </c>
      <c r="D101" s="68">
        <v>171873.4</v>
      </c>
      <c r="E101" s="68">
        <v>165283.48</v>
      </c>
      <c r="F101" s="68">
        <v>149641.98</v>
      </c>
      <c r="G101" s="68">
        <v>11048.4</v>
      </c>
      <c r="H101" s="68">
        <v>2707.83</v>
      </c>
      <c r="I101" s="68">
        <v>2448.97</v>
      </c>
      <c r="J101" s="67">
        <f>(G101-D101)*100/D101</f>
        <v>-93.57178015911713</v>
      </c>
      <c r="K101" s="57">
        <f>(H101-E101)*100/E101</f>
        <v>-98.36170559816384</v>
      </c>
      <c r="L101" s="58">
        <f>(I101-F101)*100/F101</f>
        <v>-98.36344720913208</v>
      </c>
      <c r="M101" s="59">
        <f t="shared" si="7"/>
        <v>0.9616582903462666</v>
      </c>
      <c r="N101" s="60">
        <f t="shared" si="8"/>
        <v>0.24508797653958944</v>
      </c>
      <c r="O101" s="59">
        <f t="shared" si="9"/>
        <v>0.8706523522546247</v>
      </c>
      <c r="P101" s="61">
        <f t="shared" si="10"/>
        <v>0.22165833966909235</v>
      </c>
    </row>
    <row r="102" spans="1:16" ht="15.75" thickBot="1" thickTop="1">
      <c r="A102" s="69" t="s">
        <v>148</v>
      </c>
      <c r="B102" s="69" t="s">
        <v>149</v>
      </c>
      <c r="C102" s="69" t="s">
        <v>152</v>
      </c>
      <c r="D102" s="68">
        <v>3663</v>
      </c>
      <c r="E102" s="68">
        <v>7046.89</v>
      </c>
      <c r="F102" s="68">
        <v>6661.08</v>
      </c>
      <c r="G102" s="68">
        <v>4103</v>
      </c>
      <c r="H102" s="68">
        <v>11850.73</v>
      </c>
      <c r="I102" s="68">
        <v>10534.84</v>
      </c>
      <c r="J102" s="67">
        <f>(G102-D102)*100/D102</f>
        <v>12.012012012012011</v>
      </c>
      <c r="K102" s="57">
        <f>(H102-E102)*100/E102</f>
        <v>68.16964646815828</v>
      </c>
      <c r="L102" s="58">
        <f>(I102-F102)*100/F102</f>
        <v>58.15513400229392</v>
      </c>
      <c r="M102" s="59">
        <f t="shared" si="7"/>
        <v>1.923802893802894</v>
      </c>
      <c r="N102" s="60">
        <f t="shared" si="8"/>
        <v>2.8883085547160614</v>
      </c>
      <c r="O102" s="59">
        <f t="shared" si="9"/>
        <v>1.8184766584766585</v>
      </c>
      <c r="P102" s="61">
        <f t="shared" si="10"/>
        <v>2.567594443090422</v>
      </c>
    </row>
    <row r="103" spans="1:16" ht="15.75" thickBot="1" thickTop="1">
      <c r="A103" s="69" t="s">
        <v>148</v>
      </c>
      <c r="B103" s="69" t="s">
        <v>149</v>
      </c>
      <c r="C103" s="69" t="s">
        <v>107</v>
      </c>
      <c r="D103" s="68">
        <v>25000</v>
      </c>
      <c r="E103" s="68">
        <v>9250</v>
      </c>
      <c r="F103" s="68">
        <v>8497.81</v>
      </c>
      <c r="G103" s="68">
        <v>100000</v>
      </c>
      <c r="H103" s="68">
        <v>31915</v>
      </c>
      <c r="I103" s="68">
        <v>29219.03</v>
      </c>
      <c r="J103" s="67">
        <f>(G103-D103)*100/D103</f>
        <v>300</v>
      </c>
      <c r="K103" s="57">
        <f>(H103-E103)*100/E103</f>
        <v>245.02702702702703</v>
      </c>
      <c r="L103" s="58">
        <f>(I103-F103)*100/F103</f>
        <v>243.8418839677517</v>
      </c>
      <c r="M103" s="59">
        <f t="shared" si="7"/>
        <v>0.37</v>
      </c>
      <c r="N103" s="60">
        <f t="shared" si="8"/>
        <v>0.31915</v>
      </c>
      <c r="O103" s="59">
        <f t="shared" si="9"/>
        <v>0.3399124</v>
      </c>
      <c r="P103" s="61">
        <f t="shared" si="10"/>
        <v>0.2921903</v>
      </c>
    </row>
    <row r="104" spans="1:16" ht="15.75" thickBot="1" thickTop="1">
      <c r="A104" s="69" t="s">
        <v>148</v>
      </c>
      <c r="B104" s="69" t="s">
        <v>149</v>
      </c>
      <c r="C104" s="69" t="s">
        <v>93</v>
      </c>
      <c r="D104" s="68">
        <v>56000</v>
      </c>
      <c r="E104" s="68">
        <v>22400</v>
      </c>
      <c r="F104" s="68">
        <v>20113.14</v>
      </c>
      <c r="G104" s="68"/>
      <c r="H104" s="68"/>
      <c r="I104" s="68"/>
      <c r="J104" s="67"/>
      <c r="K104" s="57"/>
      <c r="L104" s="58"/>
      <c r="M104" s="59">
        <f t="shared" si="7"/>
        <v>0.4</v>
      </c>
      <c r="N104" s="60"/>
      <c r="O104" s="59">
        <f t="shared" si="9"/>
        <v>0.3591632142857143</v>
      </c>
      <c r="P104" s="61"/>
    </row>
    <row r="105" spans="1:16" ht="15.75" thickBot="1" thickTop="1">
      <c r="A105" s="69" t="s">
        <v>148</v>
      </c>
      <c r="B105" s="69" t="s">
        <v>149</v>
      </c>
      <c r="C105" s="69" t="s">
        <v>113</v>
      </c>
      <c r="D105" s="68"/>
      <c r="E105" s="68"/>
      <c r="F105" s="68"/>
      <c r="G105" s="68">
        <v>56000</v>
      </c>
      <c r="H105" s="68">
        <v>16240</v>
      </c>
      <c r="I105" s="68">
        <v>14633.07</v>
      </c>
      <c r="J105" s="67"/>
      <c r="K105" s="57"/>
      <c r="L105" s="58"/>
      <c r="M105" s="59"/>
      <c r="N105" s="60">
        <f t="shared" si="8"/>
        <v>0.29</v>
      </c>
      <c r="O105" s="59"/>
      <c r="P105" s="61">
        <f t="shared" si="10"/>
        <v>0.2613048214285714</v>
      </c>
    </row>
    <row r="106" spans="1:16" ht="15.75" thickBot="1" thickTop="1">
      <c r="A106" s="69" t="s">
        <v>148</v>
      </c>
      <c r="B106" s="69" t="s">
        <v>149</v>
      </c>
      <c r="C106" s="69" t="s">
        <v>67</v>
      </c>
      <c r="D106" s="68">
        <v>1882450</v>
      </c>
      <c r="E106" s="68">
        <v>549826.6</v>
      </c>
      <c r="F106" s="68">
        <v>491118.08</v>
      </c>
      <c r="G106" s="68"/>
      <c r="H106" s="68"/>
      <c r="I106" s="68"/>
      <c r="J106" s="67"/>
      <c r="K106" s="57"/>
      <c r="L106" s="58"/>
      <c r="M106" s="59">
        <f t="shared" si="7"/>
        <v>0.2920803208584557</v>
      </c>
      <c r="N106" s="60"/>
      <c r="O106" s="59">
        <f t="shared" si="9"/>
        <v>0.26089302770325906</v>
      </c>
      <c r="P106" s="61"/>
    </row>
    <row r="107" spans="1:16" ht="15.75" thickBot="1" thickTop="1">
      <c r="A107" s="69" t="s">
        <v>148</v>
      </c>
      <c r="B107" s="69" t="s">
        <v>149</v>
      </c>
      <c r="C107" s="69" t="s">
        <v>759</v>
      </c>
      <c r="D107" s="68">
        <v>48000</v>
      </c>
      <c r="E107" s="68">
        <v>8500</v>
      </c>
      <c r="F107" s="68">
        <v>7655.54</v>
      </c>
      <c r="G107" s="68"/>
      <c r="H107" s="68"/>
      <c r="I107" s="68"/>
      <c r="J107" s="67"/>
      <c r="K107" s="57"/>
      <c r="L107" s="58"/>
      <c r="M107" s="59">
        <f t="shared" si="7"/>
        <v>0.17708333333333334</v>
      </c>
      <c r="N107" s="60"/>
      <c r="O107" s="59">
        <f t="shared" si="9"/>
        <v>0.15949041666666666</v>
      </c>
      <c r="P107" s="61"/>
    </row>
    <row r="108" spans="1:16" ht="15.75" thickBot="1" thickTop="1">
      <c r="A108" s="69" t="s">
        <v>148</v>
      </c>
      <c r="B108" s="69" t="s">
        <v>149</v>
      </c>
      <c r="C108" s="69" t="s">
        <v>170</v>
      </c>
      <c r="D108" s="68">
        <v>83000</v>
      </c>
      <c r="E108" s="68">
        <v>38150</v>
      </c>
      <c r="F108" s="68">
        <v>33067</v>
      </c>
      <c r="G108" s="68">
        <v>59340</v>
      </c>
      <c r="H108" s="68">
        <v>16746</v>
      </c>
      <c r="I108" s="68">
        <v>15797.65</v>
      </c>
      <c r="J108" s="67">
        <f>(G108-D108)*100/D108</f>
        <v>-28.50602409638554</v>
      </c>
      <c r="K108" s="57">
        <f>(H108-E108)*100/E108</f>
        <v>-56.10484927916121</v>
      </c>
      <c r="L108" s="58">
        <f>(I108-F108)*100/F108</f>
        <v>-52.22533038981461</v>
      </c>
      <c r="M108" s="59">
        <f t="shared" si="7"/>
        <v>0.45963855421686745</v>
      </c>
      <c r="N108" s="60">
        <f t="shared" si="8"/>
        <v>0.28220424671385236</v>
      </c>
      <c r="O108" s="59">
        <f t="shared" si="9"/>
        <v>0.3983975903614458</v>
      </c>
      <c r="P108" s="61">
        <f t="shared" si="10"/>
        <v>0.2662226154364678</v>
      </c>
    </row>
    <row r="109" spans="1:16" ht="15.75" thickBot="1" thickTop="1">
      <c r="A109" s="69" t="s">
        <v>150</v>
      </c>
      <c r="B109" s="69" t="s">
        <v>151</v>
      </c>
      <c r="C109" s="69" t="s">
        <v>60</v>
      </c>
      <c r="D109" s="68"/>
      <c r="E109" s="68"/>
      <c r="F109" s="68"/>
      <c r="G109" s="68">
        <v>40</v>
      </c>
      <c r="H109" s="68">
        <v>0.33</v>
      </c>
      <c r="I109" s="68">
        <v>0.29</v>
      </c>
      <c r="J109" s="67"/>
      <c r="K109" s="57"/>
      <c r="L109" s="58"/>
      <c r="M109" s="59"/>
      <c r="N109" s="60">
        <f t="shared" si="8"/>
        <v>0.00825</v>
      </c>
      <c r="O109" s="59"/>
      <c r="P109" s="61">
        <f t="shared" si="10"/>
        <v>0.0072499999999999995</v>
      </c>
    </row>
    <row r="110" spans="1:16" ht="15.75" thickBot="1" thickTop="1">
      <c r="A110" s="69" t="s">
        <v>150</v>
      </c>
      <c r="B110" s="69" t="s">
        <v>151</v>
      </c>
      <c r="C110" s="69" t="s">
        <v>53</v>
      </c>
      <c r="D110" s="68"/>
      <c r="E110" s="68"/>
      <c r="F110" s="68"/>
      <c r="G110" s="68">
        <v>3300</v>
      </c>
      <c r="H110" s="68">
        <v>7381.61</v>
      </c>
      <c r="I110" s="68">
        <v>6560</v>
      </c>
      <c r="J110" s="67"/>
      <c r="K110" s="57"/>
      <c r="L110" s="58"/>
      <c r="M110" s="59"/>
      <c r="N110" s="60">
        <f t="shared" si="8"/>
        <v>2.236851515151515</v>
      </c>
      <c r="O110" s="59"/>
      <c r="P110" s="61">
        <f t="shared" si="10"/>
        <v>1.9878787878787878</v>
      </c>
    </row>
    <row r="111" spans="1:16" ht="15.75" thickBot="1" thickTop="1">
      <c r="A111" s="69" t="s">
        <v>150</v>
      </c>
      <c r="B111" s="69" t="s">
        <v>151</v>
      </c>
      <c r="C111" s="69" t="s">
        <v>106</v>
      </c>
      <c r="D111" s="68"/>
      <c r="E111" s="68"/>
      <c r="F111" s="68"/>
      <c r="G111" s="68">
        <v>2149.2</v>
      </c>
      <c r="H111" s="68">
        <v>5031.07</v>
      </c>
      <c r="I111" s="68">
        <v>4632.48</v>
      </c>
      <c r="J111" s="67"/>
      <c r="K111" s="57"/>
      <c r="L111" s="58"/>
      <c r="M111" s="59"/>
      <c r="N111" s="60">
        <f t="shared" si="8"/>
        <v>2.3409035920342456</v>
      </c>
      <c r="O111" s="59"/>
      <c r="P111" s="61">
        <f t="shared" si="10"/>
        <v>2.1554438860971525</v>
      </c>
    </row>
    <row r="112" spans="1:16" ht="15.75" thickBot="1" thickTop="1">
      <c r="A112" s="69" t="s">
        <v>150</v>
      </c>
      <c r="B112" s="69" t="s">
        <v>151</v>
      </c>
      <c r="C112" s="69" t="s">
        <v>46</v>
      </c>
      <c r="D112" s="68">
        <v>188778.9</v>
      </c>
      <c r="E112" s="68">
        <v>312997.01</v>
      </c>
      <c r="F112" s="68">
        <v>280192.84</v>
      </c>
      <c r="G112" s="68">
        <v>893859.62</v>
      </c>
      <c r="H112" s="68">
        <v>1148500.84</v>
      </c>
      <c r="I112" s="68">
        <v>1040173.03</v>
      </c>
      <c r="J112" s="67">
        <f>(G112-D112)*100/D112</f>
        <v>373.495512475176</v>
      </c>
      <c r="K112" s="57">
        <f>(H112-E112)*100/E112</f>
        <v>266.9366809606264</v>
      </c>
      <c r="L112" s="58">
        <f>(I112-F112)*100/F112</f>
        <v>271.23469322056906</v>
      </c>
      <c r="M112" s="59">
        <f t="shared" si="7"/>
        <v>1.6580084426808295</v>
      </c>
      <c r="N112" s="60">
        <f t="shared" si="8"/>
        <v>1.2848783123238077</v>
      </c>
      <c r="O112" s="59">
        <f t="shared" si="9"/>
        <v>1.4842381219511294</v>
      </c>
      <c r="P112" s="61">
        <f t="shared" si="10"/>
        <v>1.1636872353625283</v>
      </c>
    </row>
    <row r="113" spans="1:16" ht="15.75" thickBot="1" thickTop="1">
      <c r="A113" s="69" t="s">
        <v>150</v>
      </c>
      <c r="B113" s="69" t="s">
        <v>151</v>
      </c>
      <c r="C113" s="69" t="s">
        <v>62</v>
      </c>
      <c r="D113" s="68"/>
      <c r="E113" s="68"/>
      <c r="F113" s="68"/>
      <c r="G113" s="68">
        <v>6720</v>
      </c>
      <c r="H113" s="68">
        <v>9401.6</v>
      </c>
      <c r="I113" s="68">
        <v>8497.79</v>
      </c>
      <c r="J113" s="67"/>
      <c r="K113" s="57"/>
      <c r="L113" s="58"/>
      <c r="M113" s="59"/>
      <c r="N113" s="60">
        <f t="shared" si="8"/>
        <v>1.399047619047619</v>
      </c>
      <c r="O113" s="59"/>
      <c r="P113" s="61">
        <f t="shared" si="10"/>
        <v>1.2645520833333335</v>
      </c>
    </row>
    <row r="114" spans="1:16" ht="15.75" thickBot="1" thickTop="1">
      <c r="A114" s="69" t="s">
        <v>150</v>
      </c>
      <c r="B114" s="69" t="s">
        <v>151</v>
      </c>
      <c r="C114" s="69" t="s">
        <v>152</v>
      </c>
      <c r="D114" s="68">
        <v>32211.65</v>
      </c>
      <c r="E114" s="68">
        <v>65189.79</v>
      </c>
      <c r="F114" s="68">
        <v>58715.62</v>
      </c>
      <c r="G114" s="68">
        <v>48401.8</v>
      </c>
      <c r="H114" s="68">
        <v>91070.76</v>
      </c>
      <c r="I114" s="68">
        <v>82567.75</v>
      </c>
      <c r="J114" s="67">
        <f>(G114-D114)*100/D114</f>
        <v>50.26178416815035</v>
      </c>
      <c r="K114" s="57">
        <f>(H114-E114)*100/E114</f>
        <v>39.700956238699334</v>
      </c>
      <c r="L114" s="58">
        <f>(I114-F114)*100/F114</f>
        <v>40.623142530045655</v>
      </c>
      <c r="M114" s="59">
        <f t="shared" si="7"/>
        <v>2.023795428051652</v>
      </c>
      <c r="N114" s="60">
        <f t="shared" si="8"/>
        <v>1.8815572974558796</v>
      </c>
      <c r="O114" s="59">
        <f t="shared" si="9"/>
        <v>1.8228069658027453</v>
      </c>
      <c r="P114" s="61">
        <f t="shared" si="10"/>
        <v>1.7058818060485352</v>
      </c>
    </row>
    <row r="115" spans="1:16" ht="15.75" thickBot="1" thickTop="1">
      <c r="A115" s="69" t="s">
        <v>150</v>
      </c>
      <c r="B115" s="69" t="s">
        <v>151</v>
      </c>
      <c r="C115" s="69" t="s">
        <v>102</v>
      </c>
      <c r="D115" s="68">
        <v>3114.8</v>
      </c>
      <c r="E115" s="68">
        <v>8262.58</v>
      </c>
      <c r="F115" s="68">
        <v>7441.75</v>
      </c>
      <c r="G115" s="68">
        <v>1485.6</v>
      </c>
      <c r="H115" s="68">
        <v>2536.48</v>
      </c>
      <c r="I115" s="68">
        <v>2261.06</v>
      </c>
      <c r="J115" s="67">
        <f>(G115-D115)*100/D115</f>
        <v>-52.30512392448954</v>
      </c>
      <c r="K115" s="57">
        <f>(H115-E115)*100/E115</f>
        <v>-69.30159829012246</v>
      </c>
      <c r="L115" s="58">
        <f>(I115-F115)*100/F115</f>
        <v>-69.61655524574194</v>
      </c>
      <c r="M115" s="59">
        <f t="shared" si="7"/>
        <v>2.6526839604468986</v>
      </c>
      <c r="N115" s="60">
        <f t="shared" si="8"/>
        <v>1.7073774905761983</v>
      </c>
      <c r="O115" s="59">
        <f t="shared" si="9"/>
        <v>2.389158212405291</v>
      </c>
      <c r="P115" s="61">
        <f t="shared" si="10"/>
        <v>1.521984383414109</v>
      </c>
    </row>
    <row r="116" spans="1:16" ht="15.75" thickBot="1" thickTop="1">
      <c r="A116" s="69" t="s">
        <v>150</v>
      </c>
      <c r="B116" s="69" t="s">
        <v>151</v>
      </c>
      <c r="C116" s="69" t="s">
        <v>50</v>
      </c>
      <c r="D116" s="68"/>
      <c r="E116" s="68"/>
      <c r="F116" s="68"/>
      <c r="G116" s="68">
        <v>3.6</v>
      </c>
      <c r="H116" s="68">
        <v>0.36</v>
      </c>
      <c r="I116" s="68">
        <v>0.33</v>
      </c>
      <c r="J116" s="67"/>
      <c r="K116" s="57"/>
      <c r="L116" s="58"/>
      <c r="M116" s="59"/>
      <c r="N116" s="60">
        <f t="shared" si="8"/>
        <v>0.09999999999999999</v>
      </c>
      <c r="O116" s="59"/>
      <c r="P116" s="61">
        <f t="shared" si="10"/>
        <v>0.09166666666666667</v>
      </c>
    </row>
    <row r="117" spans="1:16" ht="15.75" thickBot="1" thickTop="1">
      <c r="A117" s="69" t="s">
        <v>150</v>
      </c>
      <c r="B117" s="69" t="s">
        <v>151</v>
      </c>
      <c r="C117" s="69" t="s">
        <v>113</v>
      </c>
      <c r="D117" s="68">
        <v>72792</v>
      </c>
      <c r="E117" s="68">
        <v>14558.4</v>
      </c>
      <c r="F117" s="68">
        <v>13543.96</v>
      </c>
      <c r="G117" s="68"/>
      <c r="H117" s="68"/>
      <c r="I117" s="68"/>
      <c r="J117" s="67"/>
      <c r="K117" s="57"/>
      <c r="L117" s="58"/>
      <c r="M117" s="59">
        <f t="shared" si="7"/>
        <v>0.19999999999999998</v>
      </c>
      <c r="N117" s="60"/>
      <c r="O117" s="59">
        <f t="shared" si="9"/>
        <v>0.18606385317067808</v>
      </c>
      <c r="P117" s="61"/>
    </row>
    <row r="118" spans="1:16" ht="15.75" thickBot="1" thickTop="1">
      <c r="A118" s="69" t="s">
        <v>150</v>
      </c>
      <c r="B118" s="69" t="s">
        <v>151</v>
      </c>
      <c r="C118" s="69" t="s">
        <v>85</v>
      </c>
      <c r="D118" s="68">
        <v>39398.4</v>
      </c>
      <c r="E118" s="68">
        <v>98040.24</v>
      </c>
      <c r="F118" s="68">
        <v>87225.48</v>
      </c>
      <c r="G118" s="68"/>
      <c r="H118" s="68"/>
      <c r="I118" s="68"/>
      <c r="J118" s="67"/>
      <c r="K118" s="57"/>
      <c r="L118" s="58"/>
      <c r="M118" s="59">
        <f t="shared" si="7"/>
        <v>2.4884320175438597</v>
      </c>
      <c r="N118" s="60"/>
      <c r="O118" s="59">
        <f t="shared" si="9"/>
        <v>2.2139345760233917</v>
      </c>
      <c r="P118" s="61"/>
    </row>
    <row r="119" spans="1:16" ht="15.75" thickBot="1" thickTop="1">
      <c r="A119" s="69" t="s">
        <v>150</v>
      </c>
      <c r="B119" s="69" t="s">
        <v>151</v>
      </c>
      <c r="C119" s="69" t="s">
        <v>601</v>
      </c>
      <c r="D119" s="68"/>
      <c r="E119" s="68"/>
      <c r="F119" s="68"/>
      <c r="G119" s="68">
        <v>24302.1</v>
      </c>
      <c r="H119" s="68">
        <v>51810.21</v>
      </c>
      <c r="I119" s="68">
        <v>46006.25</v>
      </c>
      <c r="J119" s="67"/>
      <c r="K119" s="57"/>
      <c r="L119" s="58"/>
      <c r="M119" s="59"/>
      <c r="N119" s="60">
        <f t="shared" si="8"/>
        <v>2.1319231671337047</v>
      </c>
      <c r="O119" s="59"/>
      <c r="P119" s="61">
        <f t="shared" si="10"/>
        <v>1.893097715835257</v>
      </c>
    </row>
    <row r="120" spans="1:16" ht="15.75" thickBot="1" thickTop="1">
      <c r="A120" s="69" t="s">
        <v>150</v>
      </c>
      <c r="B120" s="69" t="s">
        <v>151</v>
      </c>
      <c r="C120" s="69" t="s">
        <v>170</v>
      </c>
      <c r="D120" s="68">
        <v>96970</v>
      </c>
      <c r="E120" s="68">
        <v>146651</v>
      </c>
      <c r="F120" s="68">
        <v>129851.94</v>
      </c>
      <c r="G120" s="68">
        <v>14959.26</v>
      </c>
      <c r="H120" s="68">
        <v>25131.85</v>
      </c>
      <c r="I120" s="68">
        <v>23958.36</v>
      </c>
      <c r="J120" s="67">
        <f>(G120-D120)*100/D120</f>
        <v>-84.57331133340209</v>
      </c>
      <c r="K120" s="57">
        <f>(H120-E120)*100/E120</f>
        <v>-82.86281716456077</v>
      </c>
      <c r="L120" s="58">
        <f>(I120-F120)*100/F120</f>
        <v>-81.5494785830693</v>
      </c>
      <c r="M120" s="59">
        <f t="shared" si="7"/>
        <v>1.5123337114571518</v>
      </c>
      <c r="N120" s="60">
        <f t="shared" si="8"/>
        <v>1.680019599899995</v>
      </c>
      <c r="O120" s="59">
        <f t="shared" si="9"/>
        <v>1.339093946581417</v>
      </c>
      <c r="P120" s="61">
        <f t="shared" si="10"/>
        <v>1.601573874643532</v>
      </c>
    </row>
    <row r="121" spans="1:16" ht="15.75" thickBot="1" thickTop="1">
      <c r="A121" s="69" t="s">
        <v>150</v>
      </c>
      <c r="B121" s="69" t="s">
        <v>151</v>
      </c>
      <c r="C121" s="69" t="s">
        <v>49</v>
      </c>
      <c r="D121" s="68"/>
      <c r="E121" s="68"/>
      <c r="F121" s="68"/>
      <c r="G121" s="68">
        <v>1105.63</v>
      </c>
      <c r="H121" s="68">
        <v>2497.56</v>
      </c>
      <c r="I121" s="68">
        <v>2214.79</v>
      </c>
      <c r="J121" s="67"/>
      <c r="K121" s="57"/>
      <c r="L121" s="58"/>
      <c r="M121" s="59"/>
      <c r="N121" s="60">
        <f t="shared" si="8"/>
        <v>2.2589473874623516</v>
      </c>
      <c r="O121" s="59"/>
      <c r="P121" s="61">
        <f t="shared" si="10"/>
        <v>2.0031927498349353</v>
      </c>
    </row>
    <row r="122" spans="1:16" ht="15.75" thickBot="1" thickTop="1">
      <c r="A122" s="69" t="s">
        <v>150</v>
      </c>
      <c r="B122" s="69" t="s">
        <v>151</v>
      </c>
      <c r="C122" s="69" t="s">
        <v>108</v>
      </c>
      <c r="D122" s="68">
        <v>5010</v>
      </c>
      <c r="E122" s="68">
        <v>14300.38</v>
      </c>
      <c r="F122" s="68">
        <v>12750.58</v>
      </c>
      <c r="G122" s="68">
        <v>13644</v>
      </c>
      <c r="H122" s="68">
        <v>28171.41</v>
      </c>
      <c r="I122" s="68">
        <v>25150.02</v>
      </c>
      <c r="J122" s="67">
        <f>(G122-D122)*100/D122</f>
        <v>172.33532934131736</v>
      </c>
      <c r="K122" s="57">
        <f>(H122-E122)*100/E122</f>
        <v>96.99763223075192</v>
      </c>
      <c r="L122" s="58">
        <f>(I122-F122)*100/F122</f>
        <v>97.24608606039882</v>
      </c>
      <c r="M122" s="59">
        <f t="shared" si="7"/>
        <v>2.8543672654690617</v>
      </c>
      <c r="N122" s="60">
        <f t="shared" si="8"/>
        <v>2.0647471416007037</v>
      </c>
      <c r="O122" s="59">
        <f t="shared" si="9"/>
        <v>2.5450259481037922</v>
      </c>
      <c r="P122" s="61">
        <f t="shared" si="10"/>
        <v>1.8433025505716798</v>
      </c>
    </row>
    <row r="123" spans="1:16" ht="15.75" thickBot="1" thickTop="1">
      <c r="A123" s="69" t="s">
        <v>153</v>
      </c>
      <c r="B123" s="69" t="s">
        <v>154</v>
      </c>
      <c r="C123" s="69" t="s">
        <v>60</v>
      </c>
      <c r="D123" s="68">
        <v>2495</v>
      </c>
      <c r="E123" s="68">
        <v>8193.41</v>
      </c>
      <c r="F123" s="68">
        <v>7283.79</v>
      </c>
      <c r="G123" s="68">
        <v>2680</v>
      </c>
      <c r="H123" s="68">
        <v>9095.25</v>
      </c>
      <c r="I123" s="68">
        <v>8332.31</v>
      </c>
      <c r="J123" s="67">
        <f>(G123-D123)*100/D123</f>
        <v>7.414829659318637</v>
      </c>
      <c r="K123" s="57">
        <f>(H123-E123)*100/E123</f>
        <v>11.006894565266478</v>
      </c>
      <c r="L123" s="58">
        <f>(I123-F123)*100/F123</f>
        <v>14.395253020748807</v>
      </c>
      <c r="M123" s="59">
        <f t="shared" si="7"/>
        <v>3.283931863727455</v>
      </c>
      <c r="N123" s="60">
        <f t="shared" si="8"/>
        <v>3.39375</v>
      </c>
      <c r="O123" s="59">
        <f t="shared" si="9"/>
        <v>2.9193547094188377</v>
      </c>
      <c r="P123" s="61">
        <f t="shared" si="10"/>
        <v>3.109070895522388</v>
      </c>
    </row>
    <row r="124" spans="1:16" ht="15.75" thickBot="1" thickTop="1">
      <c r="A124" s="69" t="s">
        <v>153</v>
      </c>
      <c r="B124" s="69" t="s">
        <v>154</v>
      </c>
      <c r="C124" s="69" t="s">
        <v>88</v>
      </c>
      <c r="D124" s="68">
        <v>28000</v>
      </c>
      <c r="E124" s="68">
        <v>38500</v>
      </c>
      <c r="F124" s="68">
        <v>35526.63</v>
      </c>
      <c r="G124" s="68">
        <v>44500</v>
      </c>
      <c r="H124" s="68">
        <v>33955.98</v>
      </c>
      <c r="I124" s="68">
        <v>30282.04</v>
      </c>
      <c r="J124" s="67">
        <f>(G124-D124)*100/D124</f>
        <v>58.92857142857143</v>
      </c>
      <c r="K124" s="57">
        <f>(H124-E124)*100/E124</f>
        <v>-11.802649350649341</v>
      </c>
      <c r="L124" s="58">
        <f>(I124-F124)*100/F124</f>
        <v>-14.762419064234342</v>
      </c>
      <c r="M124" s="59">
        <f t="shared" si="7"/>
        <v>1.375</v>
      </c>
      <c r="N124" s="60">
        <f t="shared" si="8"/>
        <v>0.7630557303370787</v>
      </c>
      <c r="O124" s="59">
        <f t="shared" si="9"/>
        <v>1.2688082142857142</v>
      </c>
      <c r="P124" s="61">
        <f t="shared" si="10"/>
        <v>0.6804952808988765</v>
      </c>
    </row>
    <row r="125" spans="1:16" ht="15.75" thickBot="1" thickTop="1">
      <c r="A125" s="69" t="s">
        <v>153</v>
      </c>
      <c r="B125" s="69" t="s">
        <v>154</v>
      </c>
      <c r="C125" s="69" t="s">
        <v>135</v>
      </c>
      <c r="D125" s="68">
        <v>28494.2</v>
      </c>
      <c r="E125" s="68">
        <v>38657.53</v>
      </c>
      <c r="F125" s="68">
        <v>36361.77</v>
      </c>
      <c r="G125" s="68">
        <v>38865.6</v>
      </c>
      <c r="H125" s="68">
        <v>51866.34</v>
      </c>
      <c r="I125" s="68">
        <v>48117.25</v>
      </c>
      <c r="J125" s="67">
        <f>(G125-D125)*100/D125</f>
        <v>36.39828456317425</v>
      </c>
      <c r="K125" s="57">
        <f>(H125-E125)*100/E125</f>
        <v>34.16878936652186</v>
      </c>
      <c r="L125" s="58">
        <f>(I125-F125)*100/F125</f>
        <v>32.329229297693715</v>
      </c>
      <c r="M125" s="59">
        <f t="shared" si="7"/>
        <v>1.3566806578180821</v>
      </c>
      <c r="N125" s="60">
        <f t="shared" si="8"/>
        <v>1.3345050636038038</v>
      </c>
      <c r="O125" s="59">
        <f t="shared" si="9"/>
        <v>1.2761112787865598</v>
      </c>
      <c r="P125" s="61">
        <f t="shared" si="10"/>
        <v>1.2380421246552222</v>
      </c>
    </row>
    <row r="126" spans="1:16" ht="15.75" thickBot="1" thickTop="1">
      <c r="A126" s="69" t="s">
        <v>153</v>
      </c>
      <c r="B126" s="69" t="s">
        <v>154</v>
      </c>
      <c r="C126" s="69" t="s">
        <v>53</v>
      </c>
      <c r="D126" s="68"/>
      <c r="E126" s="68"/>
      <c r="F126" s="68"/>
      <c r="G126" s="68">
        <v>5000</v>
      </c>
      <c r="H126" s="68">
        <v>7100</v>
      </c>
      <c r="I126" s="68">
        <v>6327.71</v>
      </c>
      <c r="J126" s="67"/>
      <c r="K126" s="57"/>
      <c r="L126" s="58"/>
      <c r="M126" s="59"/>
      <c r="N126" s="60">
        <f t="shared" si="8"/>
        <v>1.42</v>
      </c>
      <c r="O126" s="59"/>
      <c r="P126" s="61">
        <f t="shared" si="10"/>
        <v>1.265542</v>
      </c>
    </row>
    <row r="127" spans="1:16" ht="15.75" thickBot="1" thickTop="1">
      <c r="A127" s="69" t="s">
        <v>153</v>
      </c>
      <c r="B127" s="69" t="s">
        <v>154</v>
      </c>
      <c r="C127" s="69" t="s">
        <v>106</v>
      </c>
      <c r="D127" s="68"/>
      <c r="E127" s="68"/>
      <c r="F127" s="68"/>
      <c r="G127" s="68">
        <v>1418.4</v>
      </c>
      <c r="H127" s="68">
        <v>2604.44</v>
      </c>
      <c r="I127" s="68">
        <v>2398.1</v>
      </c>
      <c r="J127" s="67"/>
      <c r="K127" s="57"/>
      <c r="L127" s="58"/>
      <c r="M127" s="59"/>
      <c r="N127" s="60">
        <f t="shared" si="8"/>
        <v>1.8361816130851663</v>
      </c>
      <c r="O127" s="59"/>
      <c r="P127" s="61">
        <f t="shared" si="10"/>
        <v>1.6907078398195148</v>
      </c>
    </row>
    <row r="128" spans="1:16" ht="15.75" thickBot="1" thickTop="1">
      <c r="A128" s="69" t="s">
        <v>153</v>
      </c>
      <c r="B128" s="69" t="s">
        <v>154</v>
      </c>
      <c r="C128" s="69" t="s">
        <v>122</v>
      </c>
      <c r="D128" s="68">
        <v>9163.2</v>
      </c>
      <c r="E128" s="68">
        <v>32799.6</v>
      </c>
      <c r="F128" s="68">
        <v>29662.58</v>
      </c>
      <c r="G128" s="68">
        <v>5002</v>
      </c>
      <c r="H128" s="68">
        <v>6602.6</v>
      </c>
      <c r="I128" s="68">
        <v>6345.18</v>
      </c>
      <c r="J128" s="67">
        <f>(G128-D128)*100/D128</f>
        <v>-45.412083115068974</v>
      </c>
      <c r="K128" s="57">
        <f>(H128-E128)*100/E128</f>
        <v>-79.86987646190808</v>
      </c>
      <c r="L128" s="58">
        <f>(I128-F128)*100/F128</f>
        <v>-78.60880611194305</v>
      </c>
      <c r="M128" s="59">
        <f t="shared" si="7"/>
        <v>3.5794918805657407</v>
      </c>
      <c r="N128" s="60">
        <f t="shared" si="8"/>
        <v>1.3199920031987207</v>
      </c>
      <c r="O128" s="59">
        <f t="shared" si="9"/>
        <v>3.2371420464466563</v>
      </c>
      <c r="P128" s="61">
        <f t="shared" si="10"/>
        <v>1.2685285885645743</v>
      </c>
    </row>
    <row r="129" spans="1:16" ht="15.75" thickBot="1" thickTop="1">
      <c r="A129" s="69" t="s">
        <v>153</v>
      </c>
      <c r="B129" s="69" t="s">
        <v>154</v>
      </c>
      <c r="C129" s="69" t="s">
        <v>92</v>
      </c>
      <c r="D129" s="68"/>
      <c r="E129" s="68"/>
      <c r="F129" s="68"/>
      <c r="G129" s="68">
        <v>42000</v>
      </c>
      <c r="H129" s="68">
        <v>25620</v>
      </c>
      <c r="I129" s="68">
        <v>22990.48</v>
      </c>
      <c r="J129" s="67"/>
      <c r="K129" s="57"/>
      <c r="L129" s="58"/>
      <c r="M129" s="59"/>
      <c r="N129" s="60">
        <f t="shared" si="8"/>
        <v>0.61</v>
      </c>
      <c r="O129" s="59"/>
      <c r="P129" s="61">
        <f t="shared" si="10"/>
        <v>0.547392380952381</v>
      </c>
    </row>
    <row r="130" spans="1:16" ht="15.75" thickBot="1" thickTop="1">
      <c r="A130" s="69" t="s">
        <v>153</v>
      </c>
      <c r="B130" s="69" t="s">
        <v>154</v>
      </c>
      <c r="C130" s="69" t="s">
        <v>46</v>
      </c>
      <c r="D130" s="68">
        <v>328768.22</v>
      </c>
      <c r="E130" s="68">
        <v>525177.28</v>
      </c>
      <c r="F130" s="68">
        <v>468805</v>
      </c>
      <c r="G130" s="68">
        <v>187125.5</v>
      </c>
      <c r="H130" s="68">
        <v>183163.35</v>
      </c>
      <c r="I130" s="68">
        <v>166570.12</v>
      </c>
      <c r="J130" s="67">
        <f>(G130-D130)*100/D130</f>
        <v>-43.082850282791924</v>
      </c>
      <c r="K130" s="57">
        <f>(H130-E130)*100/E130</f>
        <v>-65.12351981410926</v>
      </c>
      <c r="L130" s="58">
        <f>(I130-F130)*100/F130</f>
        <v>-64.46921001269185</v>
      </c>
      <c r="M130" s="59">
        <f t="shared" si="7"/>
        <v>1.597408897976818</v>
      </c>
      <c r="N130" s="60">
        <f t="shared" si="8"/>
        <v>0.9788262422812498</v>
      </c>
      <c r="O130" s="59">
        <f t="shared" si="9"/>
        <v>1.4259437849558574</v>
      </c>
      <c r="P130" s="61">
        <f t="shared" si="10"/>
        <v>0.8901519034017277</v>
      </c>
    </row>
    <row r="131" spans="1:16" ht="15.75" thickBot="1" thickTop="1">
      <c r="A131" s="69" t="s">
        <v>153</v>
      </c>
      <c r="B131" s="69" t="s">
        <v>154</v>
      </c>
      <c r="C131" s="69" t="s">
        <v>498</v>
      </c>
      <c r="D131" s="68">
        <v>1288.8</v>
      </c>
      <c r="E131" s="68">
        <v>2685.96</v>
      </c>
      <c r="F131" s="68">
        <v>2440.37</v>
      </c>
      <c r="G131" s="68"/>
      <c r="H131" s="68"/>
      <c r="I131" s="68"/>
      <c r="J131" s="67"/>
      <c r="K131" s="57"/>
      <c r="L131" s="58"/>
      <c r="M131" s="59">
        <f t="shared" si="7"/>
        <v>2.084078212290503</v>
      </c>
      <c r="N131" s="60"/>
      <c r="O131" s="59">
        <f t="shared" si="9"/>
        <v>1.8935211049037866</v>
      </c>
      <c r="P131" s="61"/>
    </row>
    <row r="132" spans="1:16" ht="15.75" thickBot="1" thickTop="1">
      <c r="A132" s="69" t="s">
        <v>153</v>
      </c>
      <c r="B132" s="69" t="s">
        <v>154</v>
      </c>
      <c r="C132" s="69" t="s">
        <v>152</v>
      </c>
      <c r="D132" s="68">
        <v>32131.32</v>
      </c>
      <c r="E132" s="68">
        <v>62195.78</v>
      </c>
      <c r="F132" s="68">
        <v>55947.17</v>
      </c>
      <c r="G132" s="68">
        <v>40719.6</v>
      </c>
      <c r="H132" s="68">
        <v>80853.11</v>
      </c>
      <c r="I132" s="68">
        <v>72467.44</v>
      </c>
      <c r="J132" s="67">
        <f>(G132-D132)*100/D132</f>
        <v>26.728687150107742</v>
      </c>
      <c r="K132" s="57">
        <f>(H132-E132)*100/E132</f>
        <v>29.997742612119346</v>
      </c>
      <c r="L132" s="58">
        <f>(I132-F132)*100/F132</f>
        <v>29.52833896692184</v>
      </c>
      <c r="M132" s="59">
        <f t="shared" si="7"/>
        <v>1.9356746003587777</v>
      </c>
      <c r="N132" s="60">
        <f t="shared" si="8"/>
        <v>1.9856066857238284</v>
      </c>
      <c r="O132" s="59">
        <f t="shared" si="9"/>
        <v>1.7412035982337482</v>
      </c>
      <c r="P132" s="61">
        <f t="shared" si="10"/>
        <v>1.7796697413530587</v>
      </c>
    </row>
    <row r="133" spans="1:16" ht="15.75" thickBot="1" thickTop="1">
      <c r="A133" s="69" t="s">
        <v>153</v>
      </c>
      <c r="B133" s="69" t="s">
        <v>154</v>
      </c>
      <c r="C133" s="69" t="s">
        <v>107</v>
      </c>
      <c r="D133" s="68">
        <v>1500</v>
      </c>
      <c r="E133" s="68">
        <v>2173.2</v>
      </c>
      <c r="F133" s="68">
        <v>1905.96</v>
      </c>
      <c r="G133" s="68">
        <v>78500</v>
      </c>
      <c r="H133" s="68">
        <v>46590</v>
      </c>
      <c r="I133" s="68">
        <v>41900.48</v>
      </c>
      <c r="J133" s="67">
        <f>(G133-D133)*100/D133</f>
        <v>5133.333333333333</v>
      </c>
      <c r="K133" s="57">
        <f>(H133-E133)*100/E133</f>
        <v>2043.843180563225</v>
      </c>
      <c r="L133" s="58">
        <f>(I133-F133)*100/F133</f>
        <v>2098.3924111733722</v>
      </c>
      <c r="M133" s="59">
        <f t="shared" si="7"/>
        <v>1.4487999999999999</v>
      </c>
      <c r="N133" s="60">
        <f t="shared" si="8"/>
        <v>0.5935031847133758</v>
      </c>
      <c r="O133" s="59">
        <f t="shared" si="9"/>
        <v>1.27064</v>
      </c>
      <c r="P133" s="61">
        <f t="shared" si="10"/>
        <v>0.5337640764331211</v>
      </c>
    </row>
    <row r="134" spans="1:16" ht="15.75" thickBot="1" thickTop="1">
      <c r="A134" s="69" t="s">
        <v>153</v>
      </c>
      <c r="B134" s="69" t="s">
        <v>154</v>
      </c>
      <c r="C134" s="69" t="s">
        <v>102</v>
      </c>
      <c r="D134" s="68">
        <v>1128</v>
      </c>
      <c r="E134" s="68">
        <v>2338.14</v>
      </c>
      <c r="F134" s="68">
        <v>2117.19</v>
      </c>
      <c r="G134" s="68">
        <v>583.2</v>
      </c>
      <c r="H134" s="68">
        <v>1061.13</v>
      </c>
      <c r="I134" s="68">
        <v>945.92</v>
      </c>
      <c r="J134" s="67">
        <f>(G134-D134)*100/D134</f>
        <v>-48.29787234042553</v>
      </c>
      <c r="K134" s="57">
        <f>(H134-E134)*100/E134</f>
        <v>-54.616490030537086</v>
      </c>
      <c r="L134" s="58">
        <f>(I134-F134)*100/F134</f>
        <v>-55.32191253501103</v>
      </c>
      <c r="M134" s="59">
        <f aca="true" t="shared" si="11" ref="M134:M190">E134/D134</f>
        <v>2.07281914893617</v>
      </c>
      <c r="N134" s="60">
        <f aca="true" t="shared" si="12" ref="N134:N190">H134/G134</f>
        <v>1.8194958847736626</v>
      </c>
      <c r="O134" s="59">
        <f aca="true" t="shared" si="13" ref="O134:O190">F134/D134</f>
        <v>1.8769414893617022</v>
      </c>
      <c r="P134" s="61">
        <f aca="true" t="shared" si="14" ref="P134:P190">I134/G134</f>
        <v>1.6219478737997255</v>
      </c>
    </row>
    <row r="135" spans="1:16" ht="15.75" thickBot="1" thickTop="1">
      <c r="A135" s="69" t="s">
        <v>153</v>
      </c>
      <c r="B135" s="69" t="s">
        <v>154</v>
      </c>
      <c r="C135" s="69" t="s">
        <v>113</v>
      </c>
      <c r="D135" s="68">
        <v>120000</v>
      </c>
      <c r="E135" s="68">
        <v>24000</v>
      </c>
      <c r="F135" s="68">
        <v>22327.66</v>
      </c>
      <c r="G135" s="68">
        <v>12000</v>
      </c>
      <c r="H135" s="68">
        <v>5160</v>
      </c>
      <c r="I135" s="68">
        <v>4537.69</v>
      </c>
      <c r="J135" s="67">
        <f>(G135-D135)*100/D135</f>
        <v>-90</v>
      </c>
      <c r="K135" s="57">
        <f>(H135-E135)*100/E135</f>
        <v>-78.5</v>
      </c>
      <c r="L135" s="58">
        <f>(I135-F135)*100/F135</f>
        <v>-79.67682238084959</v>
      </c>
      <c r="M135" s="59">
        <f t="shared" si="11"/>
        <v>0.2</v>
      </c>
      <c r="N135" s="60">
        <f t="shared" si="12"/>
        <v>0.43</v>
      </c>
      <c r="O135" s="59">
        <f t="shared" si="13"/>
        <v>0.18606383333333334</v>
      </c>
      <c r="P135" s="61">
        <f t="shared" si="14"/>
        <v>0.3781408333333333</v>
      </c>
    </row>
    <row r="136" spans="1:16" ht="15.75" thickBot="1" thickTop="1">
      <c r="A136" s="69" t="s">
        <v>153</v>
      </c>
      <c r="B136" s="69" t="s">
        <v>154</v>
      </c>
      <c r="C136" s="69" t="s">
        <v>85</v>
      </c>
      <c r="D136" s="68">
        <v>849011.94</v>
      </c>
      <c r="E136" s="68">
        <v>1378133.85</v>
      </c>
      <c r="F136" s="68">
        <v>1243870.94</v>
      </c>
      <c r="G136" s="68"/>
      <c r="H136" s="68"/>
      <c r="I136" s="68"/>
      <c r="J136" s="67"/>
      <c r="K136" s="57"/>
      <c r="L136" s="58"/>
      <c r="M136" s="59">
        <f t="shared" si="11"/>
        <v>1.6232208112408881</v>
      </c>
      <c r="N136" s="60"/>
      <c r="O136" s="59">
        <f t="shared" si="13"/>
        <v>1.4650806206565246</v>
      </c>
      <c r="P136" s="61"/>
    </row>
    <row r="137" spans="1:16" ht="15.75" thickBot="1" thickTop="1">
      <c r="A137" s="69" t="s">
        <v>153</v>
      </c>
      <c r="B137" s="69" t="s">
        <v>154</v>
      </c>
      <c r="C137" s="69" t="s">
        <v>601</v>
      </c>
      <c r="D137" s="68"/>
      <c r="E137" s="68"/>
      <c r="F137" s="68"/>
      <c r="G137" s="68">
        <v>7999.2</v>
      </c>
      <c r="H137" s="68">
        <v>14355.55</v>
      </c>
      <c r="I137" s="68">
        <v>12797.25</v>
      </c>
      <c r="J137" s="67"/>
      <c r="K137" s="57"/>
      <c r="L137" s="58"/>
      <c r="M137" s="59"/>
      <c r="N137" s="60">
        <f t="shared" si="12"/>
        <v>1.794623212321232</v>
      </c>
      <c r="O137" s="59"/>
      <c r="P137" s="61">
        <f t="shared" si="14"/>
        <v>1.5998162316231623</v>
      </c>
    </row>
    <row r="138" spans="1:16" ht="15.75" thickBot="1" thickTop="1">
      <c r="A138" s="69" t="s">
        <v>153</v>
      </c>
      <c r="B138" s="69" t="s">
        <v>154</v>
      </c>
      <c r="C138" s="69" t="s">
        <v>586</v>
      </c>
      <c r="D138" s="68">
        <v>12221.22</v>
      </c>
      <c r="E138" s="68">
        <v>20246.59</v>
      </c>
      <c r="F138" s="68">
        <v>18309.58</v>
      </c>
      <c r="G138" s="68">
        <v>4399.15</v>
      </c>
      <c r="H138" s="68">
        <v>6294.4</v>
      </c>
      <c r="I138" s="68">
        <v>5821.63</v>
      </c>
      <c r="J138" s="67">
        <f>(G138-D138)*100/D138</f>
        <v>-64.0040028736902</v>
      </c>
      <c r="K138" s="57">
        <f>(H138-E138)*100/E138</f>
        <v>-68.9113080276728</v>
      </c>
      <c r="L138" s="58">
        <f>(I138-F138)*100/F138</f>
        <v>-68.20445908644545</v>
      </c>
      <c r="M138" s="59">
        <f t="shared" si="11"/>
        <v>1.6566750291705739</v>
      </c>
      <c r="N138" s="60">
        <f t="shared" si="12"/>
        <v>1.430821863314504</v>
      </c>
      <c r="O138" s="59">
        <f t="shared" si="13"/>
        <v>1.4981793961650312</v>
      </c>
      <c r="P138" s="61">
        <f t="shared" si="14"/>
        <v>1.3233533750838231</v>
      </c>
    </row>
    <row r="139" spans="1:16" ht="15.75" thickBot="1" thickTop="1">
      <c r="A139" s="69" t="s">
        <v>153</v>
      </c>
      <c r="B139" s="69" t="s">
        <v>154</v>
      </c>
      <c r="C139" s="69" t="s">
        <v>67</v>
      </c>
      <c r="D139" s="68">
        <v>182635</v>
      </c>
      <c r="E139" s="68">
        <v>128623.82</v>
      </c>
      <c r="F139" s="68">
        <v>115958.54</v>
      </c>
      <c r="G139" s="68"/>
      <c r="H139" s="68"/>
      <c r="I139" s="68"/>
      <c r="J139" s="67"/>
      <c r="K139" s="57"/>
      <c r="L139" s="58"/>
      <c r="M139" s="59">
        <f t="shared" si="11"/>
        <v>0.7042670900977359</v>
      </c>
      <c r="N139" s="60"/>
      <c r="O139" s="59">
        <f t="shared" si="13"/>
        <v>0.6349195937251896</v>
      </c>
      <c r="P139" s="61"/>
    </row>
    <row r="140" spans="1:16" ht="15.75" thickBot="1" thickTop="1">
      <c r="A140" s="69" t="s">
        <v>153</v>
      </c>
      <c r="B140" s="69" t="s">
        <v>154</v>
      </c>
      <c r="C140" s="69" t="s">
        <v>170</v>
      </c>
      <c r="D140" s="68">
        <v>68000</v>
      </c>
      <c r="E140" s="68">
        <v>16200</v>
      </c>
      <c r="F140" s="68">
        <v>14879.87</v>
      </c>
      <c r="G140" s="68">
        <v>62060</v>
      </c>
      <c r="H140" s="68">
        <v>8209</v>
      </c>
      <c r="I140" s="68">
        <v>7339.04</v>
      </c>
      <c r="J140" s="67">
        <f>(G140-D140)*100/D140</f>
        <v>-8.735294117647058</v>
      </c>
      <c r="K140" s="57">
        <f>(H140-E140)*100/E140</f>
        <v>-49.32716049382716</v>
      </c>
      <c r="L140" s="58">
        <f>(I140-F140)*100/F140</f>
        <v>-50.678063719642715</v>
      </c>
      <c r="M140" s="59">
        <f t="shared" si="11"/>
        <v>0.23823529411764705</v>
      </c>
      <c r="N140" s="60">
        <f t="shared" si="12"/>
        <v>0.1322752175314212</v>
      </c>
      <c r="O140" s="59">
        <f t="shared" si="13"/>
        <v>0.21882161764705885</v>
      </c>
      <c r="P140" s="61">
        <f t="shared" si="14"/>
        <v>0.11825717048018047</v>
      </c>
    </row>
    <row r="141" spans="1:16" ht="15.75" thickBot="1" thickTop="1">
      <c r="A141" s="69" t="s">
        <v>153</v>
      </c>
      <c r="B141" s="69" t="s">
        <v>154</v>
      </c>
      <c r="C141" s="69" t="s">
        <v>91</v>
      </c>
      <c r="D141" s="68">
        <v>15000</v>
      </c>
      <c r="E141" s="68">
        <v>17906.54</v>
      </c>
      <c r="F141" s="68">
        <v>15959.97</v>
      </c>
      <c r="G141" s="68">
        <v>23300</v>
      </c>
      <c r="H141" s="68">
        <v>14992.39</v>
      </c>
      <c r="I141" s="68">
        <v>13264.5</v>
      </c>
      <c r="J141" s="67">
        <f>(G141-D141)*100/D141</f>
        <v>55.333333333333336</v>
      </c>
      <c r="K141" s="57">
        <f>(H141-E141)*100/E141</f>
        <v>-16.274221597248832</v>
      </c>
      <c r="L141" s="58">
        <f>(I141-F141)*100/F141</f>
        <v>-16.888941520566764</v>
      </c>
      <c r="M141" s="59">
        <f t="shared" si="11"/>
        <v>1.1937693333333335</v>
      </c>
      <c r="N141" s="60">
        <f t="shared" si="12"/>
        <v>0.6434502145922747</v>
      </c>
      <c r="O141" s="59">
        <f t="shared" si="13"/>
        <v>1.063998</v>
      </c>
      <c r="P141" s="61">
        <f t="shared" si="14"/>
        <v>0.5692918454935623</v>
      </c>
    </row>
    <row r="142" spans="1:16" ht="15.75" thickBot="1" thickTop="1">
      <c r="A142" s="69" t="s">
        <v>153</v>
      </c>
      <c r="B142" s="69" t="s">
        <v>154</v>
      </c>
      <c r="C142" s="69" t="s">
        <v>108</v>
      </c>
      <c r="D142" s="68"/>
      <c r="E142" s="68"/>
      <c r="F142" s="68"/>
      <c r="G142" s="68">
        <v>576</v>
      </c>
      <c r="H142" s="68">
        <v>1479.88</v>
      </c>
      <c r="I142" s="68">
        <v>1303.48</v>
      </c>
      <c r="J142" s="67"/>
      <c r="K142" s="57"/>
      <c r="L142" s="58"/>
      <c r="M142" s="59"/>
      <c r="N142" s="60">
        <f t="shared" si="12"/>
        <v>2.5692361111111115</v>
      </c>
      <c r="O142" s="59"/>
      <c r="P142" s="61">
        <f t="shared" si="14"/>
        <v>2.262986111111111</v>
      </c>
    </row>
    <row r="143" spans="1:16" ht="15.75" thickBot="1" thickTop="1">
      <c r="A143" s="69" t="s">
        <v>155</v>
      </c>
      <c r="B143" s="69" t="s">
        <v>156</v>
      </c>
      <c r="C143" s="69" t="s">
        <v>134</v>
      </c>
      <c r="D143" s="68">
        <v>67500</v>
      </c>
      <c r="E143" s="68">
        <v>20250</v>
      </c>
      <c r="F143" s="68">
        <v>18526.8</v>
      </c>
      <c r="G143" s="68"/>
      <c r="H143" s="68"/>
      <c r="I143" s="68"/>
      <c r="J143" s="67"/>
      <c r="K143" s="57"/>
      <c r="L143" s="58"/>
      <c r="M143" s="59">
        <f t="shared" si="11"/>
        <v>0.3</v>
      </c>
      <c r="N143" s="60"/>
      <c r="O143" s="59">
        <f t="shared" si="13"/>
        <v>0.2744711111111111</v>
      </c>
      <c r="P143" s="61"/>
    </row>
    <row r="144" spans="1:16" ht="15.75" thickBot="1" thickTop="1">
      <c r="A144" s="69" t="s">
        <v>155</v>
      </c>
      <c r="B144" s="69" t="s">
        <v>156</v>
      </c>
      <c r="C144" s="69" t="s">
        <v>92</v>
      </c>
      <c r="D144" s="68">
        <v>52000</v>
      </c>
      <c r="E144" s="68">
        <v>54600</v>
      </c>
      <c r="F144" s="68">
        <v>48173.28</v>
      </c>
      <c r="G144" s="68"/>
      <c r="H144" s="68"/>
      <c r="I144" s="68"/>
      <c r="J144" s="67"/>
      <c r="K144" s="57"/>
      <c r="L144" s="58"/>
      <c r="M144" s="59">
        <f t="shared" si="11"/>
        <v>1.05</v>
      </c>
      <c r="N144" s="60"/>
      <c r="O144" s="59">
        <f t="shared" si="13"/>
        <v>0.9264092307692308</v>
      </c>
      <c r="P144" s="61"/>
    </row>
    <row r="145" spans="1:16" ht="15.75" thickBot="1" thickTop="1">
      <c r="A145" s="69" t="s">
        <v>155</v>
      </c>
      <c r="B145" s="69" t="s">
        <v>156</v>
      </c>
      <c r="C145" s="69" t="s">
        <v>46</v>
      </c>
      <c r="D145" s="68">
        <v>8937.48</v>
      </c>
      <c r="E145" s="68">
        <v>44982.63</v>
      </c>
      <c r="F145" s="68">
        <v>40725.67</v>
      </c>
      <c r="G145" s="68"/>
      <c r="H145" s="68"/>
      <c r="I145" s="68"/>
      <c r="J145" s="67"/>
      <c r="K145" s="57"/>
      <c r="L145" s="58"/>
      <c r="M145" s="59">
        <f t="shared" si="11"/>
        <v>5.033032801192283</v>
      </c>
      <c r="N145" s="60"/>
      <c r="O145" s="59">
        <f t="shared" si="13"/>
        <v>4.556728518553328</v>
      </c>
      <c r="P145" s="61"/>
    </row>
    <row r="146" spans="1:16" ht="15.75" thickBot="1" thickTop="1">
      <c r="A146" s="69" t="s">
        <v>155</v>
      </c>
      <c r="B146" s="69" t="s">
        <v>156</v>
      </c>
      <c r="C146" s="69" t="s">
        <v>102</v>
      </c>
      <c r="D146" s="68"/>
      <c r="E146" s="68"/>
      <c r="F146" s="68"/>
      <c r="G146" s="68">
        <v>47000</v>
      </c>
      <c r="H146" s="68">
        <v>12806.67</v>
      </c>
      <c r="I146" s="68">
        <v>11676.2</v>
      </c>
      <c r="J146" s="67"/>
      <c r="K146" s="57"/>
      <c r="L146" s="58"/>
      <c r="M146" s="59"/>
      <c r="N146" s="60">
        <f t="shared" si="12"/>
        <v>0.27248234042553193</v>
      </c>
      <c r="O146" s="59"/>
      <c r="P146" s="61">
        <f t="shared" si="14"/>
        <v>0.24842978723404258</v>
      </c>
    </row>
    <row r="147" spans="1:16" ht="15.75" thickBot="1" thickTop="1">
      <c r="A147" s="69" t="s">
        <v>155</v>
      </c>
      <c r="B147" s="69" t="s">
        <v>156</v>
      </c>
      <c r="C147" s="69" t="s">
        <v>586</v>
      </c>
      <c r="D147" s="68"/>
      <c r="E147" s="68"/>
      <c r="F147" s="68"/>
      <c r="G147" s="68">
        <v>8315.32</v>
      </c>
      <c r="H147" s="68">
        <v>14651.76</v>
      </c>
      <c r="I147" s="68">
        <v>13200.58</v>
      </c>
      <c r="J147" s="67"/>
      <c r="K147" s="57"/>
      <c r="L147" s="58"/>
      <c r="M147" s="59"/>
      <c r="N147" s="60">
        <f t="shared" si="12"/>
        <v>1.7620199823939429</v>
      </c>
      <c r="O147" s="59"/>
      <c r="P147" s="61">
        <f t="shared" si="14"/>
        <v>1.5875011424695622</v>
      </c>
    </row>
    <row r="148" spans="1:16" ht="15.75" thickBot="1" thickTop="1">
      <c r="A148" s="69" t="s">
        <v>155</v>
      </c>
      <c r="B148" s="69" t="s">
        <v>156</v>
      </c>
      <c r="C148" s="69" t="s">
        <v>67</v>
      </c>
      <c r="D148" s="68">
        <v>6351400.71</v>
      </c>
      <c r="E148" s="68">
        <v>2351106.37</v>
      </c>
      <c r="F148" s="68">
        <v>2124475.41</v>
      </c>
      <c r="G148" s="68"/>
      <c r="H148" s="68"/>
      <c r="I148" s="68"/>
      <c r="J148" s="67"/>
      <c r="K148" s="57"/>
      <c r="L148" s="58"/>
      <c r="M148" s="59">
        <f t="shared" si="11"/>
        <v>0.3701713176903304</v>
      </c>
      <c r="N148" s="60"/>
      <c r="O148" s="59">
        <f t="shared" si="13"/>
        <v>0.334489273626699</v>
      </c>
      <c r="P148" s="61"/>
    </row>
    <row r="149" spans="1:16" ht="15.75" thickBot="1" thickTop="1">
      <c r="A149" s="69" t="s">
        <v>155</v>
      </c>
      <c r="B149" s="69" t="s">
        <v>156</v>
      </c>
      <c r="C149" s="69" t="s">
        <v>170</v>
      </c>
      <c r="D149" s="68">
        <v>23000</v>
      </c>
      <c r="E149" s="68">
        <v>8625</v>
      </c>
      <c r="F149" s="68">
        <v>7619.6</v>
      </c>
      <c r="G149" s="68">
        <v>36990</v>
      </c>
      <c r="H149" s="68">
        <v>12222</v>
      </c>
      <c r="I149" s="68">
        <v>11566.49</v>
      </c>
      <c r="J149" s="67">
        <f>(G149-D149)*100/D149</f>
        <v>60.82608695652174</v>
      </c>
      <c r="K149" s="57">
        <f>(H149-E149)*100/E149</f>
        <v>41.70434782608696</v>
      </c>
      <c r="L149" s="58">
        <f>(I149-F149)*100/F149</f>
        <v>51.799175809753784</v>
      </c>
      <c r="M149" s="59">
        <f t="shared" si="11"/>
        <v>0.375</v>
      </c>
      <c r="N149" s="60">
        <f t="shared" si="12"/>
        <v>0.33041362530413626</v>
      </c>
      <c r="O149" s="59">
        <f t="shared" si="13"/>
        <v>0.3312869565217392</v>
      </c>
      <c r="P149" s="61">
        <f t="shared" si="14"/>
        <v>0.31269234928359013</v>
      </c>
    </row>
    <row r="150" spans="1:16" ht="15.75" thickBot="1" thickTop="1">
      <c r="A150" s="69" t="s">
        <v>155</v>
      </c>
      <c r="B150" s="69" t="s">
        <v>156</v>
      </c>
      <c r="C150" s="69" t="s">
        <v>59</v>
      </c>
      <c r="D150" s="68">
        <v>419084.5</v>
      </c>
      <c r="E150" s="68">
        <v>138064.03</v>
      </c>
      <c r="F150" s="68">
        <v>124009.28</v>
      </c>
      <c r="G150" s="68">
        <v>578909</v>
      </c>
      <c r="H150" s="68">
        <v>159123.23</v>
      </c>
      <c r="I150" s="68">
        <v>145264.78</v>
      </c>
      <c r="J150" s="67">
        <f>(G150-D150)*100/D150</f>
        <v>38.13658104749758</v>
      </c>
      <c r="K150" s="57">
        <f>(H150-E150)*100/E150</f>
        <v>15.253212585493854</v>
      </c>
      <c r="L150" s="58">
        <f>(I150-F150)*100/F150</f>
        <v>17.140249503908095</v>
      </c>
      <c r="M150" s="59">
        <f t="shared" si="11"/>
        <v>0.3294419860433874</v>
      </c>
      <c r="N150" s="60">
        <f t="shared" si="12"/>
        <v>0.2748674316688806</v>
      </c>
      <c r="O150" s="59">
        <f t="shared" si="13"/>
        <v>0.29590519334406307</v>
      </c>
      <c r="P150" s="61">
        <f t="shared" si="14"/>
        <v>0.2509285224448057</v>
      </c>
    </row>
    <row r="151" spans="1:16" ht="15.75" thickBot="1" thickTop="1">
      <c r="A151" s="69" t="s">
        <v>155</v>
      </c>
      <c r="B151" s="69" t="s">
        <v>156</v>
      </c>
      <c r="C151" s="69" t="s">
        <v>83</v>
      </c>
      <c r="D151" s="68"/>
      <c r="E151" s="68"/>
      <c r="F151" s="68"/>
      <c r="G151" s="68">
        <v>252995</v>
      </c>
      <c r="H151" s="68">
        <v>86208.28</v>
      </c>
      <c r="I151" s="68">
        <v>81034.15</v>
      </c>
      <c r="J151" s="67"/>
      <c r="K151" s="57"/>
      <c r="L151" s="58"/>
      <c r="M151" s="59"/>
      <c r="N151" s="60">
        <f t="shared" si="12"/>
        <v>0.34075092393130296</v>
      </c>
      <c r="O151" s="59"/>
      <c r="P151" s="61">
        <f t="shared" si="14"/>
        <v>0.3202994130318781</v>
      </c>
    </row>
    <row r="152" spans="1:16" ht="15.75" thickBot="1" thickTop="1">
      <c r="A152" s="69" t="s">
        <v>155</v>
      </c>
      <c r="B152" s="69" t="s">
        <v>156</v>
      </c>
      <c r="C152" s="69" t="s">
        <v>346</v>
      </c>
      <c r="D152" s="68">
        <v>20000</v>
      </c>
      <c r="E152" s="68">
        <v>8000</v>
      </c>
      <c r="F152" s="68">
        <v>7085.53</v>
      </c>
      <c r="G152" s="68"/>
      <c r="H152" s="68"/>
      <c r="I152" s="68"/>
      <c r="J152" s="67"/>
      <c r="K152" s="57"/>
      <c r="L152" s="58"/>
      <c r="M152" s="59">
        <f t="shared" si="11"/>
        <v>0.4</v>
      </c>
      <c r="N152" s="60"/>
      <c r="O152" s="59">
        <f t="shared" si="13"/>
        <v>0.3542765</v>
      </c>
      <c r="P152" s="61"/>
    </row>
    <row r="153" spans="1:16" ht="15.75" thickBot="1" thickTop="1">
      <c r="A153" s="69" t="s">
        <v>155</v>
      </c>
      <c r="B153" s="69" t="s">
        <v>156</v>
      </c>
      <c r="C153" s="69" t="s">
        <v>108</v>
      </c>
      <c r="D153" s="68"/>
      <c r="E153" s="68"/>
      <c r="F153" s="68"/>
      <c r="G153" s="68">
        <v>50</v>
      </c>
      <c r="H153" s="68">
        <v>2</v>
      </c>
      <c r="I153" s="68">
        <v>1.8</v>
      </c>
      <c r="J153" s="67"/>
      <c r="K153" s="57"/>
      <c r="L153" s="58"/>
      <c r="M153" s="59"/>
      <c r="N153" s="60">
        <f t="shared" si="12"/>
        <v>0.04</v>
      </c>
      <c r="O153" s="59"/>
      <c r="P153" s="61">
        <f t="shared" si="14"/>
        <v>0.036000000000000004</v>
      </c>
    </row>
    <row r="154" spans="1:16" ht="15.75" thickBot="1" thickTop="1">
      <c r="A154" s="69" t="s">
        <v>155</v>
      </c>
      <c r="B154" s="69" t="s">
        <v>156</v>
      </c>
      <c r="C154" s="69" t="s">
        <v>145</v>
      </c>
      <c r="D154" s="68"/>
      <c r="E154" s="68"/>
      <c r="F154" s="68"/>
      <c r="G154" s="68">
        <v>1040464.55</v>
      </c>
      <c r="H154" s="68">
        <v>647106.55</v>
      </c>
      <c r="I154" s="68">
        <v>585519.9</v>
      </c>
      <c r="J154" s="67"/>
      <c r="K154" s="57"/>
      <c r="L154" s="58"/>
      <c r="M154" s="59"/>
      <c r="N154" s="60">
        <f t="shared" si="12"/>
        <v>0.6219400266928845</v>
      </c>
      <c r="O154" s="59"/>
      <c r="P154" s="61">
        <f t="shared" si="14"/>
        <v>0.5627485338159767</v>
      </c>
    </row>
    <row r="155" spans="1:16" ht="15.75" thickBot="1" thickTop="1">
      <c r="A155" s="69" t="s">
        <v>157</v>
      </c>
      <c r="B155" s="69" t="s">
        <v>158</v>
      </c>
      <c r="C155" s="69" t="s">
        <v>92</v>
      </c>
      <c r="D155" s="68">
        <v>72000</v>
      </c>
      <c r="E155" s="68">
        <v>46800</v>
      </c>
      <c r="F155" s="68">
        <v>42350.98</v>
      </c>
      <c r="G155" s="68"/>
      <c r="H155" s="68"/>
      <c r="I155" s="68"/>
      <c r="J155" s="67"/>
      <c r="K155" s="57"/>
      <c r="L155" s="58"/>
      <c r="M155" s="59">
        <f t="shared" si="11"/>
        <v>0.65</v>
      </c>
      <c r="N155" s="60"/>
      <c r="O155" s="59">
        <f t="shared" si="13"/>
        <v>0.5882080555555556</v>
      </c>
      <c r="P155" s="61"/>
    </row>
    <row r="156" spans="1:16" ht="15.75" thickBot="1" thickTop="1">
      <c r="A156" s="69" t="s">
        <v>157</v>
      </c>
      <c r="B156" s="69" t="s">
        <v>158</v>
      </c>
      <c r="C156" s="69" t="s">
        <v>46</v>
      </c>
      <c r="D156" s="68">
        <v>168521.8</v>
      </c>
      <c r="E156" s="68">
        <v>118387.6</v>
      </c>
      <c r="F156" s="68">
        <v>108356.29</v>
      </c>
      <c r="G156" s="68">
        <v>293489.5</v>
      </c>
      <c r="H156" s="68">
        <v>169445.8</v>
      </c>
      <c r="I156" s="68">
        <v>153251.22</v>
      </c>
      <c r="J156" s="67">
        <f>(G156-D156)*100/D156</f>
        <v>74.1552131534318</v>
      </c>
      <c r="K156" s="57">
        <f>(H156-E156)*100/E156</f>
        <v>43.12799651314832</v>
      </c>
      <c r="L156" s="58">
        <f>(I156-F156)*100/F156</f>
        <v>41.432693939595026</v>
      </c>
      <c r="M156" s="59">
        <f t="shared" si="11"/>
        <v>0.7025061446056238</v>
      </c>
      <c r="N156" s="60">
        <f t="shared" si="12"/>
        <v>0.577348763754751</v>
      </c>
      <c r="O156" s="59">
        <f t="shared" si="13"/>
        <v>0.6429808487685272</v>
      </c>
      <c r="P156" s="61">
        <f t="shared" si="14"/>
        <v>0.5221693450702666</v>
      </c>
    </row>
    <row r="157" spans="1:16" ht="15.75" thickBot="1" thickTop="1">
      <c r="A157" s="69" t="s">
        <v>157</v>
      </c>
      <c r="B157" s="69" t="s">
        <v>158</v>
      </c>
      <c r="C157" s="69" t="s">
        <v>170</v>
      </c>
      <c r="D157" s="68">
        <v>222011.47</v>
      </c>
      <c r="E157" s="68">
        <v>128789.8</v>
      </c>
      <c r="F157" s="68">
        <v>115156.45</v>
      </c>
      <c r="G157" s="68">
        <v>201010.5</v>
      </c>
      <c r="H157" s="68">
        <v>98434.32</v>
      </c>
      <c r="I157" s="68">
        <v>91453.49</v>
      </c>
      <c r="J157" s="67">
        <f>(G157-D157)*100/D157</f>
        <v>-9.459407660333946</v>
      </c>
      <c r="K157" s="57">
        <f>(H157-E157)*100/E157</f>
        <v>-23.569785806018796</v>
      </c>
      <c r="L157" s="58">
        <f>(I157-F157)*100/F157</f>
        <v>-20.583267372344313</v>
      </c>
      <c r="M157" s="59">
        <f t="shared" si="11"/>
        <v>0.5801042621806882</v>
      </c>
      <c r="N157" s="60">
        <f t="shared" si="12"/>
        <v>0.4896974038669622</v>
      </c>
      <c r="O157" s="59">
        <f t="shared" si="13"/>
        <v>0.5186959484570774</v>
      </c>
      <c r="P157" s="61">
        <f t="shared" si="14"/>
        <v>0.45496872053947435</v>
      </c>
    </row>
    <row r="158" spans="1:16" ht="15.75" thickBot="1" thickTop="1">
      <c r="A158" s="69" t="s">
        <v>157</v>
      </c>
      <c r="B158" s="69" t="s">
        <v>158</v>
      </c>
      <c r="C158" s="69" t="s">
        <v>108</v>
      </c>
      <c r="D158" s="68">
        <v>168</v>
      </c>
      <c r="E158" s="68">
        <v>142.09</v>
      </c>
      <c r="F158" s="68">
        <v>130.81</v>
      </c>
      <c r="G158" s="68">
        <v>144</v>
      </c>
      <c r="H158" s="68">
        <v>198.87</v>
      </c>
      <c r="I158" s="68">
        <v>176.52</v>
      </c>
      <c r="J158" s="67">
        <f>(G158-D158)*100/D158</f>
        <v>-14.285714285714286</v>
      </c>
      <c r="K158" s="57">
        <f>(H158-E158)*100/E158</f>
        <v>39.960588359490465</v>
      </c>
      <c r="L158" s="58">
        <f>(I158-F158)*100/F158</f>
        <v>34.94381163519609</v>
      </c>
      <c r="M158" s="59">
        <f t="shared" si="11"/>
        <v>0.8457738095238095</v>
      </c>
      <c r="N158" s="60">
        <f t="shared" si="12"/>
        <v>1.3810416666666667</v>
      </c>
      <c r="O158" s="59">
        <f t="shared" si="13"/>
        <v>0.7786309523809524</v>
      </c>
      <c r="P158" s="61">
        <f t="shared" si="14"/>
        <v>1.2258333333333333</v>
      </c>
    </row>
    <row r="159" spans="1:16" ht="15.75" thickBot="1" thickTop="1">
      <c r="A159" s="69" t="s">
        <v>159</v>
      </c>
      <c r="B159" s="69" t="s">
        <v>160</v>
      </c>
      <c r="C159" s="69" t="s">
        <v>134</v>
      </c>
      <c r="D159" s="68">
        <v>324360</v>
      </c>
      <c r="E159" s="68">
        <v>185508</v>
      </c>
      <c r="F159" s="68">
        <v>166104.2</v>
      </c>
      <c r="G159" s="68">
        <v>401760</v>
      </c>
      <c r="H159" s="68">
        <v>148248</v>
      </c>
      <c r="I159" s="68">
        <v>133547.39</v>
      </c>
      <c r="J159" s="67">
        <f>(G159-D159)*100/D159</f>
        <v>23.862375138734738</v>
      </c>
      <c r="K159" s="57">
        <f>(H159-E159)*100/E159</f>
        <v>-20.08538715311469</v>
      </c>
      <c r="L159" s="58">
        <f>(I159-F159)*100/F159</f>
        <v>-19.600232865875757</v>
      </c>
      <c r="M159" s="59">
        <f t="shared" si="11"/>
        <v>0.571920088790233</v>
      </c>
      <c r="N159" s="60">
        <f t="shared" si="12"/>
        <v>0.3689964157706093</v>
      </c>
      <c r="O159" s="59">
        <f t="shared" si="13"/>
        <v>0.5120982858552227</v>
      </c>
      <c r="P159" s="61">
        <f t="shared" si="14"/>
        <v>0.3324058890880128</v>
      </c>
    </row>
    <row r="160" spans="1:16" ht="15.75" thickBot="1" thickTop="1">
      <c r="A160" s="69" t="s">
        <v>159</v>
      </c>
      <c r="B160" s="69" t="s">
        <v>160</v>
      </c>
      <c r="C160" s="69" t="s">
        <v>60</v>
      </c>
      <c r="D160" s="68">
        <v>405</v>
      </c>
      <c r="E160" s="68">
        <v>675.26</v>
      </c>
      <c r="F160" s="68">
        <v>600.29</v>
      </c>
      <c r="G160" s="68">
        <v>405</v>
      </c>
      <c r="H160" s="68">
        <v>684.82</v>
      </c>
      <c r="I160" s="68">
        <v>627.37</v>
      </c>
      <c r="J160" s="67">
        <f>(G160-D160)*100/D160</f>
        <v>0</v>
      </c>
      <c r="K160" s="57">
        <f>(H160-E160)*100/E160</f>
        <v>1.4157509699967508</v>
      </c>
      <c r="L160" s="58">
        <f>(I160-F160)*100/F160</f>
        <v>4.5111529427443475</v>
      </c>
      <c r="M160" s="59">
        <f t="shared" si="11"/>
        <v>1.6673086419753087</v>
      </c>
      <c r="N160" s="60">
        <f t="shared" si="12"/>
        <v>1.6909135802469137</v>
      </c>
      <c r="O160" s="59">
        <f t="shared" si="13"/>
        <v>1.4821975308641975</v>
      </c>
      <c r="P160" s="61">
        <f t="shared" si="14"/>
        <v>1.5490617283950618</v>
      </c>
    </row>
    <row r="161" spans="1:16" ht="15.75" thickBot="1" thickTop="1">
      <c r="A161" s="69" t="s">
        <v>159</v>
      </c>
      <c r="B161" s="69" t="s">
        <v>160</v>
      </c>
      <c r="C161" s="69" t="s">
        <v>135</v>
      </c>
      <c r="D161" s="68"/>
      <c r="E161" s="68"/>
      <c r="F161" s="68"/>
      <c r="G161" s="68">
        <v>26000</v>
      </c>
      <c r="H161" s="68">
        <v>13650</v>
      </c>
      <c r="I161" s="68">
        <v>12114.31</v>
      </c>
      <c r="J161" s="67"/>
      <c r="K161" s="57"/>
      <c r="L161" s="58"/>
      <c r="M161" s="59"/>
      <c r="N161" s="60">
        <f t="shared" si="12"/>
        <v>0.525</v>
      </c>
      <c r="O161" s="59"/>
      <c r="P161" s="61">
        <f t="shared" si="14"/>
        <v>0.465935</v>
      </c>
    </row>
    <row r="162" spans="1:16" ht="15.75" thickBot="1" thickTop="1">
      <c r="A162" s="69" t="s">
        <v>159</v>
      </c>
      <c r="B162" s="69" t="s">
        <v>160</v>
      </c>
      <c r="C162" s="69" t="s">
        <v>82</v>
      </c>
      <c r="D162" s="68">
        <v>50000</v>
      </c>
      <c r="E162" s="68">
        <v>22500</v>
      </c>
      <c r="F162" s="68">
        <v>20794.52</v>
      </c>
      <c r="G162" s="68"/>
      <c r="H162" s="68"/>
      <c r="I162" s="68"/>
      <c r="J162" s="67"/>
      <c r="K162" s="57"/>
      <c r="L162" s="58"/>
      <c r="M162" s="59">
        <f t="shared" si="11"/>
        <v>0.45</v>
      </c>
      <c r="N162" s="60"/>
      <c r="O162" s="59">
        <f t="shared" si="13"/>
        <v>0.4158904</v>
      </c>
      <c r="P162" s="61"/>
    </row>
    <row r="163" spans="1:16" ht="15.75" thickBot="1" thickTop="1">
      <c r="A163" s="69" t="s">
        <v>159</v>
      </c>
      <c r="B163" s="69" t="s">
        <v>160</v>
      </c>
      <c r="C163" s="69" t="s">
        <v>53</v>
      </c>
      <c r="D163" s="68"/>
      <c r="E163" s="68"/>
      <c r="F163" s="68"/>
      <c r="G163" s="68">
        <v>330</v>
      </c>
      <c r="H163" s="68">
        <v>269.1</v>
      </c>
      <c r="I163" s="68">
        <v>244.57</v>
      </c>
      <c r="J163" s="67"/>
      <c r="K163" s="57"/>
      <c r="L163" s="58"/>
      <c r="M163" s="59"/>
      <c r="N163" s="60">
        <f t="shared" si="12"/>
        <v>0.8154545454545455</v>
      </c>
      <c r="O163" s="59"/>
      <c r="P163" s="61">
        <f t="shared" si="14"/>
        <v>0.7411212121212121</v>
      </c>
    </row>
    <row r="164" spans="1:16" ht="15.75" thickBot="1" thickTop="1">
      <c r="A164" s="69" t="s">
        <v>159</v>
      </c>
      <c r="B164" s="69" t="s">
        <v>160</v>
      </c>
      <c r="C164" s="69" t="s">
        <v>726</v>
      </c>
      <c r="D164" s="68">
        <v>408</v>
      </c>
      <c r="E164" s="68">
        <v>265.2</v>
      </c>
      <c r="F164" s="68">
        <v>231.47</v>
      </c>
      <c r="G164" s="68"/>
      <c r="H164" s="68"/>
      <c r="I164" s="68"/>
      <c r="J164" s="67"/>
      <c r="K164" s="57"/>
      <c r="L164" s="58"/>
      <c r="M164" s="59">
        <f t="shared" si="11"/>
        <v>0.65</v>
      </c>
      <c r="N164" s="60"/>
      <c r="O164" s="59">
        <f t="shared" si="13"/>
        <v>0.5673284313725491</v>
      </c>
      <c r="P164" s="61"/>
    </row>
    <row r="165" spans="1:16" ht="15.75" thickBot="1" thickTop="1">
      <c r="A165" s="69" t="s">
        <v>159</v>
      </c>
      <c r="B165" s="69" t="s">
        <v>160</v>
      </c>
      <c r="C165" s="69" t="s">
        <v>106</v>
      </c>
      <c r="D165" s="68"/>
      <c r="E165" s="68"/>
      <c r="F165" s="68"/>
      <c r="G165" s="68">
        <v>47996</v>
      </c>
      <c r="H165" s="68">
        <v>69993.5</v>
      </c>
      <c r="I165" s="68">
        <v>61389.52</v>
      </c>
      <c r="J165" s="67"/>
      <c r="K165" s="57"/>
      <c r="L165" s="58"/>
      <c r="M165" s="59"/>
      <c r="N165" s="60">
        <f t="shared" si="12"/>
        <v>1.4583194432869406</v>
      </c>
      <c r="O165" s="59"/>
      <c r="P165" s="61">
        <f t="shared" si="14"/>
        <v>1.2790549212434368</v>
      </c>
    </row>
    <row r="166" spans="1:16" ht="15.75" thickBot="1" thickTop="1">
      <c r="A166" s="69" t="s">
        <v>159</v>
      </c>
      <c r="B166" s="69" t="s">
        <v>160</v>
      </c>
      <c r="C166" s="69" t="s">
        <v>233</v>
      </c>
      <c r="D166" s="68"/>
      <c r="E166" s="68"/>
      <c r="F166" s="68"/>
      <c r="G166" s="68">
        <v>1316000</v>
      </c>
      <c r="H166" s="68">
        <v>627620</v>
      </c>
      <c r="I166" s="68">
        <v>566680.51</v>
      </c>
      <c r="J166" s="67"/>
      <c r="K166" s="57"/>
      <c r="L166" s="58"/>
      <c r="M166" s="59"/>
      <c r="N166" s="60">
        <f t="shared" si="12"/>
        <v>0.4769148936170213</v>
      </c>
      <c r="O166" s="59"/>
      <c r="P166" s="61">
        <f t="shared" si="14"/>
        <v>0.43060829027355624</v>
      </c>
    </row>
    <row r="167" spans="1:16" ht="15.75" thickBot="1" thickTop="1">
      <c r="A167" s="69" t="s">
        <v>159</v>
      </c>
      <c r="B167" s="69" t="s">
        <v>160</v>
      </c>
      <c r="C167" s="69" t="s">
        <v>122</v>
      </c>
      <c r="D167" s="68">
        <v>6374.7</v>
      </c>
      <c r="E167" s="68">
        <v>12281.45</v>
      </c>
      <c r="F167" s="68">
        <v>10924.38</v>
      </c>
      <c r="G167" s="68"/>
      <c r="H167" s="68"/>
      <c r="I167" s="68"/>
      <c r="J167" s="67"/>
      <c r="K167" s="57"/>
      <c r="L167" s="58"/>
      <c r="M167" s="59">
        <f t="shared" si="11"/>
        <v>1.9265926239666182</v>
      </c>
      <c r="N167" s="60"/>
      <c r="O167" s="59">
        <f t="shared" si="13"/>
        <v>1.713708880417902</v>
      </c>
      <c r="P167" s="61"/>
    </row>
    <row r="168" spans="1:16" ht="15.75" thickBot="1" thickTop="1">
      <c r="A168" s="69" t="s">
        <v>159</v>
      </c>
      <c r="B168" s="69" t="s">
        <v>160</v>
      </c>
      <c r="C168" s="69" t="s">
        <v>92</v>
      </c>
      <c r="D168" s="68">
        <v>22038761.25</v>
      </c>
      <c r="E168" s="68">
        <v>19056750.79</v>
      </c>
      <c r="F168" s="68">
        <v>17079585.15</v>
      </c>
      <c r="G168" s="68">
        <v>17405198</v>
      </c>
      <c r="H168" s="68">
        <v>13031455.52</v>
      </c>
      <c r="I168" s="68">
        <v>11763906.41</v>
      </c>
      <c r="J168" s="67">
        <f>(G168-D168)*100/D168</f>
        <v>-21.024608404431078</v>
      </c>
      <c r="K168" s="57">
        <f>(H168-E168)*100/E168</f>
        <v>-31.617642148953138</v>
      </c>
      <c r="L168" s="58">
        <f>(I168-F168)*100/F168</f>
        <v>-31.12299680182805</v>
      </c>
      <c r="M168" s="59">
        <f t="shared" si="11"/>
        <v>0.8646924649632928</v>
      </c>
      <c r="N168" s="60">
        <f t="shared" si="12"/>
        <v>0.7487105587652608</v>
      </c>
      <c r="O168" s="59">
        <f t="shared" si="13"/>
        <v>0.7749793627806553</v>
      </c>
      <c r="P168" s="61">
        <f t="shared" si="14"/>
        <v>0.675884664454837</v>
      </c>
    </row>
    <row r="169" spans="1:16" ht="15.75" thickBot="1" thickTop="1">
      <c r="A169" s="69" t="s">
        <v>159</v>
      </c>
      <c r="B169" s="69" t="s">
        <v>160</v>
      </c>
      <c r="C169" s="69" t="s">
        <v>46</v>
      </c>
      <c r="D169" s="68"/>
      <c r="E169" s="68"/>
      <c r="F169" s="68"/>
      <c r="G169" s="68">
        <v>27267</v>
      </c>
      <c r="H169" s="68">
        <v>16975.53</v>
      </c>
      <c r="I169" s="68">
        <v>15668.21</v>
      </c>
      <c r="J169" s="67"/>
      <c r="K169" s="57"/>
      <c r="L169" s="58"/>
      <c r="M169" s="59"/>
      <c r="N169" s="60">
        <f t="shared" si="12"/>
        <v>0.6225668390361976</v>
      </c>
      <c r="O169" s="59"/>
      <c r="P169" s="61">
        <f t="shared" si="14"/>
        <v>0.5746217038911504</v>
      </c>
    </row>
    <row r="170" spans="1:16" ht="15.75" thickBot="1" thickTop="1">
      <c r="A170" s="69" t="s">
        <v>159</v>
      </c>
      <c r="B170" s="69" t="s">
        <v>160</v>
      </c>
      <c r="C170" s="69" t="s">
        <v>62</v>
      </c>
      <c r="D170" s="68"/>
      <c r="E170" s="68"/>
      <c r="F170" s="68"/>
      <c r="G170" s="68">
        <v>22631.4</v>
      </c>
      <c r="H170" s="68">
        <v>23101.9</v>
      </c>
      <c r="I170" s="68">
        <v>21033.58</v>
      </c>
      <c r="J170" s="67"/>
      <c r="K170" s="57"/>
      <c r="L170" s="58"/>
      <c r="M170" s="59"/>
      <c r="N170" s="60">
        <f t="shared" si="12"/>
        <v>1.0207896992673895</v>
      </c>
      <c r="O170" s="59"/>
      <c r="P170" s="61">
        <f t="shared" si="14"/>
        <v>0.9293980929151533</v>
      </c>
    </row>
    <row r="171" spans="1:16" ht="15.75" thickBot="1" thickTop="1">
      <c r="A171" s="69" t="s">
        <v>159</v>
      </c>
      <c r="B171" s="69" t="s">
        <v>160</v>
      </c>
      <c r="C171" s="69" t="s">
        <v>103</v>
      </c>
      <c r="D171" s="68">
        <v>44000</v>
      </c>
      <c r="E171" s="68">
        <v>17600</v>
      </c>
      <c r="F171" s="68">
        <v>15655.94</v>
      </c>
      <c r="G171" s="68"/>
      <c r="H171" s="68"/>
      <c r="I171" s="68"/>
      <c r="J171" s="67"/>
      <c r="K171" s="57"/>
      <c r="L171" s="58"/>
      <c r="M171" s="59">
        <f t="shared" si="11"/>
        <v>0.4</v>
      </c>
      <c r="N171" s="60"/>
      <c r="O171" s="59">
        <f t="shared" si="13"/>
        <v>0.3558168181818182</v>
      </c>
      <c r="P171" s="61"/>
    </row>
    <row r="172" spans="1:16" ht="15.75" thickBot="1" thickTop="1">
      <c r="A172" s="69" t="s">
        <v>159</v>
      </c>
      <c r="B172" s="69" t="s">
        <v>160</v>
      </c>
      <c r="C172" s="69" t="s">
        <v>50</v>
      </c>
      <c r="D172" s="68"/>
      <c r="E172" s="68"/>
      <c r="F172" s="68"/>
      <c r="G172" s="68">
        <v>50000</v>
      </c>
      <c r="H172" s="68">
        <v>60000</v>
      </c>
      <c r="I172" s="68">
        <v>54948.96</v>
      </c>
      <c r="J172" s="67"/>
      <c r="K172" s="57"/>
      <c r="L172" s="58"/>
      <c r="M172" s="59"/>
      <c r="N172" s="60">
        <f t="shared" si="12"/>
        <v>1.2</v>
      </c>
      <c r="O172" s="59"/>
      <c r="P172" s="61">
        <f t="shared" si="14"/>
        <v>1.0989792</v>
      </c>
    </row>
    <row r="173" spans="1:16" ht="12.75" customHeight="1" thickBot="1" thickTop="1">
      <c r="A173" s="69" t="s">
        <v>159</v>
      </c>
      <c r="B173" s="69" t="s">
        <v>160</v>
      </c>
      <c r="C173" s="69" t="s">
        <v>760</v>
      </c>
      <c r="D173" s="68">
        <v>47008</v>
      </c>
      <c r="E173" s="68">
        <v>61062.6</v>
      </c>
      <c r="F173" s="68">
        <v>53996.21</v>
      </c>
      <c r="G173" s="68"/>
      <c r="H173" s="68"/>
      <c r="I173" s="68"/>
      <c r="J173" s="67"/>
      <c r="K173" s="57"/>
      <c r="L173" s="58"/>
      <c r="M173" s="59">
        <f t="shared" si="11"/>
        <v>1.2989831518039483</v>
      </c>
      <c r="N173" s="60"/>
      <c r="O173" s="59">
        <f t="shared" si="13"/>
        <v>1.1486600153165418</v>
      </c>
      <c r="P173" s="61"/>
    </row>
    <row r="174" spans="1:16" ht="15.75" thickBot="1" thickTop="1">
      <c r="A174" s="69" t="s">
        <v>159</v>
      </c>
      <c r="B174" s="69" t="s">
        <v>160</v>
      </c>
      <c r="C174" s="69" t="s">
        <v>65</v>
      </c>
      <c r="D174" s="68">
        <v>171060</v>
      </c>
      <c r="E174" s="68">
        <v>53299.8</v>
      </c>
      <c r="F174" s="68">
        <v>49181.1</v>
      </c>
      <c r="G174" s="68">
        <v>375500</v>
      </c>
      <c r="H174" s="68">
        <v>123455</v>
      </c>
      <c r="I174" s="68">
        <v>113745.39</v>
      </c>
      <c r="J174" s="67">
        <f>(G174-D174)*100/D174</f>
        <v>119.51362095171285</v>
      </c>
      <c r="K174" s="57">
        <f>(H174-E174)*100/E174</f>
        <v>131.62375843811796</v>
      </c>
      <c r="L174" s="58">
        <f>(I174-F174)*100/F174</f>
        <v>131.27866192500778</v>
      </c>
      <c r="M174" s="59">
        <f t="shared" si="11"/>
        <v>0.3115854086285514</v>
      </c>
      <c r="N174" s="60">
        <f t="shared" si="12"/>
        <v>0.32877496671105194</v>
      </c>
      <c r="O174" s="59">
        <f t="shared" si="13"/>
        <v>0.28750789196773063</v>
      </c>
      <c r="P174" s="61">
        <f t="shared" si="14"/>
        <v>0.3029171504660453</v>
      </c>
    </row>
    <row r="175" spans="1:16" ht="15.75" thickBot="1" thickTop="1">
      <c r="A175" s="69" t="s">
        <v>159</v>
      </c>
      <c r="B175" s="69" t="s">
        <v>160</v>
      </c>
      <c r="C175" s="69" t="s">
        <v>67</v>
      </c>
      <c r="D175" s="68">
        <v>50000</v>
      </c>
      <c r="E175" s="68">
        <v>47600</v>
      </c>
      <c r="F175" s="68">
        <v>41012.67</v>
      </c>
      <c r="G175" s="68"/>
      <c r="H175" s="68"/>
      <c r="I175" s="68"/>
      <c r="J175" s="67"/>
      <c r="K175" s="57"/>
      <c r="L175" s="58"/>
      <c r="M175" s="59">
        <f t="shared" si="11"/>
        <v>0.952</v>
      </c>
      <c r="N175" s="60"/>
      <c r="O175" s="59">
        <f t="shared" si="13"/>
        <v>0.8202533999999999</v>
      </c>
      <c r="P175" s="61"/>
    </row>
    <row r="176" spans="1:16" ht="12.75" customHeight="1" thickBot="1" thickTop="1">
      <c r="A176" s="69" t="s">
        <v>159</v>
      </c>
      <c r="B176" s="69" t="s">
        <v>160</v>
      </c>
      <c r="C176" s="69" t="s">
        <v>170</v>
      </c>
      <c r="D176" s="68">
        <v>5842.8</v>
      </c>
      <c r="E176" s="68">
        <v>4265.24</v>
      </c>
      <c r="F176" s="68">
        <v>3579.54</v>
      </c>
      <c r="G176" s="68">
        <v>84752.5</v>
      </c>
      <c r="H176" s="68">
        <v>39880.86</v>
      </c>
      <c r="I176" s="68">
        <v>36475.78</v>
      </c>
      <c r="J176" s="67">
        <f>(G176-D176)*100/D176</f>
        <v>1350.545971109742</v>
      </c>
      <c r="K176" s="57">
        <f>(H176-E176)*100/E176</f>
        <v>835.0203036640378</v>
      </c>
      <c r="L176" s="58">
        <f>(I176-F176)*100/F176</f>
        <v>919.0074702336054</v>
      </c>
      <c r="M176" s="59">
        <f t="shared" si="11"/>
        <v>0.7299993153967276</v>
      </c>
      <c r="N176" s="60">
        <f t="shared" si="12"/>
        <v>0.47055673873927023</v>
      </c>
      <c r="O176" s="59">
        <f t="shared" si="13"/>
        <v>0.6126411994249332</v>
      </c>
      <c r="P176" s="61">
        <f t="shared" si="14"/>
        <v>0.4303799887908911</v>
      </c>
    </row>
    <row r="177" spans="1:16" ht="12.75" customHeight="1" thickBot="1" thickTop="1">
      <c r="A177" s="69" t="s">
        <v>159</v>
      </c>
      <c r="B177" s="69" t="s">
        <v>160</v>
      </c>
      <c r="C177" s="69" t="s">
        <v>59</v>
      </c>
      <c r="D177" s="68">
        <v>212305</v>
      </c>
      <c r="E177" s="68">
        <v>98604.5</v>
      </c>
      <c r="F177" s="68">
        <v>90227.64</v>
      </c>
      <c r="G177" s="68"/>
      <c r="H177" s="68"/>
      <c r="I177" s="68"/>
      <c r="J177" s="67"/>
      <c r="K177" s="57"/>
      <c r="L177" s="58"/>
      <c r="M177" s="59">
        <f t="shared" si="11"/>
        <v>0.4644473752384541</v>
      </c>
      <c r="N177" s="60"/>
      <c r="O177" s="59">
        <f t="shared" si="13"/>
        <v>0.4249906502437531</v>
      </c>
      <c r="P177" s="61"/>
    </row>
    <row r="178" spans="1:16" ht="12.75" customHeight="1" thickBot="1" thickTop="1">
      <c r="A178" s="69" t="s">
        <v>159</v>
      </c>
      <c r="B178" s="69" t="s">
        <v>160</v>
      </c>
      <c r="C178" s="69" t="s">
        <v>622</v>
      </c>
      <c r="D178" s="68">
        <v>72008</v>
      </c>
      <c r="E178" s="68">
        <v>84502.16</v>
      </c>
      <c r="F178" s="68">
        <v>73269.17</v>
      </c>
      <c r="G178" s="68">
        <v>26996.25</v>
      </c>
      <c r="H178" s="68">
        <v>36444.94</v>
      </c>
      <c r="I178" s="68">
        <v>32631.09</v>
      </c>
      <c r="J178" s="67">
        <f>(G178-D178)*100/D178</f>
        <v>-62.50937395844906</v>
      </c>
      <c r="K178" s="57">
        <f>(H178-E178)*100/E178</f>
        <v>-56.87099596033995</v>
      </c>
      <c r="L178" s="58">
        <f>(I178-F178)*100/F178</f>
        <v>-55.46409219593998</v>
      </c>
      <c r="M178" s="59">
        <f t="shared" si="11"/>
        <v>1.1735107210309965</v>
      </c>
      <c r="N178" s="60">
        <f t="shared" si="12"/>
        <v>1.3500000926054545</v>
      </c>
      <c r="O178" s="59">
        <f t="shared" si="13"/>
        <v>1.017514303966226</v>
      </c>
      <c r="P178" s="61">
        <f t="shared" si="14"/>
        <v>1.208726767606612</v>
      </c>
    </row>
    <row r="179" spans="1:16" ht="12.75" customHeight="1" thickBot="1" thickTop="1">
      <c r="A179" s="69" t="s">
        <v>159</v>
      </c>
      <c r="B179" s="69" t="s">
        <v>160</v>
      </c>
      <c r="C179" s="69" t="s">
        <v>145</v>
      </c>
      <c r="D179" s="68">
        <v>1546957.75</v>
      </c>
      <c r="E179" s="68">
        <v>950076.53</v>
      </c>
      <c r="F179" s="68">
        <v>883877.28</v>
      </c>
      <c r="G179" s="68">
        <v>8739588.81</v>
      </c>
      <c r="H179" s="68">
        <v>5764895.82</v>
      </c>
      <c r="I179" s="68">
        <v>5217564.86</v>
      </c>
      <c r="J179" s="67">
        <f>(G179-D179)*100/D179</f>
        <v>464.9532968822193</v>
      </c>
      <c r="K179" s="57">
        <f>(H179-E179)*100/E179</f>
        <v>506.78225784611266</v>
      </c>
      <c r="L179" s="58">
        <f>(I179-F179)*100/F179</f>
        <v>490.30421734564777</v>
      </c>
      <c r="M179" s="59">
        <f t="shared" si="11"/>
        <v>0.6141580337278119</v>
      </c>
      <c r="N179" s="60">
        <f t="shared" si="12"/>
        <v>0.6596300976315612</v>
      </c>
      <c r="O179" s="59">
        <f t="shared" si="13"/>
        <v>0.5713648481996357</v>
      </c>
      <c r="P179" s="61">
        <f t="shared" si="14"/>
        <v>0.5970034716084085</v>
      </c>
    </row>
    <row r="180" spans="1:16" ht="12.75" customHeight="1" thickBot="1" thickTop="1">
      <c r="A180" s="69" t="s">
        <v>161</v>
      </c>
      <c r="B180" s="69" t="s">
        <v>162</v>
      </c>
      <c r="C180" s="69" t="s">
        <v>59</v>
      </c>
      <c r="D180" s="68"/>
      <c r="E180" s="68"/>
      <c r="F180" s="68"/>
      <c r="G180" s="68">
        <v>628.9</v>
      </c>
      <c r="H180" s="68">
        <v>1823.81</v>
      </c>
      <c r="I180" s="68">
        <v>1717.38</v>
      </c>
      <c r="J180" s="67"/>
      <c r="K180" s="57"/>
      <c r="L180" s="58"/>
      <c r="M180" s="59"/>
      <c r="N180" s="60">
        <f t="shared" si="12"/>
        <v>2.9</v>
      </c>
      <c r="O180" s="59"/>
      <c r="P180" s="61">
        <f t="shared" si="14"/>
        <v>2.730768007632374</v>
      </c>
    </row>
    <row r="181" spans="1:16" ht="12.75" customHeight="1" thickBot="1" thickTop="1">
      <c r="A181" s="69" t="s">
        <v>632</v>
      </c>
      <c r="B181" s="69" t="s">
        <v>633</v>
      </c>
      <c r="C181" s="69" t="s">
        <v>134</v>
      </c>
      <c r="D181" s="68">
        <v>44135.6</v>
      </c>
      <c r="E181" s="68">
        <v>131856.4</v>
      </c>
      <c r="F181" s="68">
        <v>120123.3</v>
      </c>
      <c r="G181" s="68"/>
      <c r="H181" s="68"/>
      <c r="I181" s="68"/>
      <c r="J181" s="67"/>
      <c r="K181" s="57"/>
      <c r="L181" s="58"/>
      <c r="M181" s="59">
        <f t="shared" si="11"/>
        <v>2.9875293413933424</v>
      </c>
      <c r="N181" s="60"/>
      <c r="O181" s="59">
        <f t="shared" si="13"/>
        <v>2.7216872547331405</v>
      </c>
      <c r="P181" s="61"/>
    </row>
    <row r="182" spans="1:16" ht="12.75" customHeight="1" thickBot="1" thickTop="1">
      <c r="A182" s="69" t="s">
        <v>632</v>
      </c>
      <c r="B182" s="69" t="s">
        <v>633</v>
      </c>
      <c r="C182" s="69" t="s">
        <v>67</v>
      </c>
      <c r="D182" s="68">
        <v>150120</v>
      </c>
      <c r="E182" s="68">
        <v>67053.6</v>
      </c>
      <c r="F182" s="68">
        <v>59277.01</v>
      </c>
      <c r="G182" s="68"/>
      <c r="H182" s="68"/>
      <c r="I182" s="68"/>
      <c r="J182" s="67"/>
      <c r="K182" s="57"/>
      <c r="L182" s="58"/>
      <c r="M182" s="59">
        <f t="shared" si="11"/>
        <v>0.4466666666666667</v>
      </c>
      <c r="N182" s="60"/>
      <c r="O182" s="59">
        <f t="shared" si="13"/>
        <v>0.39486417532640555</v>
      </c>
      <c r="P182" s="61"/>
    </row>
    <row r="183" spans="1:16" ht="12.75" customHeight="1" thickBot="1" thickTop="1">
      <c r="A183" s="69" t="s">
        <v>632</v>
      </c>
      <c r="B183" s="69" t="s">
        <v>633</v>
      </c>
      <c r="C183" s="69" t="s">
        <v>59</v>
      </c>
      <c r="D183" s="68">
        <v>42600</v>
      </c>
      <c r="E183" s="68">
        <v>14910</v>
      </c>
      <c r="F183" s="68">
        <v>13986.98</v>
      </c>
      <c r="G183" s="68">
        <v>192450</v>
      </c>
      <c r="H183" s="68">
        <v>76980</v>
      </c>
      <c r="I183" s="68">
        <v>71990.96</v>
      </c>
      <c r="J183" s="67">
        <f>(G183-D183)*100/D183</f>
        <v>351.76056338028167</v>
      </c>
      <c r="K183" s="57">
        <f>(H183-E183)*100/E183</f>
        <v>416.29778672032194</v>
      </c>
      <c r="L183" s="58">
        <f>(I183-F183)*100/F183</f>
        <v>414.6998136838689</v>
      </c>
      <c r="M183" s="59">
        <f t="shared" si="11"/>
        <v>0.35</v>
      </c>
      <c r="N183" s="60">
        <f t="shared" si="12"/>
        <v>0.4</v>
      </c>
      <c r="O183" s="59">
        <f t="shared" si="13"/>
        <v>0.32833286384976523</v>
      </c>
      <c r="P183" s="61">
        <f t="shared" si="14"/>
        <v>0.3740761756300338</v>
      </c>
    </row>
    <row r="184" spans="1:16" ht="12.75" customHeight="1" thickBot="1" thickTop="1">
      <c r="A184" s="69" t="s">
        <v>742</v>
      </c>
      <c r="B184" s="69" t="s">
        <v>743</v>
      </c>
      <c r="C184" s="69" t="s">
        <v>88</v>
      </c>
      <c r="D184" s="68">
        <v>54500</v>
      </c>
      <c r="E184" s="68">
        <v>44690.56</v>
      </c>
      <c r="F184" s="68">
        <v>40847.46</v>
      </c>
      <c r="G184" s="68"/>
      <c r="H184" s="68"/>
      <c r="I184" s="68"/>
      <c r="J184" s="67"/>
      <c r="K184" s="57"/>
      <c r="L184" s="58"/>
      <c r="M184" s="59">
        <f t="shared" si="11"/>
        <v>0.8200102752293578</v>
      </c>
      <c r="N184" s="60"/>
      <c r="O184" s="59">
        <f t="shared" si="13"/>
        <v>0.7494946788990825</v>
      </c>
      <c r="P184" s="61"/>
    </row>
    <row r="185" spans="1:16" ht="12.75" customHeight="1" thickBot="1" thickTop="1">
      <c r="A185" s="69" t="s">
        <v>742</v>
      </c>
      <c r="B185" s="69" t="s">
        <v>743</v>
      </c>
      <c r="C185" s="69" t="s">
        <v>106</v>
      </c>
      <c r="D185" s="68"/>
      <c r="E185" s="68"/>
      <c r="F185" s="68"/>
      <c r="G185" s="68">
        <v>27500</v>
      </c>
      <c r="H185" s="68">
        <v>24123.99</v>
      </c>
      <c r="I185" s="68">
        <v>22000</v>
      </c>
      <c r="J185" s="67"/>
      <c r="K185" s="57"/>
      <c r="L185" s="58"/>
      <c r="M185" s="59"/>
      <c r="N185" s="60">
        <f t="shared" si="12"/>
        <v>0.877236</v>
      </c>
      <c r="O185" s="59"/>
      <c r="P185" s="61">
        <f t="shared" si="14"/>
        <v>0.8</v>
      </c>
    </row>
    <row r="186" spans="1:16" ht="12.75" customHeight="1" thickBot="1" thickTop="1">
      <c r="A186" s="69" t="s">
        <v>742</v>
      </c>
      <c r="B186" s="69" t="s">
        <v>743</v>
      </c>
      <c r="C186" s="69" t="s">
        <v>92</v>
      </c>
      <c r="D186" s="68">
        <v>27500</v>
      </c>
      <c r="E186" s="68">
        <v>22843.66</v>
      </c>
      <c r="F186" s="68">
        <v>21450</v>
      </c>
      <c r="G186" s="68"/>
      <c r="H186" s="68"/>
      <c r="I186" s="68"/>
      <c r="J186" s="67"/>
      <c r="K186" s="57"/>
      <c r="L186" s="58"/>
      <c r="M186" s="59">
        <f t="shared" si="11"/>
        <v>0.8306785454545454</v>
      </c>
      <c r="N186" s="60"/>
      <c r="O186" s="59">
        <f t="shared" si="13"/>
        <v>0.78</v>
      </c>
      <c r="P186" s="61"/>
    </row>
    <row r="187" spans="1:16" ht="12.75" customHeight="1" thickBot="1" thickTop="1">
      <c r="A187" s="69" t="s">
        <v>742</v>
      </c>
      <c r="B187" s="69" t="s">
        <v>743</v>
      </c>
      <c r="C187" s="69" t="s">
        <v>145</v>
      </c>
      <c r="D187" s="68"/>
      <c r="E187" s="68"/>
      <c r="F187" s="68"/>
      <c r="G187" s="68">
        <v>54500</v>
      </c>
      <c r="H187" s="68">
        <v>48713.02</v>
      </c>
      <c r="I187" s="68">
        <v>43600</v>
      </c>
      <c r="J187" s="67"/>
      <c r="K187" s="57"/>
      <c r="L187" s="58"/>
      <c r="M187" s="59"/>
      <c r="N187" s="60">
        <f t="shared" si="12"/>
        <v>0.8938168807339449</v>
      </c>
      <c r="O187" s="59"/>
      <c r="P187" s="61">
        <f t="shared" si="14"/>
        <v>0.8</v>
      </c>
    </row>
    <row r="188" spans="1:16" ht="12.75" customHeight="1" thickBot="1" thickTop="1">
      <c r="A188" s="69" t="s">
        <v>727</v>
      </c>
      <c r="B188" s="69" t="s">
        <v>728</v>
      </c>
      <c r="C188" s="69" t="s">
        <v>92</v>
      </c>
      <c r="D188" s="68">
        <v>130000</v>
      </c>
      <c r="E188" s="68">
        <v>50700</v>
      </c>
      <c r="F188" s="68">
        <v>46121.78</v>
      </c>
      <c r="G188" s="68">
        <v>52000</v>
      </c>
      <c r="H188" s="68">
        <v>33301</v>
      </c>
      <c r="I188" s="68">
        <v>29874.23</v>
      </c>
      <c r="J188" s="67">
        <f>(G188-D188)*100/D188</f>
        <v>-60</v>
      </c>
      <c r="K188" s="57">
        <f>(H188-E188)*100/E188</f>
        <v>-34.31755424063116</v>
      </c>
      <c r="L188" s="58">
        <f>(I188-F188)*100/F188</f>
        <v>-35.22749989267543</v>
      </c>
      <c r="M188" s="59">
        <f t="shared" si="11"/>
        <v>0.39</v>
      </c>
      <c r="N188" s="60">
        <f t="shared" si="12"/>
        <v>0.6404038461538462</v>
      </c>
      <c r="O188" s="59">
        <f t="shared" si="13"/>
        <v>0.35478292307692305</v>
      </c>
      <c r="P188" s="61">
        <f t="shared" si="14"/>
        <v>0.5745044230769231</v>
      </c>
    </row>
    <row r="189" spans="1:16" ht="12.75" customHeight="1" thickBot="1" thickTop="1">
      <c r="A189" s="69" t="s">
        <v>727</v>
      </c>
      <c r="B189" s="69" t="s">
        <v>728</v>
      </c>
      <c r="C189" s="69" t="s">
        <v>145</v>
      </c>
      <c r="D189" s="68">
        <v>26000</v>
      </c>
      <c r="E189" s="68">
        <v>15600</v>
      </c>
      <c r="F189" s="68">
        <v>13733.09</v>
      </c>
      <c r="G189" s="68">
        <v>104000</v>
      </c>
      <c r="H189" s="68">
        <v>48100</v>
      </c>
      <c r="I189" s="68">
        <v>43307.15</v>
      </c>
      <c r="J189" s="67">
        <f>(G189-D189)*100/D189</f>
        <v>300</v>
      </c>
      <c r="K189" s="57">
        <f>(H189-E189)*100/E189</f>
        <v>208.33333333333334</v>
      </c>
      <c r="L189" s="58">
        <f>(I189-F189)*100/F189</f>
        <v>215.34891273558972</v>
      </c>
      <c r="M189" s="59">
        <f t="shared" si="11"/>
        <v>0.6</v>
      </c>
      <c r="N189" s="60">
        <f t="shared" si="12"/>
        <v>0.4625</v>
      </c>
      <c r="O189" s="59">
        <f t="shared" si="13"/>
        <v>0.5281957692307693</v>
      </c>
      <c r="P189" s="61">
        <f t="shared" si="14"/>
        <v>0.41641490384615387</v>
      </c>
    </row>
    <row r="190" spans="1:16" ht="15" thickTop="1">
      <c r="A190" s="78"/>
      <c r="B190" s="79" t="s">
        <v>121</v>
      </c>
      <c r="C190" s="79"/>
      <c r="D190" s="80">
        <f>SUM(D5:D189)</f>
        <v>73812903.85999997</v>
      </c>
      <c r="E190" s="80">
        <f>SUM(E5:E189)</f>
        <v>75120732.38999999</v>
      </c>
      <c r="F190" s="80">
        <f>SUM(F5:F189)</f>
        <v>67738132.11</v>
      </c>
      <c r="G190" s="80">
        <f>SUM(G5:G189)</f>
        <v>67121771.44</v>
      </c>
      <c r="H190" s="80">
        <f>SUM(H5:H189)</f>
        <v>57765729.66</v>
      </c>
      <c r="I190" s="80">
        <f>SUM(I5:I189)</f>
        <v>52222170.64</v>
      </c>
      <c r="J190" s="67">
        <f>(G190-D190)*100/D190</f>
        <v>-9.064990089931918</v>
      </c>
      <c r="K190" s="57">
        <f>(H190-E190)*100/E190</f>
        <v>-23.102813534749664</v>
      </c>
      <c r="L190" s="58">
        <f>(I190-F190)*100/F190</f>
        <v>-22.905800598108637</v>
      </c>
      <c r="M190" s="59">
        <f t="shared" si="11"/>
        <v>1.017718155791304</v>
      </c>
      <c r="N190" s="60">
        <f t="shared" si="12"/>
        <v>0.8606109228156569</v>
      </c>
      <c r="O190" s="59">
        <f t="shared" si="13"/>
        <v>0.917700409653007</v>
      </c>
      <c r="P190" s="61">
        <f t="shared" si="14"/>
        <v>0.7780213412079162</v>
      </c>
    </row>
  </sheetData>
  <sheetProtection/>
  <mergeCells count="3">
    <mergeCell ref="A1:H1"/>
    <mergeCell ref="A3:H3"/>
    <mergeCell ref="A2:H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P497"/>
  <sheetViews>
    <sheetView view="pageBreakPreview" zoomScale="98" zoomScaleSheetLayoutView="98" zoomScalePageLayoutView="0" workbookViewId="0" topLeftCell="A1">
      <selection activeCell="C508" sqref="C508"/>
    </sheetView>
  </sheetViews>
  <sheetFormatPr defaultColWidth="9.140625" defaultRowHeight="12.75"/>
  <cols>
    <col min="1" max="1" width="11.57421875" style="14" bestFit="1" customWidth="1"/>
    <col min="2" max="2" width="44.28125" style="14" customWidth="1"/>
    <col min="3" max="3" width="22.140625" style="14" customWidth="1"/>
    <col min="4" max="5" width="9.7109375" style="51" bestFit="1" customWidth="1"/>
    <col min="6" max="6" width="9.421875" style="51" customWidth="1"/>
    <col min="7" max="7" width="9.7109375" style="51" customWidth="1"/>
    <col min="8" max="8" width="9.8515625" style="51" customWidth="1"/>
    <col min="9" max="9" width="9.7109375" style="51" customWidth="1"/>
    <col min="10" max="10" width="8.28125" style="14" customWidth="1"/>
    <col min="11" max="12" width="7.7109375" style="14" customWidth="1"/>
    <col min="13" max="16" width="7.8515625" style="14" customWidth="1"/>
    <col min="17" max="16384" width="9.140625" style="14" customWidth="1"/>
  </cols>
  <sheetData>
    <row r="1" spans="1:16" ht="12.75" customHeight="1">
      <c r="A1" s="197" t="s">
        <v>125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s="50" customFormat="1" ht="12.75" customHeight="1">
      <c r="A2" s="194" t="s">
        <v>870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.75" customHeight="1">
      <c r="A3" s="199" t="s">
        <v>124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33.75">
      <c r="A4" s="53" t="s">
        <v>126</v>
      </c>
      <c r="B4" s="53" t="s">
        <v>127</v>
      </c>
      <c r="C4" s="53" t="s">
        <v>128</v>
      </c>
      <c r="D4" s="55" t="s">
        <v>679</v>
      </c>
      <c r="E4" s="55" t="s">
        <v>680</v>
      </c>
      <c r="F4" s="56" t="s">
        <v>745</v>
      </c>
      <c r="G4" s="55" t="s">
        <v>707</v>
      </c>
      <c r="H4" s="55" t="s">
        <v>708</v>
      </c>
      <c r="I4" s="56" t="s">
        <v>746</v>
      </c>
      <c r="J4" s="54" t="s">
        <v>79</v>
      </c>
      <c r="K4" s="15" t="s">
        <v>80</v>
      </c>
      <c r="L4" s="15" t="s">
        <v>668</v>
      </c>
      <c r="M4" s="52" t="s">
        <v>681</v>
      </c>
      <c r="N4" s="52" t="s">
        <v>709</v>
      </c>
      <c r="O4" s="52" t="s">
        <v>682</v>
      </c>
      <c r="P4" s="52" t="s">
        <v>710</v>
      </c>
    </row>
    <row r="5" spans="1:16" ht="12.75" customHeight="1">
      <c r="A5" s="102" t="s">
        <v>173</v>
      </c>
      <c r="B5" s="102" t="s">
        <v>174</v>
      </c>
      <c r="C5" s="102" t="s">
        <v>134</v>
      </c>
      <c r="D5" s="103">
        <v>7560</v>
      </c>
      <c r="E5" s="103">
        <v>4668.3</v>
      </c>
      <c r="F5" s="103">
        <v>4239.99</v>
      </c>
      <c r="G5" s="103">
        <v>17040</v>
      </c>
      <c r="H5" s="103">
        <v>9999</v>
      </c>
      <c r="I5" s="103">
        <v>9054.21</v>
      </c>
      <c r="J5" s="16">
        <f>(G5-D5)*100/D5</f>
        <v>125.39682539682539</v>
      </c>
      <c r="K5" s="16">
        <f>(H5-E5)*100/E5</f>
        <v>114.18931945247735</v>
      </c>
      <c r="L5" s="16">
        <f>(I5-F5)*100/F5</f>
        <v>113.5431923188498</v>
      </c>
      <c r="M5" s="17">
        <f>E5/D5</f>
        <v>0.6175</v>
      </c>
      <c r="N5" s="18">
        <f>H5/G5</f>
        <v>0.5867957746478873</v>
      </c>
      <c r="O5" s="17">
        <f>F5/D5</f>
        <v>0.5608452380952381</v>
      </c>
      <c r="P5" s="18">
        <f>I5/G5</f>
        <v>0.531350352112676</v>
      </c>
    </row>
    <row r="6" spans="1:16" ht="11.25">
      <c r="A6" s="102" t="s">
        <v>173</v>
      </c>
      <c r="B6" s="102" t="s">
        <v>174</v>
      </c>
      <c r="C6" s="102" t="s">
        <v>53</v>
      </c>
      <c r="D6" s="103">
        <v>3542.4</v>
      </c>
      <c r="E6" s="103">
        <v>2779.92</v>
      </c>
      <c r="F6" s="103">
        <v>2485.1</v>
      </c>
      <c r="G6" s="103"/>
      <c r="H6" s="103"/>
      <c r="I6" s="103"/>
      <c r="J6" s="16"/>
      <c r="K6" s="16"/>
      <c r="L6" s="16"/>
      <c r="M6" s="17">
        <f aca="true" t="shared" si="0" ref="M6:M69">E6/D6</f>
        <v>0.7847560975609756</v>
      </c>
      <c r="N6" s="18"/>
      <c r="O6" s="17">
        <f aca="true" t="shared" si="1" ref="O6:O69">F6/D6</f>
        <v>0.7015300361336946</v>
      </c>
      <c r="P6" s="18"/>
    </row>
    <row r="7" spans="1:16" ht="11.25">
      <c r="A7" s="102" t="s">
        <v>173</v>
      </c>
      <c r="B7" s="102" t="s">
        <v>174</v>
      </c>
      <c r="C7" s="102" t="s">
        <v>122</v>
      </c>
      <c r="D7" s="103">
        <v>8760.24</v>
      </c>
      <c r="E7" s="103">
        <v>5788.8</v>
      </c>
      <c r="F7" s="103">
        <v>5221.87</v>
      </c>
      <c r="G7" s="103">
        <v>8172</v>
      </c>
      <c r="H7" s="103">
        <v>4488.58</v>
      </c>
      <c r="I7" s="103">
        <v>4019.07</v>
      </c>
      <c r="J7" s="16">
        <f>(G7-D7)*100/D7</f>
        <v>-6.714884523711677</v>
      </c>
      <c r="K7" s="16">
        <f>(H7-E7)*100/E7</f>
        <v>-22.460959093421785</v>
      </c>
      <c r="L7" s="16">
        <f>(I7-F7)*100/F7</f>
        <v>-23.033893988168984</v>
      </c>
      <c r="M7" s="17">
        <f t="shared" si="0"/>
        <v>0.6608038135941482</v>
      </c>
      <c r="N7" s="18">
        <f aca="true" t="shared" si="2" ref="N6:N69">H7/G7</f>
        <v>0.5492633382280959</v>
      </c>
      <c r="O7" s="17">
        <f t="shared" si="1"/>
        <v>0.5960875501127822</v>
      </c>
      <c r="P7" s="18">
        <f aca="true" t="shared" si="3" ref="P6:P69">I7/G7</f>
        <v>0.4918098384728341</v>
      </c>
    </row>
    <row r="8" spans="1:16" ht="11.25">
      <c r="A8" s="102" t="s">
        <v>173</v>
      </c>
      <c r="B8" s="102" t="s">
        <v>174</v>
      </c>
      <c r="C8" s="102" t="s">
        <v>46</v>
      </c>
      <c r="D8" s="103">
        <v>18648</v>
      </c>
      <c r="E8" s="103">
        <v>10639.44</v>
      </c>
      <c r="F8" s="103">
        <v>9573.88</v>
      </c>
      <c r="G8" s="103">
        <v>50940</v>
      </c>
      <c r="H8" s="103">
        <v>28017</v>
      </c>
      <c r="I8" s="103">
        <v>25354.52</v>
      </c>
      <c r="J8" s="16">
        <f>(G8-D8)*100/D8</f>
        <v>173.16602316602317</v>
      </c>
      <c r="K8" s="16">
        <f>(H8-E8)*100/E8</f>
        <v>163.33152872707583</v>
      </c>
      <c r="L8" s="16">
        <f>(I8-F8)*100/F8</f>
        <v>164.83014201138937</v>
      </c>
      <c r="M8" s="17">
        <f t="shared" si="0"/>
        <v>0.5705405405405406</v>
      </c>
      <c r="N8" s="18">
        <f t="shared" si="2"/>
        <v>0.55</v>
      </c>
      <c r="O8" s="17">
        <f t="shared" si="1"/>
        <v>0.5133998283998283</v>
      </c>
      <c r="P8" s="18">
        <f t="shared" si="3"/>
        <v>0.4977330192383196</v>
      </c>
    </row>
    <row r="9" spans="1:16" ht="11.25">
      <c r="A9" s="102" t="s">
        <v>173</v>
      </c>
      <c r="B9" s="102" t="s">
        <v>174</v>
      </c>
      <c r="C9" s="102" t="s">
        <v>152</v>
      </c>
      <c r="D9" s="103">
        <v>29280</v>
      </c>
      <c r="E9" s="103">
        <v>27294.28</v>
      </c>
      <c r="F9" s="103">
        <v>24813.82</v>
      </c>
      <c r="G9" s="103">
        <v>57408</v>
      </c>
      <c r="H9" s="103">
        <v>56578.62</v>
      </c>
      <c r="I9" s="103">
        <v>50810.02</v>
      </c>
      <c r="J9" s="16">
        <f>(G9-D9)*100/D9</f>
        <v>96.06557377049181</v>
      </c>
      <c r="K9" s="16">
        <f>(H9-E9)*100/E9</f>
        <v>107.29112473382703</v>
      </c>
      <c r="L9" s="16">
        <f>(I9-F9)*100/F9</f>
        <v>104.76500595232817</v>
      </c>
      <c r="M9" s="17">
        <f t="shared" si="0"/>
        <v>0.932181693989071</v>
      </c>
      <c r="N9" s="18">
        <f t="shared" si="2"/>
        <v>0.9855528846153847</v>
      </c>
      <c r="O9" s="17">
        <f t="shared" si="1"/>
        <v>0.8474665300546448</v>
      </c>
      <c r="P9" s="18">
        <f t="shared" si="3"/>
        <v>0.8850686315496098</v>
      </c>
    </row>
    <row r="10" spans="1:16" ht="11.25">
      <c r="A10" s="102" t="s">
        <v>173</v>
      </c>
      <c r="B10" s="102" t="s">
        <v>174</v>
      </c>
      <c r="C10" s="102" t="s">
        <v>102</v>
      </c>
      <c r="D10" s="103">
        <v>594</v>
      </c>
      <c r="E10" s="103">
        <v>297.45</v>
      </c>
      <c r="F10" s="103">
        <v>270.23</v>
      </c>
      <c r="G10" s="103">
        <v>1800</v>
      </c>
      <c r="H10" s="103">
        <v>880.6</v>
      </c>
      <c r="I10" s="103">
        <v>792.69</v>
      </c>
      <c r="J10" s="16">
        <f>(G10-D10)*100/D10</f>
        <v>203.03030303030303</v>
      </c>
      <c r="K10" s="16">
        <f>(H10-E10)*100/E10</f>
        <v>196.0497562615566</v>
      </c>
      <c r="L10" s="16">
        <f>(I10-F10)*100/F10</f>
        <v>193.33900751211928</v>
      </c>
      <c r="M10" s="17">
        <f t="shared" si="0"/>
        <v>0.5007575757575757</v>
      </c>
      <c r="N10" s="18">
        <f t="shared" si="2"/>
        <v>0.4892222222222222</v>
      </c>
      <c r="O10" s="17">
        <f t="shared" si="1"/>
        <v>0.45493265993265997</v>
      </c>
      <c r="P10" s="18">
        <f t="shared" si="3"/>
        <v>0.44038333333333335</v>
      </c>
    </row>
    <row r="11" spans="1:16" ht="11.25">
      <c r="A11" s="102" t="s">
        <v>173</v>
      </c>
      <c r="B11" s="102" t="s">
        <v>174</v>
      </c>
      <c r="C11" s="102" t="s">
        <v>85</v>
      </c>
      <c r="D11" s="103">
        <v>21120</v>
      </c>
      <c r="E11" s="103">
        <v>11000</v>
      </c>
      <c r="F11" s="103">
        <v>10392.62</v>
      </c>
      <c r="G11" s="103">
        <v>42240</v>
      </c>
      <c r="H11" s="103">
        <v>20554.09</v>
      </c>
      <c r="I11" s="103">
        <v>18166.49</v>
      </c>
      <c r="J11" s="16">
        <f>(G11-D11)*100/D11</f>
        <v>100</v>
      </c>
      <c r="K11" s="16">
        <f>(H11-E11)*100/E11</f>
        <v>86.85536363636363</v>
      </c>
      <c r="L11" s="16">
        <f>(I11-F11)*100/F11</f>
        <v>74.80183052974131</v>
      </c>
      <c r="M11" s="17">
        <f t="shared" si="0"/>
        <v>0.5208333333333334</v>
      </c>
      <c r="N11" s="18">
        <f t="shared" si="2"/>
        <v>0.48660250946969696</v>
      </c>
      <c r="O11" s="17">
        <f t="shared" si="1"/>
        <v>0.4920748106060606</v>
      </c>
      <c r="P11" s="18">
        <f t="shared" si="3"/>
        <v>0.4300778882575758</v>
      </c>
    </row>
    <row r="12" spans="1:16" ht="11.25">
      <c r="A12" s="102" t="s">
        <v>173</v>
      </c>
      <c r="B12" s="102" t="s">
        <v>174</v>
      </c>
      <c r="C12" s="102" t="s">
        <v>83</v>
      </c>
      <c r="D12" s="103">
        <v>19890</v>
      </c>
      <c r="E12" s="103">
        <v>12946.3</v>
      </c>
      <c r="F12" s="103">
        <v>11789.22</v>
      </c>
      <c r="G12" s="103">
        <v>16260</v>
      </c>
      <c r="H12" s="103">
        <v>9955</v>
      </c>
      <c r="I12" s="103">
        <v>8813.1</v>
      </c>
      <c r="J12" s="16">
        <f>(G12-D12)*100/D12</f>
        <v>-18.250377073906485</v>
      </c>
      <c r="K12" s="16">
        <f>(H12-E12)*100/E12</f>
        <v>-23.10544325405714</v>
      </c>
      <c r="L12" s="16">
        <f>(I12-F12)*100/F12</f>
        <v>-25.244418205784598</v>
      </c>
      <c r="M12" s="17">
        <f t="shared" si="0"/>
        <v>0.6508949220713927</v>
      </c>
      <c r="N12" s="18">
        <f t="shared" si="2"/>
        <v>0.6122386223862238</v>
      </c>
      <c r="O12" s="17">
        <f t="shared" si="1"/>
        <v>0.5927209653092006</v>
      </c>
      <c r="P12" s="18">
        <f t="shared" si="3"/>
        <v>0.5420110701107012</v>
      </c>
    </row>
    <row r="13" spans="1:16" ht="11.25">
      <c r="A13" s="102" t="s">
        <v>173</v>
      </c>
      <c r="B13" s="102" t="s">
        <v>174</v>
      </c>
      <c r="C13" s="102" t="s">
        <v>145</v>
      </c>
      <c r="D13" s="103"/>
      <c r="E13" s="103"/>
      <c r="F13" s="103"/>
      <c r="G13" s="103">
        <v>2112</v>
      </c>
      <c r="H13" s="103">
        <v>1508.16</v>
      </c>
      <c r="I13" s="103">
        <v>1331.65</v>
      </c>
      <c r="J13" s="16"/>
      <c r="K13" s="16"/>
      <c r="L13" s="16"/>
      <c r="M13" s="17"/>
      <c r="N13" s="18">
        <f t="shared" si="2"/>
        <v>0.7140909090909091</v>
      </c>
      <c r="O13" s="17"/>
      <c r="P13" s="18">
        <f t="shared" si="3"/>
        <v>0.6305160984848486</v>
      </c>
    </row>
    <row r="14" spans="1:16" ht="11.25">
      <c r="A14" s="102" t="s">
        <v>729</v>
      </c>
      <c r="B14" s="102" t="s">
        <v>730</v>
      </c>
      <c r="C14" s="102" t="s">
        <v>46</v>
      </c>
      <c r="D14" s="103"/>
      <c r="E14" s="103"/>
      <c r="F14" s="103"/>
      <c r="G14" s="103">
        <v>693</v>
      </c>
      <c r="H14" s="103">
        <v>4504.5</v>
      </c>
      <c r="I14" s="103">
        <v>4051.29</v>
      </c>
      <c r="J14" s="16"/>
      <c r="K14" s="16"/>
      <c r="L14" s="16"/>
      <c r="M14" s="17"/>
      <c r="N14" s="18">
        <f t="shared" si="2"/>
        <v>6.5</v>
      </c>
      <c r="O14" s="17"/>
      <c r="P14" s="18">
        <f t="shared" si="3"/>
        <v>5.846017316017316</v>
      </c>
    </row>
    <row r="15" spans="1:16" ht="11.25">
      <c r="A15" s="102" t="s">
        <v>175</v>
      </c>
      <c r="B15" s="102" t="s">
        <v>176</v>
      </c>
      <c r="C15" s="102" t="s">
        <v>134</v>
      </c>
      <c r="D15" s="103">
        <v>29292</v>
      </c>
      <c r="E15" s="103">
        <v>20543.58</v>
      </c>
      <c r="F15" s="103">
        <v>18389.85</v>
      </c>
      <c r="G15" s="103">
        <v>18900</v>
      </c>
      <c r="H15" s="103">
        <v>12834.2</v>
      </c>
      <c r="I15" s="103">
        <v>11648.67</v>
      </c>
      <c r="J15" s="16">
        <f>(G15-D15)*100/D15</f>
        <v>-35.477263416632525</v>
      </c>
      <c r="K15" s="16">
        <f>(H15-E15)*100/E15</f>
        <v>-37.52695489296413</v>
      </c>
      <c r="L15" s="16">
        <f>(I15-F15)*100/F15</f>
        <v>-36.65706898098679</v>
      </c>
      <c r="M15" s="17">
        <f t="shared" si="0"/>
        <v>0.7013375665710775</v>
      </c>
      <c r="N15" s="18">
        <f t="shared" si="2"/>
        <v>0.6790582010582011</v>
      </c>
      <c r="O15" s="17">
        <f t="shared" si="1"/>
        <v>0.6278113478082753</v>
      </c>
      <c r="P15" s="18">
        <f t="shared" si="3"/>
        <v>0.616331746031746</v>
      </c>
    </row>
    <row r="16" spans="1:16" ht="11.25">
      <c r="A16" s="102" t="s">
        <v>175</v>
      </c>
      <c r="B16" s="102" t="s">
        <v>176</v>
      </c>
      <c r="C16" s="102" t="s">
        <v>53</v>
      </c>
      <c r="D16" s="103">
        <v>810</v>
      </c>
      <c r="E16" s="103">
        <v>634.5</v>
      </c>
      <c r="F16" s="103">
        <v>565.48</v>
      </c>
      <c r="G16" s="103"/>
      <c r="H16" s="103"/>
      <c r="I16" s="103"/>
      <c r="J16" s="16"/>
      <c r="K16" s="16"/>
      <c r="L16" s="16"/>
      <c r="M16" s="17">
        <f t="shared" si="0"/>
        <v>0.7833333333333333</v>
      </c>
      <c r="N16" s="18"/>
      <c r="O16" s="17">
        <f t="shared" si="1"/>
        <v>0.6981234567901234</v>
      </c>
      <c r="P16" s="18"/>
    </row>
    <row r="17" spans="1:16" ht="11.25">
      <c r="A17" s="102" t="s">
        <v>175</v>
      </c>
      <c r="B17" s="102" t="s">
        <v>176</v>
      </c>
      <c r="C17" s="102" t="s">
        <v>122</v>
      </c>
      <c r="D17" s="103">
        <v>11401.2</v>
      </c>
      <c r="E17" s="103">
        <v>7569.6</v>
      </c>
      <c r="F17" s="103">
        <v>6852.15</v>
      </c>
      <c r="G17" s="103">
        <v>7392</v>
      </c>
      <c r="H17" s="103">
        <v>4572.12</v>
      </c>
      <c r="I17" s="103">
        <v>4084.33</v>
      </c>
      <c r="J17" s="16">
        <f>(G17-D17)*100/D17</f>
        <v>-35.16471950321019</v>
      </c>
      <c r="K17" s="16">
        <f>(H17-E17)*100/E17</f>
        <v>-39.598922003804695</v>
      </c>
      <c r="L17" s="16">
        <f>(I17-F17)*100/F17</f>
        <v>-40.393453149741326</v>
      </c>
      <c r="M17" s="17">
        <f t="shared" si="0"/>
        <v>0.6639301126197242</v>
      </c>
      <c r="N17" s="18">
        <f t="shared" si="2"/>
        <v>0.6185227272727273</v>
      </c>
      <c r="O17" s="17">
        <f t="shared" si="1"/>
        <v>0.6010025260498895</v>
      </c>
      <c r="P17" s="18">
        <f t="shared" si="3"/>
        <v>0.5525338203463204</v>
      </c>
    </row>
    <row r="18" spans="1:16" ht="11.25">
      <c r="A18" s="102" t="s">
        <v>175</v>
      </c>
      <c r="B18" s="102" t="s">
        <v>176</v>
      </c>
      <c r="C18" s="102" t="s">
        <v>46</v>
      </c>
      <c r="D18" s="103">
        <v>109881.6</v>
      </c>
      <c r="E18" s="103">
        <v>76763.28</v>
      </c>
      <c r="F18" s="103">
        <v>69373.35</v>
      </c>
      <c r="G18" s="103">
        <v>147372</v>
      </c>
      <c r="H18" s="103">
        <v>83100.9</v>
      </c>
      <c r="I18" s="103">
        <v>75504.81</v>
      </c>
      <c r="J18" s="16">
        <f>(G18-D18)*100/D18</f>
        <v>34.11890616809365</v>
      </c>
      <c r="K18" s="16">
        <f>(H18-E18)*100/E18</f>
        <v>8.256056802158525</v>
      </c>
      <c r="L18" s="16">
        <f>(I18-F18)*100/F18</f>
        <v>8.838350749963771</v>
      </c>
      <c r="M18" s="17">
        <f t="shared" si="0"/>
        <v>0.6985999475799406</v>
      </c>
      <c r="N18" s="18">
        <f t="shared" si="2"/>
        <v>0.5638852699291588</v>
      </c>
      <c r="O18" s="17">
        <f t="shared" si="1"/>
        <v>0.6313463764633933</v>
      </c>
      <c r="P18" s="18">
        <f t="shared" si="3"/>
        <v>0.5123416252748147</v>
      </c>
    </row>
    <row r="19" spans="1:16" ht="11.25">
      <c r="A19" s="102" t="s">
        <v>175</v>
      </c>
      <c r="B19" s="102" t="s">
        <v>176</v>
      </c>
      <c r="C19" s="102" t="s">
        <v>498</v>
      </c>
      <c r="D19" s="103">
        <v>840</v>
      </c>
      <c r="E19" s="103">
        <v>597.8</v>
      </c>
      <c r="F19" s="103">
        <v>528.18</v>
      </c>
      <c r="G19" s="103"/>
      <c r="H19" s="103"/>
      <c r="I19" s="103"/>
      <c r="J19" s="16"/>
      <c r="K19" s="16"/>
      <c r="L19" s="16"/>
      <c r="M19" s="17">
        <f t="shared" si="0"/>
        <v>0.7116666666666666</v>
      </c>
      <c r="N19" s="18"/>
      <c r="O19" s="17">
        <f t="shared" si="1"/>
        <v>0.6287857142857143</v>
      </c>
      <c r="P19" s="18"/>
    </row>
    <row r="20" spans="1:16" ht="11.25">
      <c r="A20" s="102" t="s">
        <v>175</v>
      </c>
      <c r="B20" s="102" t="s">
        <v>176</v>
      </c>
      <c r="C20" s="102" t="s">
        <v>152</v>
      </c>
      <c r="D20" s="103">
        <v>102696</v>
      </c>
      <c r="E20" s="103">
        <v>104111.09</v>
      </c>
      <c r="F20" s="103">
        <v>94235.96</v>
      </c>
      <c r="G20" s="103">
        <v>234504</v>
      </c>
      <c r="H20" s="103">
        <v>247374.33</v>
      </c>
      <c r="I20" s="103">
        <v>222934.26</v>
      </c>
      <c r="J20" s="16">
        <f>(G20-D20)*100/D20</f>
        <v>128.34774480018697</v>
      </c>
      <c r="K20" s="16">
        <f>(H20-E20)*100/E20</f>
        <v>137.6061282232277</v>
      </c>
      <c r="L20" s="16">
        <f>(I20-F20)*100/F20</f>
        <v>136.5702646845217</v>
      </c>
      <c r="M20" s="17">
        <f t="shared" si="0"/>
        <v>1.0137794071823634</v>
      </c>
      <c r="N20" s="18">
        <f t="shared" si="2"/>
        <v>1.0548832002865622</v>
      </c>
      <c r="O20" s="17">
        <f t="shared" si="1"/>
        <v>0.9176205499727351</v>
      </c>
      <c r="P20" s="18">
        <f t="shared" si="3"/>
        <v>0.95066293112271</v>
      </c>
    </row>
    <row r="21" spans="1:16" ht="11.25">
      <c r="A21" s="102" t="s">
        <v>175</v>
      </c>
      <c r="B21" s="102" t="s">
        <v>176</v>
      </c>
      <c r="C21" s="102" t="s">
        <v>102</v>
      </c>
      <c r="D21" s="103">
        <v>540</v>
      </c>
      <c r="E21" s="103">
        <v>328.53</v>
      </c>
      <c r="F21" s="103">
        <v>297.29</v>
      </c>
      <c r="G21" s="103">
        <v>1800</v>
      </c>
      <c r="H21" s="103">
        <v>1100.74</v>
      </c>
      <c r="I21" s="103">
        <v>990.86</v>
      </c>
      <c r="J21" s="16">
        <f>(G21-D21)*100/D21</f>
        <v>233.33333333333334</v>
      </c>
      <c r="K21" s="16">
        <f>(H21-E21)*100/E21</f>
        <v>235.05007153075826</v>
      </c>
      <c r="L21" s="16">
        <f>(I21-F21)*100/F21</f>
        <v>233.29745366477175</v>
      </c>
      <c r="M21" s="17">
        <f t="shared" si="0"/>
        <v>0.6083888888888889</v>
      </c>
      <c r="N21" s="18">
        <f t="shared" si="2"/>
        <v>0.6115222222222222</v>
      </c>
      <c r="O21" s="17">
        <f t="shared" si="1"/>
        <v>0.550537037037037</v>
      </c>
      <c r="P21" s="18">
        <f t="shared" si="3"/>
        <v>0.5504777777777777</v>
      </c>
    </row>
    <row r="22" spans="1:16" ht="11.25">
      <c r="A22" s="102" t="s">
        <v>175</v>
      </c>
      <c r="B22" s="102" t="s">
        <v>176</v>
      </c>
      <c r="C22" s="102" t="s">
        <v>50</v>
      </c>
      <c r="D22" s="103"/>
      <c r="E22" s="103"/>
      <c r="F22" s="103"/>
      <c r="G22" s="103">
        <v>240</v>
      </c>
      <c r="H22" s="103">
        <v>127.2</v>
      </c>
      <c r="I22" s="103">
        <v>112.38</v>
      </c>
      <c r="J22" s="16"/>
      <c r="K22" s="16"/>
      <c r="L22" s="16"/>
      <c r="M22" s="17"/>
      <c r="N22" s="18">
        <f t="shared" si="2"/>
        <v>0.53</v>
      </c>
      <c r="O22" s="17"/>
      <c r="P22" s="18">
        <f t="shared" si="3"/>
        <v>0.46825</v>
      </c>
    </row>
    <row r="23" spans="1:16" ht="11.25">
      <c r="A23" s="102" t="s">
        <v>175</v>
      </c>
      <c r="B23" s="102" t="s">
        <v>176</v>
      </c>
      <c r="C23" s="102" t="s">
        <v>85</v>
      </c>
      <c r="D23" s="103">
        <v>33031.2</v>
      </c>
      <c r="E23" s="103">
        <v>20355.52</v>
      </c>
      <c r="F23" s="103">
        <v>18236.27</v>
      </c>
      <c r="G23" s="103"/>
      <c r="H23" s="103"/>
      <c r="I23" s="103"/>
      <c r="J23" s="16"/>
      <c r="K23" s="16"/>
      <c r="L23" s="16"/>
      <c r="M23" s="17">
        <f t="shared" si="0"/>
        <v>0.6162513017995108</v>
      </c>
      <c r="N23" s="18"/>
      <c r="O23" s="17">
        <f t="shared" si="1"/>
        <v>0.5520922642834654</v>
      </c>
      <c r="P23" s="18"/>
    </row>
    <row r="24" spans="1:16" ht="11.25">
      <c r="A24" s="102" t="s">
        <v>175</v>
      </c>
      <c r="B24" s="102" t="s">
        <v>176</v>
      </c>
      <c r="C24" s="102" t="s">
        <v>586</v>
      </c>
      <c r="D24" s="103">
        <v>25920</v>
      </c>
      <c r="E24" s="103">
        <v>21980.16</v>
      </c>
      <c r="F24" s="103">
        <v>20098.92</v>
      </c>
      <c r="G24" s="103">
        <v>5184</v>
      </c>
      <c r="H24" s="103">
        <v>4302.72</v>
      </c>
      <c r="I24" s="103">
        <v>3917.45</v>
      </c>
      <c r="J24" s="16">
        <f>(G24-D24)*100/D24</f>
        <v>-80</v>
      </c>
      <c r="K24" s="16">
        <f>(H24-E24)*100/E24</f>
        <v>-80.42452830188678</v>
      </c>
      <c r="L24" s="16">
        <f>(I24-F24)*100/F24</f>
        <v>-80.50915173551613</v>
      </c>
      <c r="M24" s="17">
        <f t="shared" si="0"/>
        <v>0.848</v>
      </c>
      <c r="N24" s="18">
        <f t="shared" si="2"/>
        <v>0.8300000000000001</v>
      </c>
      <c r="O24" s="17">
        <f t="shared" si="1"/>
        <v>0.7754212962962962</v>
      </c>
      <c r="P24" s="18">
        <f t="shared" si="3"/>
        <v>0.7556809413580247</v>
      </c>
    </row>
    <row r="25" spans="1:16" ht="11.25">
      <c r="A25" s="102" t="s">
        <v>175</v>
      </c>
      <c r="B25" s="102" t="s">
        <v>176</v>
      </c>
      <c r="C25" s="102" t="s">
        <v>65</v>
      </c>
      <c r="D25" s="103">
        <v>600</v>
      </c>
      <c r="E25" s="103">
        <v>384</v>
      </c>
      <c r="F25" s="103">
        <v>349.87</v>
      </c>
      <c r="G25" s="103">
        <v>600</v>
      </c>
      <c r="H25" s="103">
        <v>384</v>
      </c>
      <c r="I25" s="103">
        <v>341.87</v>
      </c>
      <c r="J25" s="16">
        <f>(G25-D25)*100/D25</f>
        <v>0</v>
      </c>
      <c r="K25" s="16">
        <f>(H25-E25)*100/E25</f>
        <v>0</v>
      </c>
      <c r="L25" s="16">
        <f>(I25-F25)*100/F25</f>
        <v>-2.2865635807585676</v>
      </c>
      <c r="M25" s="17">
        <f t="shared" si="0"/>
        <v>0.64</v>
      </c>
      <c r="N25" s="18">
        <f t="shared" si="2"/>
        <v>0.64</v>
      </c>
      <c r="O25" s="17">
        <f t="shared" si="1"/>
        <v>0.5831166666666667</v>
      </c>
      <c r="P25" s="18">
        <f t="shared" si="3"/>
        <v>0.5697833333333333</v>
      </c>
    </row>
    <row r="26" spans="1:16" ht="11.25">
      <c r="A26" s="102" t="s">
        <v>175</v>
      </c>
      <c r="B26" s="102" t="s">
        <v>176</v>
      </c>
      <c r="C26" s="102" t="s">
        <v>120</v>
      </c>
      <c r="D26" s="103"/>
      <c r="E26" s="103"/>
      <c r="F26" s="103"/>
      <c r="G26" s="103">
        <v>3240</v>
      </c>
      <c r="H26" s="103">
        <v>2430</v>
      </c>
      <c r="I26" s="103">
        <v>2183.81</v>
      </c>
      <c r="J26" s="16"/>
      <c r="K26" s="16"/>
      <c r="L26" s="16"/>
      <c r="M26" s="17"/>
      <c r="N26" s="18">
        <f t="shared" si="2"/>
        <v>0.75</v>
      </c>
      <c r="O26" s="17"/>
      <c r="P26" s="18">
        <f t="shared" si="3"/>
        <v>0.6740154320987655</v>
      </c>
    </row>
    <row r="27" spans="1:16" ht="11.25">
      <c r="A27" s="102" t="s">
        <v>175</v>
      </c>
      <c r="B27" s="102" t="s">
        <v>176</v>
      </c>
      <c r="C27" s="102" t="s">
        <v>706</v>
      </c>
      <c r="D27" s="103"/>
      <c r="E27" s="103"/>
      <c r="F27" s="103"/>
      <c r="G27" s="103">
        <v>1387.2</v>
      </c>
      <c r="H27" s="103">
        <v>1251.6</v>
      </c>
      <c r="I27" s="103">
        <v>1104.03</v>
      </c>
      <c r="J27" s="16"/>
      <c r="K27" s="16"/>
      <c r="L27" s="16"/>
      <c r="M27" s="17"/>
      <c r="N27" s="18">
        <f t="shared" si="2"/>
        <v>0.9022491349480968</v>
      </c>
      <c r="O27" s="17"/>
      <c r="P27" s="18">
        <f t="shared" si="3"/>
        <v>0.7958693771626297</v>
      </c>
    </row>
    <row r="28" spans="1:16" ht="11.25">
      <c r="A28" s="102" t="s">
        <v>175</v>
      </c>
      <c r="B28" s="102" t="s">
        <v>176</v>
      </c>
      <c r="C28" s="102" t="s">
        <v>767</v>
      </c>
      <c r="D28" s="103">
        <v>720</v>
      </c>
      <c r="E28" s="103">
        <v>1442.92</v>
      </c>
      <c r="F28" s="103">
        <v>1299.26</v>
      </c>
      <c r="G28" s="103"/>
      <c r="H28" s="103"/>
      <c r="I28" s="103"/>
      <c r="J28" s="16"/>
      <c r="K28" s="16"/>
      <c r="L28" s="16"/>
      <c r="M28" s="17">
        <f t="shared" si="0"/>
        <v>2.0040555555555555</v>
      </c>
      <c r="N28" s="18"/>
      <c r="O28" s="17">
        <f t="shared" si="1"/>
        <v>1.8045277777777777</v>
      </c>
      <c r="P28" s="18"/>
    </row>
    <row r="29" spans="1:16" ht="11.25">
      <c r="A29" s="102" t="s">
        <v>175</v>
      </c>
      <c r="B29" s="102" t="s">
        <v>176</v>
      </c>
      <c r="C29" s="102" t="s">
        <v>170</v>
      </c>
      <c r="D29" s="103">
        <v>3348</v>
      </c>
      <c r="E29" s="103">
        <v>2410.56</v>
      </c>
      <c r="F29" s="103">
        <v>2185.95</v>
      </c>
      <c r="G29" s="103">
        <v>18120</v>
      </c>
      <c r="H29" s="103">
        <v>10660.5</v>
      </c>
      <c r="I29" s="103">
        <v>9626.2</v>
      </c>
      <c r="J29" s="16">
        <f>(G29-D29)*100/D29</f>
        <v>441.21863799283153</v>
      </c>
      <c r="K29" s="16">
        <f>(H29-E29)*100/E29</f>
        <v>342.2416367980884</v>
      </c>
      <c r="L29" s="16">
        <f>(I29-F29)*100/F29</f>
        <v>340.3668885381643</v>
      </c>
      <c r="M29" s="17">
        <f t="shared" si="0"/>
        <v>0.72</v>
      </c>
      <c r="N29" s="18">
        <f t="shared" si="2"/>
        <v>0.5883278145695364</v>
      </c>
      <c r="O29" s="17">
        <f t="shared" si="1"/>
        <v>0.6529121863799283</v>
      </c>
      <c r="P29" s="18">
        <f t="shared" si="3"/>
        <v>0.5312472406181016</v>
      </c>
    </row>
    <row r="30" spans="1:16" ht="11.25">
      <c r="A30" s="102" t="s">
        <v>175</v>
      </c>
      <c r="B30" s="102" t="s">
        <v>176</v>
      </c>
      <c r="C30" s="102" t="s">
        <v>791</v>
      </c>
      <c r="D30" s="103"/>
      <c r="E30" s="103"/>
      <c r="F30" s="103"/>
      <c r="G30" s="103">
        <v>9108</v>
      </c>
      <c r="H30" s="103">
        <v>7543.7</v>
      </c>
      <c r="I30" s="103">
        <v>6796.32</v>
      </c>
      <c r="J30" s="16"/>
      <c r="K30" s="16"/>
      <c r="L30" s="16"/>
      <c r="M30" s="17"/>
      <c r="N30" s="18">
        <f t="shared" si="2"/>
        <v>0.8282498902064119</v>
      </c>
      <c r="O30" s="17"/>
      <c r="P30" s="18">
        <f t="shared" si="3"/>
        <v>0.7461923583662714</v>
      </c>
    </row>
    <row r="31" spans="1:16" ht="11.25">
      <c r="A31" s="102" t="s">
        <v>175</v>
      </c>
      <c r="B31" s="102" t="s">
        <v>176</v>
      </c>
      <c r="C31" s="102" t="s">
        <v>83</v>
      </c>
      <c r="D31" s="103">
        <v>16710</v>
      </c>
      <c r="E31" s="103">
        <v>11985.45</v>
      </c>
      <c r="F31" s="103">
        <v>10858.06</v>
      </c>
      <c r="G31" s="103">
        <v>10380</v>
      </c>
      <c r="H31" s="103">
        <v>6667.5</v>
      </c>
      <c r="I31" s="103">
        <v>5891.57</v>
      </c>
      <c r="J31" s="16">
        <f>(G31-D31)*100/D31</f>
        <v>-37.881508078994614</v>
      </c>
      <c r="K31" s="16">
        <f>(H31-E31)*100/E31</f>
        <v>-44.37004868402939</v>
      </c>
      <c r="L31" s="16">
        <f>(I31-F31)*100/F31</f>
        <v>-45.74012300539876</v>
      </c>
      <c r="M31" s="17">
        <f t="shared" si="0"/>
        <v>0.717262118491921</v>
      </c>
      <c r="N31" s="18">
        <f t="shared" si="2"/>
        <v>0.6423410404624278</v>
      </c>
      <c r="O31" s="17">
        <f t="shared" si="1"/>
        <v>0.6497941352483543</v>
      </c>
      <c r="P31" s="18">
        <f t="shared" si="3"/>
        <v>0.5675886319845858</v>
      </c>
    </row>
    <row r="32" spans="1:16" ht="11.25">
      <c r="A32" s="102" t="s">
        <v>175</v>
      </c>
      <c r="B32" s="102" t="s">
        <v>176</v>
      </c>
      <c r="C32" s="102" t="s">
        <v>145</v>
      </c>
      <c r="D32" s="103"/>
      <c r="E32" s="103"/>
      <c r="F32" s="103"/>
      <c r="G32" s="103">
        <v>12828</v>
      </c>
      <c r="H32" s="103">
        <v>13638.44</v>
      </c>
      <c r="I32" s="103">
        <v>12294.21</v>
      </c>
      <c r="J32" s="16"/>
      <c r="K32" s="16"/>
      <c r="L32" s="16"/>
      <c r="M32" s="17"/>
      <c r="N32" s="18">
        <f t="shared" si="2"/>
        <v>1.0631774243841596</v>
      </c>
      <c r="O32" s="17"/>
      <c r="P32" s="18">
        <f t="shared" si="3"/>
        <v>0.95838868101029</v>
      </c>
    </row>
    <row r="33" spans="1:16" ht="11.25">
      <c r="A33" s="102" t="s">
        <v>177</v>
      </c>
      <c r="B33" s="102" t="s">
        <v>178</v>
      </c>
      <c r="C33" s="102" t="s">
        <v>134</v>
      </c>
      <c r="D33" s="103">
        <v>74161.42</v>
      </c>
      <c r="E33" s="103">
        <v>73444.96</v>
      </c>
      <c r="F33" s="103">
        <v>65903.34</v>
      </c>
      <c r="G33" s="103">
        <v>101310</v>
      </c>
      <c r="H33" s="103">
        <v>62792.7</v>
      </c>
      <c r="I33" s="103">
        <v>56832.77</v>
      </c>
      <c r="J33" s="16">
        <f>(G33-D33)*100/D33</f>
        <v>36.60741663252942</v>
      </c>
      <c r="K33" s="16">
        <f>(H33-E33)*100/E33</f>
        <v>-14.503731774106772</v>
      </c>
      <c r="L33" s="16">
        <f>(I33-F33)*100/F33</f>
        <v>-13.7634450697036</v>
      </c>
      <c r="M33" s="17">
        <f t="shared" si="0"/>
        <v>0.9903391817470595</v>
      </c>
      <c r="N33" s="18">
        <f t="shared" si="2"/>
        <v>0.6198075214687592</v>
      </c>
      <c r="O33" s="17">
        <f t="shared" si="1"/>
        <v>0.8886472238530492</v>
      </c>
      <c r="P33" s="18">
        <f t="shared" si="3"/>
        <v>0.560978876715033</v>
      </c>
    </row>
    <row r="34" spans="1:16" ht="11.25">
      <c r="A34" s="102" t="s">
        <v>177</v>
      </c>
      <c r="B34" s="102" t="s">
        <v>178</v>
      </c>
      <c r="C34" s="102" t="s">
        <v>768</v>
      </c>
      <c r="D34" s="103">
        <v>3282.78</v>
      </c>
      <c r="E34" s="103">
        <v>2239.85</v>
      </c>
      <c r="F34" s="103">
        <v>2039.81</v>
      </c>
      <c r="G34" s="103"/>
      <c r="H34" s="103"/>
      <c r="I34" s="103"/>
      <c r="J34" s="16"/>
      <c r="K34" s="16"/>
      <c r="L34" s="16"/>
      <c r="M34" s="17">
        <f t="shared" si="0"/>
        <v>0.682302804330476</v>
      </c>
      <c r="N34" s="18"/>
      <c r="O34" s="17">
        <f t="shared" si="1"/>
        <v>0.6213666465617556</v>
      </c>
      <c r="P34" s="18"/>
    </row>
    <row r="35" spans="1:16" ht="11.25">
      <c r="A35" s="102" t="s">
        <v>177</v>
      </c>
      <c r="B35" s="102" t="s">
        <v>178</v>
      </c>
      <c r="C35" s="102" t="s">
        <v>53</v>
      </c>
      <c r="D35" s="103">
        <v>3408</v>
      </c>
      <c r="E35" s="103">
        <v>2567.4</v>
      </c>
      <c r="F35" s="103">
        <v>2356.12</v>
      </c>
      <c r="G35" s="103"/>
      <c r="H35" s="103"/>
      <c r="I35" s="103"/>
      <c r="J35" s="16"/>
      <c r="K35" s="16"/>
      <c r="L35" s="16"/>
      <c r="M35" s="17">
        <f t="shared" si="0"/>
        <v>0.7533450704225353</v>
      </c>
      <c r="N35" s="18"/>
      <c r="O35" s="17">
        <f t="shared" si="1"/>
        <v>0.6913497652582159</v>
      </c>
      <c r="P35" s="18"/>
    </row>
    <row r="36" spans="1:16" ht="11.25">
      <c r="A36" s="102" t="s">
        <v>177</v>
      </c>
      <c r="B36" s="102" t="s">
        <v>178</v>
      </c>
      <c r="C36" s="102" t="s">
        <v>122</v>
      </c>
      <c r="D36" s="103">
        <v>55502.886</v>
      </c>
      <c r="E36" s="103">
        <v>42039.27</v>
      </c>
      <c r="F36" s="103">
        <v>37865.88</v>
      </c>
      <c r="G36" s="103">
        <v>45516</v>
      </c>
      <c r="H36" s="103">
        <v>31131.64</v>
      </c>
      <c r="I36" s="103">
        <v>28103.04</v>
      </c>
      <c r="J36" s="16">
        <f>(G36-D36)*100/D36</f>
        <v>-17.99345352960565</v>
      </c>
      <c r="K36" s="16">
        <f>(H36-E36)*100/E36</f>
        <v>-25.946287839917293</v>
      </c>
      <c r="L36" s="16">
        <f>(I36-F36)*100/F36</f>
        <v>-25.78268351349552</v>
      </c>
      <c r="M36" s="17">
        <f t="shared" si="0"/>
        <v>0.7574249382275364</v>
      </c>
      <c r="N36" s="18">
        <f t="shared" si="2"/>
        <v>0.6839713507338079</v>
      </c>
      <c r="O36" s="17">
        <f t="shared" si="1"/>
        <v>0.6822326320112435</v>
      </c>
      <c r="P36" s="18">
        <f t="shared" si="3"/>
        <v>0.6174321117848669</v>
      </c>
    </row>
    <row r="37" spans="1:16" ht="11.25">
      <c r="A37" s="102" t="s">
        <v>177</v>
      </c>
      <c r="B37" s="102" t="s">
        <v>178</v>
      </c>
      <c r="C37" s="102" t="s">
        <v>92</v>
      </c>
      <c r="D37" s="103">
        <v>180</v>
      </c>
      <c r="E37" s="103">
        <v>178.8</v>
      </c>
      <c r="F37" s="103">
        <v>161.03</v>
      </c>
      <c r="G37" s="103"/>
      <c r="H37" s="103"/>
      <c r="I37" s="103"/>
      <c r="J37" s="16"/>
      <c r="K37" s="16"/>
      <c r="L37" s="16"/>
      <c r="M37" s="17">
        <f t="shared" si="0"/>
        <v>0.9933333333333334</v>
      </c>
      <c r="N37" s="18"/>
      <c r="O37" s="17">
        <f t="shared" si="1"/>
        <v>0.8946111111111111</v>
      </c>
      <c r="P37" s="18"/>
    </row>
    <row r="38" spans="1:16" ht="11.25">
      <c r="A38" s="102" t="s">
        <v>177</v>
      </c>
      <c r="B38" s="102" t="s">
        <v>178</v>
      </c>
      <c r="C38" s="102" t="s">
        <v>46</v>
      </c>
      <c r="D38" s="103">
        <v>289221.6</v>
      </c>
      <c r="E38" s="103">
        <v>234615.44</v>
      </c>
      <c r="F38" s="103">
        <v>210869.54</v>
      </c>
      <c r="G38" s="103">
        <v>732628</v>
      </c>
      <c r="H38" s="103">
        <v>483454.74</v>
      </c>
      <c r="I38" s="103">
        <v>439246.44</v>
      </c>
      <c r="J38" s="16">
        <f>(G38-D38)*100/D38</f>
        <v>153.3102645168964</v>
      </c>
      <c r="K38" s="16">
        <f>(H38-E38)*100/E38</f>
        <v>106.06262742128139</v>
      </c>
      <c r="L38" s="16">
        <f>(I38-F38)*100/F38</f>
        <v>108.30246037431485</v>
      </c>
      <c r="M38" s="17">
        <f t="shared" si="0"/>
        <v>0.8111961208983008</v>
      </c>
      <c r="N38" s="18">
        <f t="shared" si="2"/>
        <v>0.6598911589510639</v>
      </c>
      <c r="O38" s="17">
        <f t="shared" si="1"/>
        <v>0.7290933318949899</v>
      </c>
      <c r="P38" s="18">
        <f t="shared" si="3"/>
        <v>0.5995490753834143</v>
      </c>
    </row>
    <row r="39" spans="1:16" ht="11.25">
      <c r="A39" s="102" t="s">
        <v>177</v>
      </c>
      <c r="B39" s="102" t="s">
        <v>178</v>
      </c>
      <c r="C39" s="102" t="s">
        <v>498</v>
      </c>
      <c r="D39" s="103">
        <v>2640</v>
      </c>
      <c r="E39" s="103">
        <v>2074.4</v>
      </c>
      <c r="F39" s="103">
        <v>1919.32</v>
      </c>
      <c r="G39" s="103">
        <v>2520</v>
      </c>
      <c r="H39" s="103">
        <v>1612.8</v>
      </c>
      <c r="I39" s="103">
        <v>1440.09</v>
      </c>
      <c r="J39" s="16">
        <f>(G39-D39)*100/D39</f>
        <v>-4.545454545454546</v>
      </c>
      <c r="K39" s="16">
        <f>(H39-E39)*100/E39</f>
        <v>-22.252217508677212</v>
      </c>
      <c r="L39" s="16">
        <f>(I39-F39)*100/F39</f>
        <v>-24.968738928370467</v>
      </c>
      <c r="M39" s="17">
        <f t="shared" si="0"/>
        <v>0.7857575757575758</v>
      </c>
      <c r="N39" s="18">
        <f t="shared" si="2"/>
        <v>0.64</v>
      </c>
      <c r="O39" s="17">
        <f t="shared" si="1"/>
        <v>0.7270151515151515</v>
      </c>
      <c r="P39" s="18">
        <f t="shared" si="3"/>
        <v>0.5714642857142856</v>
      </c>
    </row>
    <row r="40" spans="1:16" ht="11.25">
      <c r="A40" s="102" t="s">
        <v>177</v>
      </c>
      <c r="B40" s="102" t="s">
        <v>178</v>
      </c>
      <c r="C40" s="102" t="s">
        <v>152</v>
      </c>
      <c r="D40" s="103">
        <v>18391.1</v>
      </c>
      <c r="E40" s="103">
        <v>33487.28</v>
      </c>
      <c r="F40" s="103">
        <v>30019.24</v>
      </c>
      <c r="G40" s="103">
        <v>5337</v>
      </c>
      <c r="H40" s="103">
        <v>9545.11</v>
      </c>
      <c r="I40" s="103">
        <v>8674.33</v>
      </c>
      <c r="J40" s="16">
        <f>(G40-D40)*100/D40</f>
        <v>-70.98052862525896</v>
      </c>
      <c r="K40" s="16">
        <f>(H40-E40)*100/E40</f>
        <v>-71.49631143526736</v>
      </c>
      <c r="L40" s="16">
        <f>(I40-F40)*100/F40</f>
        <v>-71.10409857144953</v>
      </c>
      <c r="M40" s="17">
        <f t="shared" si="0"/>
        <v>1.8208416027317562</v>
      </c>
      <c r="N40" s="18">
        <f t="shared" si="2"/>
        <v>1.7884785459996253</v>
      </c>
      <c r="O40" s="17">
        <f t="shared" si="1"/>
        <v>1.6322699566638212</v>
      </c>
      <c r="P40" s="18">
        <f t="shared" si="3"/>
        <v>1.6253194678658422</v>
      </c>
    </row>
    <row r="41" spans="1:16" ht="11.25">
      <c r="A41" s="102" t="s">
        <v>177</v>
      </c>
      <c r="B41" s="102" t="s">
        <v>178</v>
      </c>
      <c r="C41" s="102" t="s">
        <v>102</v>
      </c>
      <c r="D41" s="103">
        <v>9498</v>
      </c>
      <c r="E41" s="103">
        <v>6527.47</v>
      </c>
      <c r="F41" s="103">
        <v>5942.65</v>
      </c>
      <c r="G41" s="103">
        <v>46044</v>
      </c>
      <c r="H41" s="103">
        <v>27627.06</v>
      </c>
      <c r="I41" s="103">
        <v>24728.8</v>
      </c>
      <c r="J41" s="16">
        <f>(G41-D41)*100/D41</f>
        <v>384.77574226152876</v>
      </c>
      <c r="K41" s="16">
        <f>(H41-E41)*100/E41</f>
        <v>323.24300226580897</v>
      </c>
      <c r="L41" s="16">
        <f>(I41-F41)*100/F41</f>
        <v>316.12411971090347</v>
      </c>
      <c r="M41" s="17">
        <f t="shared" si="0"/>
        <v>0.6872467887976417</v>
      </c>
      <c r="N41" s="18">
        <f t="shared" si="2"/>
        <v>0.6000143341151942</v>
      </c>
      <c r="O41" s="17">
        <f t="shared" si="1"/>
        <v>0.625673826068646</v>
      </c>
      <c r="P41" s="18">
        <f t="shared" si="3"/>
        <v>0.5370688906263574</v>
      </c>
    </row>
    <row r="42" spans="1:16" ht="11.25">
      <c r="A42" s="102" t="s">
        <v>177</v>
      </c>
      <c r="B42" s="102" t="s">
        <v>178</v>
      </c>
      <c r="C42" s="102" t="s">
        <v>50</v>
      </c>
      <c r="D42" s="103">
        <v>360</v>
      </c>
      <c r="E42" s="103">
        <v>316.8</v>
      </c>
      <c r="F42" s="103">
        <v>278.86</v>
      </c>
      <c r="G42" s="103"/>
      <c r="H42" s="103"/>
      <c r="I42" s="103"/>
      <c r="J42" s="16"/>
      <c r="K42" s="16"/>
      <c r="L42" s="16"/>
      <c r="M42" s="17">
        <f t="shared" si="0"/>
        <v>0.88</v>
      </c>
      <c r="N42" s="18"/>
      <c r="O42" s="17">
        <f t="shared" si="1"/>
        <v>0.7746111111111111</v>
      </c>
      <c r="P42" s="18"/>
    </row>
    <row r="43" spans="1:16" ht="11.25">
      <c r="A43" s="102" t="s">
        <v>177</v>
      </c>
      <c r="B43" s="102" t="s">
        <v>178</v>
      </c>
      <c r="C43" s="102" t="s">
        <v>85</v>
      </c>
      <c r="D43" s="103">
        <v>226876.8</v>
      </c>
      <c r="E43" s="103">
        <v>149367.52</v>
      </c>
      <c r="F43" s="103">
        <v>139232.48</v>
      </c>
      <c r="G43" s="103">
        <v>375168</v>
      </c>
      <c r="H43" s="103">
        <v>231505.56</v>
      </c>
      <c r="I43" s="103">
        <v>204613.5</v>
      </c>
      <c r="J43" s="16">
        <f>(G43-D43)*100/D43</f>
        <v>65.36199382219779</v>
      </c>
      <c r="K43" s="16">
        <f>(H43-E43)*100/E43</f>
        <v>54.99056287471333</v>
      </c>
      <c r="L43" s="16">
        <f>(I43-F43)*100/F43</f>
        <v>46.958166657664925</v>
      </c>
      <c r="M43" s="17">
        <f t="shared" si="0"/>
        <v>0.6583640107758925</v>
      </c>
      <c r="N43" s="18">
        <f t="shared" si="2"/>
        <v>0.6170717118730809</v>
      </c>
      <c r="O43" s="17">
        <f t="shared" si="1"/>
        <v>0.6136920125812777</v>
      </c>
      <c r="P43" s="18">
        <f t="shared" si="3"/>
        <v>0.5453916645342887</v>
      </c>
    </row>
    <row r="44" spans="1:16" ht="11.25">
      <c r="A44" s="102" t="s">
        <v>177</v>
      </c>
      <c r="B44" s="102" t="s">
        <v>178</v>
      </c>
      <c r="C44" s="102" t="s">
        <v>586</v>
      </c>
      <c r="D44" s="103">
        <v>27648</v>
      </c>
      <c r="E44" s="103">
        <v>24675.84</v>
      </c>
      <c r="F44" s="103">
        <v>22566.23</v>
      </c>
      <c r="G44" s="103">
        <v>5184</v>
      </c>
      <c r="H44" s="103">
        <v>4561.92</v>
      </c>
      <c r="I44" s="103">
        <v>4153.44</v>
      </c>
      <c r="J44" s="16">
        <f>(G44-D44)*100/D44</f>
        <v>-81.25</v>
      </c>
      <c r="K44" s="16">
        <f>(H44-E44)*100/E44</f>
        <v>-81.5126050420168</v>
      </c>
      <c r="L44" s="16">
        <f>(I44-F44)*100/F44</f>
        <v>-81.59444444198256</v>
      </c>
      <c r="M44" s="17">
        <f t="shared" si="0"/>
        <v>0.8925</v>
      </c>
      <c r="N44" s="18">
        <f t="shared" si="2"/>
        <v>0.88</v>
      </c>
      <c r="O44" s="17">
        <f t="shared" si="1"/>
        <v>0.8161975549768519</v>
      </c>
      <c r="P44" s="18">
        <f t="shared" si="3"/>
        <v>0.8012037037037036</v>
      </c>
    </row>
    <row r="45" spans="1:16" ht="11.25">
      <c r="A45" s="102" t="s">
        <v>177</v>
      </c>
      <c r="B45" s="102" t="s">
        <v>178</v>
      </c>
      <c r="C45" s="102" t="s">
        <v>557</v>
      </c>
      <c r="D45" s="103"/>
      <c r="E45" s="103"/>
      <c r="F45" s="103"/>
      <c r="G45" s="103">
        <v>160738.8</v>
      </c>
      <c r="H45" s="103">
        <v>105580.78</v>
      </c>
      <c r="I45" s="103">
        <v>93947.57</v>
      </c>
      <c r="J45" s="16"/>
      <c r="K45" s="16"/>
      <c r="L45" s="16"/>
      <c r="M45" s="17"/>
      <c r="N45" s="18">
        <f t="shared" si="2"/>
        <v>0.6568468845107716</v>
      </c>
      <c r="O45" s="17"/>
      <c r="P45" s="18">
        <f t="shared" si="3"/>
        <v>0.5844735060856496</v>
      </c>
    </row>
    <row r="46" spans="1:16" ht="11.25">
      <c r="A46" s="102" t="s">
        <v>177</v>
      </c>
      <c r="B46" s="102" t="s">
        <v>178</v>
      </c>
      <c r="C46" s="102" t="s">
        <v>65</v>
      </c>
      <c r="D46" s="103">
        <v>720</v>
      </c>
      <c r="E46" s="103">
        <v>489.6</v>
      </c>
      <c r="F46" s="103">
        <v>446.09</v>
      </c>
      <c r="G46" s="103">
        <v>1200</v>
      </c>
      <c r="H46" s="103">
        <v>816</v>
      </c>
      <c r="I46" s="103">
        <v>726.49</v>
      </c>
      <c r="J46" s="16">
        <f>(G46-D46)*100/D46</f>
        <v>66.66666666666667</v>
      </c>
      <c r="K46" s="16">
        <f>(H46-E46)*100/E46</f>
        <v>66.66666666666666</v>
      </c>
      <c r="L46" s="16">
        <f>(I46-F46)*100/F46</f>
        <v>62.85727095429175</v>
      </c>
      <c r="M46" s="17">
        <f t="shared" si="0"/>
        <v>0.68</v>
      </c>
      <c r="N46" s="18">
        <f t="shared" si="2"/>
        <v>0.68</v>
      </c>
      <c r="O46" s="17">
        <f t="shared" si="1"/>
        <v>0.6195694444444444</v>
      </c>
      <c r="P46" s="18">
        <f t="shared" si="3"/>
        <v>0.6054083333333333</v>
      </c>
    </row>
    <row r="47" spans="1:16" ht="11.25">
      <c r="A47" s="102" t="s">
        <v>177</v>
      </c>
      <c r="B47" s="102" t="s">
        <v>178</v>
      </c>
      <c r="C47" s="102" t="s">
        <v>179</v>
      </c>
      <c r="D47" s="103">
        <v>11448</v>
      </c>
      <c r="E47" s="103">
        <v>10679.04</v>
      </c>
      <c r="F47" s="103">
        <v>9655.49</v>
      </c>
      <c r="G47" s="103">
        <v>4320</v>
      </c>
      <c r="H47" s="103">
        <v>3888</v>
      </c>
      <c r="I47" s="103">
        <v>3514.89</v>
      </c>
      <c r="J47" s="16">
        <f>(G47-D47)*100/D47</f>
        <v>-62.264150943396224</v>
      </c>
      <c r="K47" s="16">
        <f>(H47-E47)*100/E47</f>
        <v>-63.59223300970874</v>
      </c>
      <c r="L47" s="16">
        <f>(I47-F47)*100/F47</f>
        <v>-63.59697954220863</v>
      </c>
      <c r="M47" s="17">
        <f t="shared" si="0"/>
        <v>0.9328301886792454</v>
      </c>
      <c r="N47" s="18">
        <f t="shared" si="2"/>
        <v>0.9</v>
      </c>
      <c r="O47" s="17">
        <f t="shared" si="1"/>
        <v>0.8434215583508036</v>
      </c>
      <c r="P47" s="18">
        <f t="shared" si="3"/>
        <v>0.8136319444444444</v>
      </c>
    </row>
    <row r="48" spans="1:16" ht="11.25">
      <c r="A48" s="102" t="s">
        <v>177</v>
      </c>
      <c r="B48" s="102" t="s">
        <v>178</v>
      </c>
      <c r="C48" s="102" t="s">
        <v>170</v>
      </c>
      <c r="D48" s="103">
        <v>5796</v>
      </c>
      <c r="E48" s="103">
        <v>4636.8</v>
      </c>
      <c r="F48" s="103">
        <v>4206.05</v>
      </c>
      <c r="G48" s="103">
        <v>39240</v>
      </c>
      <c r="H48" s="103">
        <v>25590</v>
      </c>
      <c r="I48" s="103">
        <v>23157.45</v>
      </c>
      <c r="J48" s="16">
        <f>(G48-D48)*100/D48</f>
        <v>577.0186335403727</v>
      </c>
      <c r="K48" s="16">
        <f>(H48-E48)*100/E48</f>
        <v>451.88923395445136</v>
      </c>
      <c r="L48" s="16">
        <f>(I48-F48)*100/F48</f>
        <v>450.5747672994853</v>
      </c>
      <c r="M48" s="17">
        <f t="shared" si="0"/>
        <v>0.8</v>
      </c>
      <c r="N48" s="18">
        <f t="shared" si="2"/>
        <v>0.6521406727828746</v>
      </c>
      <c r="O48" s="17">
        <f t="shared" si="1"/>
        <v>0.7256815044858523</v>
      </c>
      <c r="P48" s="18">
        <f t="shared" si="3"/>
        <v>0.5901490825688074</v>
      </c>
    </row>
    <row r="49" spans="1:16" ht="11.25">
      <c r="A49" s="102" t="s">
        <v>177</v>
      </c>
      <c r="B49" s="102" t="s">
        <v>178</v>
      </c>
      <c r="C49" s="102" t="s">
        <v>58</v>
      </c>
      <c r="D49" s="103">
        <v>19800</v>
      </c>
      <c r="E49" s="103">
        <v>10493.79</v>
      </c>
      <c r="F49" s="103">
        <v>9449.86</v>
      </c>
      <c r="G49" s="103"/>
      <c r="H49" s="103"/>
      <c r="I49" s="103"/>
      <c r="J49" s="16"/>
      <c r="K49" s="16"/>
      <c r="L49" s="16"/>
      <c r="M49" s="17">
        <f t="shared" si="0"/>
        <v>0.529989393939394</v>
      </c>
      <c r="N49" s="18"/>
      <c r="O49" s="17">
        <f t="shared" si="1"/>
        <v>0.4772656565656566</v>
      </c>
      <c r="P49" s="18"/>
    </row>
    <row r="50" spans="1:16" ht="11.25">
      <c r="A50" s="102" t="s">
        <v>177</v>
      </c>
      <c r="B50" s="102" t="s">
        <v>178</v>
      </c>
      <c r="C50" s="102" t="s">
        <v>83</v>
      </c>
      <c r="D50" s="103">
        <v>139950</v>
      </c>
      <c r="E50" s="103">
        <v>105937.16</v>
      </c>
      <c r="F50" s="103">
        <v>96125.12</v>
      </c>
      <c r="G50" s="103">
        <v>226764</v>
      </c>
      <c r="H50" s="103">
        <v>146825.76</v>
      </c>
      <c r="I50" s="103">
        <v>130679.5</v>
      </c>
      <c r="J50" s="16">
        <f>(G50-D50)*100/D50</f>
        <v>62.032154340836016</v>
      </c>
      <c r="K50" s="16">
        <f>(H50-E50)*100/E50</f>
        <v>38.597032429413815</v>
      </c>
      <c r="L50" s="16">
        <f>(I50-F50)*100/F50</f>
        <v>35.94729452613428</v>
      </c>
      <c r="M50" s="17">
        <f t="shared" si="0"/>
        <v>0.7569643444087174</v>
      </c>
      <c r="N50" s="18">
        <f t="shared" si="2"/>
        <v>0.6474826692067525</v>
      </c>
      <c r="O50" s="17">
        <f t="shared" si="1"/>
        <v>0.686853304751697</v>
      </c>
      <c r="P50" s="18">
        <f t="shared" si="3"/>
        <v>0.5762797445802684</v>
      </c>
    </row>
    <row r="51" spans="1:16" ht="11.25">
      <c r="A51" s="102" t="s">
        <v>475</v>
      </c>
      <c r="B51" s="102" t="s">
        <v>476</v>
      </c>
      <c r="C51" s="102" t="s">
        <v>134</v>
      </c>
      <c r="D51" s="103">
        <v>123084</v>
      </c>
      <c r="E51" s="103">
        <v>101983.3</v>
      </c>
      <c r="F51" s="103">
        <v>90479.1</v>
      </c>
      <c r="G51" s="103"/>
      <c r="H51" s="103"/>
      <c r="I51" s="103"/>
      <c r="J51" s="16"/>
      <c r="K51" s="16"/>
      <c r="L51" s="16"/>
      <c r="M51" s="17">
        <f t="shared" si="0"/>
        <v>0.8285666699164799</v>
      </c>
      <c r="N51" s="18"/>
      <c r="O51" s="17">
        <f t="shared" si="1"/>
        <v>0.7351004192258945</v>
      </c>
      <c r="P51" s="18"/>
    </row>
    <row r="52" spans="1:16" ht="11.25">
      <c r="A52" s="102" t="s">
        <v>475</v>
      </c>
      <c r="B52" s="102" t="s">
        <v>476</v>
      </c>
      <c r="C52" s="102" t="s">
        <v>53</v>
      </c>
      <c r="D52" s="103">
        <v>7086</v>
      </c>
      <c r="E52" s="103">
        <v>5869.97</v>
      </c>
      <c r="F52" s="103">
        <v>5146.45</v>
      </c>
      <c r="G52" s="103"/>
      <c r="H52" s="103"/>
      <c r="I52" s="103"/>
      <c r="J52" s="16"/>
      <c r="K52" s="16"/>
      <c r="L52" s="16"/>
      <c r="M52" s="17">
        <f t="shared" si="0"/>
        <v>0.8283897826700537</v>
      </c>
      <c r="N52" s="18"/>
      <c r="O52" s="17">
        <f t="shared" si="1"/>
        <v>0.7262842224103867</v>
      </c>
      <c r="P52" s="18"/>
    </row>
    <row r="53" spans="1:16" ht="11.25">
      <c r="A53" s="102" t="s">
        <v>475</v>
      </c>
      <c r="B53" s="102" t="s">
        <v>476</v>
      </c>
      <c r="C53" s="102" t="s">
        <v>122</v>
      </c>
      <c r="D53" s="103">
        <v>21022.8</v>
      </c>
      <c r="E53" s="103">
        <v>15646.98</v>
      </c>
      <c r="F53" s="103">
        <v>14241.57</v>
      </c>
      <c r="G53" s="103"/>
      <c r="H53" s="103"/>
      <c r="I53" s="103"/>
      <c r="J53" s="16"/>
      <c r="K53" s="16"/>
      <c r="L53" s="16"/>
      <c r="M53" s="17">
        <f t="shared" si="0"/>
        <v>0.744286203550431</v>
      </c>
      <c r="N53" s="18"/>
      <c r="O53" s="17">
        <f t="shared" si="1"/>
        <v>0.6774344996860552</v>
      </c>
      <c r="P53" s="18"/>
    </row>
    <row r="54" spans="1:16" ht="11.25">
      <c r="A54" s="102" t="s">
        <v>475</v>
      </c>
      <c r="B54" s="102" t="s">
        <v>476</v>
      </c>
      <c r="C54" s="102" t="s">
        <v>46</v>
      </c>
      <c r="D54" s="103">
        <v>254565</v>
      </c>
      <c r="E54" s="103">
        <v>199200.47</v>
      </c>
      <c r="F54" s="103">
        <v>178627.71</v>
      </c>
      <c r="G54" s="103"/>
      <c r="H54" s="103"/>
      <c r="I54" s="103"/>
      <c r="J54" s="16"/>
      <c r="K54" s="16"/>
      <c r="L54" s="16"/>
      <c r="M54" s="17">
        <f t="shared" si="0"/>
        <v>0.7825131891658319</v>
      </c>
      <c r="N54" s="18"/>
      <c r="O54" s="17">
        <f t="shared" si="1"/>
        <v>0.7016978374874786</v>
      </c>
      <c r="P54" s="18"/>
    </row>
    <row r="55" spans="1:16" ht="11.25">
      <c r="A55" s="102" t="s">
        <v>475</v>
      </c>
      <c r="B55" s="102" t="s">
        <v>476</v>
      </c>
      <c r="C55" s="102" t="s">
        <v>152</v>
      </c>
      <c r="D55" s="103">
        <v>361020</v>
      </c>
      <c r="E55" s="103">
        <v>371467.87</v>
      </c>
      <c r="F55" s="103">
        <v>334232.13</v>
      </c>
      <c r="G55" s="103"/>
      <c r="H55" s="103"/>
      <c r="I55" s="103"/>
      <c r="J55" s="16"/>
      <c r="K55" s="16"/>
      <c r="L55" s="16"/>
      <c r="M55" s="17">
        <f t="shared" si="0"/>
        <v>1.0289398648274333</v>
      </c>
      <c r="N55" s="18"/>
      <c r="O55" s="17">
        <f t="shared" si="1"/>
        <v>0.9257994847930863</v>
      </c>
      <c r="P55" s="18"/>
    </row>
    <row r="56" spans="1:16" ht="11.25">
      <c r="A56" s="102" t="s">
        <v>475</v>
      </c>
      <c r="B56" s="102" t="s">
        <v>476</v>
      </c>
      <c r="C56" s="102" t="s">
        <v>102</v>
      </c>
      <c r="D56" s="103">
        <v>11856</v>
      </c>
      <c r="E56" s="103">
        <v>7921.51</v>
      </c>
      <c r="F56" s="103">
        <v>7185.76</v>
      </c>
      <c r="G56" s="103"/>
      <c r="H56" s="103"/>
      <c r="I56" s="103"/>
      <c r="J56" s="16"/>
      <c r="K56" s="16"/>
      <c r="L56" s="16"/>
      <c r="M56" s="17">
        <f t="shared" si="0"/>
        <v>0.6681435560053981</v>
      </c>
      <c r="N56" s="18"/>
      <c r="O56" s="17">
        <f t="shared" si="1"/>
        <v>0.6060863697705803</v>
      </c>
      <c r="P56" s="18"/>
    </row>
    <row r="57" spans="1:16" ht="11.25">
      <c r="A57" s="102" t="s">
        <v>475</v>
      </c>
      <c r="B57" s="102" t="s">
        <v>476</v>
      </c>
      <c r="C57" s="102" t="s">
        <v>50</v>
      </c>
      <c r="D57" s="103">
        <v>360</v>
      </c>
      <c r="E57" s="103">
        <v>316.8</v>
      </c>
      <c r="F57" s="103">
        <v>279.8</v>
      </c>
      <c r="G57" s="103"/>
      <c r="H57" s="103"/>
      <c r="I57" s="103"/>
      <c r="J57" s="16"/>
      <c r="K57" s="16"/>
      <c r="L57" s="16"/>
      <c r="M57" s="17">
        <f t="shared" si="0"/>
        <v>0.88</v>
      </c>
      <c r="N57" s="18"/>
      <c r="O57" s="17">
        <f t="shared" si="1"/>
        <v>0.7772222222222223</v>
      </c>
      <c r="P57" s="18"/>
    </row>
    <row r="58" spans="1:16" ht="11.25">
      <c r="A58" s="102" t="s">
        <v>475</v>
      </c>
      <c r="B58" s="102" t="s">
        <v>476</v>
      </c>
      <c r="C58" s="102" t="s">
        <v>85</v>
      </c>
      <c r="D58" s="103">
        <v>188832</v>
      </c>
      <c r="E58" s="103">
        <v>126843.2</v>
      </c>
      <c r="F58" s="103">
        <v>116092.81</v>
      </c>
      <c r="G58" s="103"/>
      <c r="H58" s="103"/>
      <c r="I58" s="103"/>
      <c r="J58" s="16"/>
      <c r="K58" s="16"/>
      <c r="L58" s="16"/>
      <c r="M58" s="17">
        <f t="shared" si="0"/>
        <v>0.6717251313336723</v>
      </c>
      <c r="N58" s="18"/>
      <c r="O58" s="17">
        <f t="shared" si="1"/>
        <v>0.6147941556515845</v>
      </c>
      <c r="P58" s="18"/>
    </row>
    <row r="59" spans="1:16" ht="11.25">
      <c r="A59" s="102" t="s">
        <v>475</v>
      </c>
      <c r="B59" s="102" t="s">
        <v>476</v>
      </c>
      <c r="C59" s="102" t="s">
        <v>586</v>
      </c>
      <c r="D59" s="103">
        <v>8508</v>
      </c>
      <c r="E59" s="103">
        <v>5584.63</v>
      </c>
      <c r="F59" s="103">
        <v>5024.64</v>
      </c>
      <c r="G59" s="103"/>
      <c r="H59" s="103"/>
      <c r="I59" s="103"/>
      <c r="J59" s="16"/>
      <c r="K59" s="16"/>
      <c r="L59" s="16"/>
      <c r="M59" s="17">
        <f t="shared" si="0"/>
        <v>0.6563975082275506</v>
      </c>
      <c r="N59" s="18"/>
      <c r="O59" s="17">
        <f t="shared" si="1"/>
        <v>0.5905782792665727</v>
      </c>
      <c r="P59" s="18"/>
    </row>
    <row r="60" spans="1:16" ht="11.25">
      <c r="A60" s="102" t="s">
        <v>475</v>
      </c>
      <c r="B60" s="102" t="s">
        <v>476</v>
      </c>
      <c r="C60" s="102" t="s">
        <v>65</v>
      </c>
      <c r="D60" s="103">
        <v>2724</v>
      </c>
      <c r="E60" s="103">
        <v>1956.36</v>
      </c>
      <c r="F60" s="103">
        <v>1773.09</v>
      </c>
      <c r="G60" s="103"/>
      <c r="H60" s="103"/>
      <c r="I60" s="103"/>
      <c r="J60" s="16"/>
      <c r="K60" s="16"/>
      <c r="L60" s="16"/>
      <c r="M60" s="17">
        <f t="shared" si="0"/>
        <v>0.718193832599119</v>
      </c>
      <c r="N60" s="18"/>
      <c r="O60" s="17">
        <f t="shared" si="1"/>
        <v>0.6509140969162995</v>
      </c>
      <c r="P60" s="18"/>
    </row>
    <row r="61" spans="1:16" ht="11.25">
      <c r="A61" s="102" t="s">
        <v>475</v>
      </c>
      <c r="B61" s="102" t="s">
        <v>476</v>
      </c>
      <c r="C61" s="102" t="s">
        <v>179</v>
      </c>
      <c r="D61" s="103">
        <v>152.4</v>
      </c>
      <c r="E61" s="103">
        <v>195.36</v>
      </c>
      <c r="F61" s="103">
        <v>181.63</v>
      </c>
      <c r="G61" s="103"/>
      <c r="H61" s="103"/>
      <c r="I61" s="103"/>
      <c r="J61" s="16"/>
      <c r="K61" s="16"/>
      <c r="L61" s="16"/>
      <c r="M61" s="17">
        <f t="shared" si="0"/>
        <v>1.2818897637795277</v>
      </c>
      <c r="N61" s="18"/>
      <c r="O61" s="17">
        <f t="shared" si="1"/>
        <v>1.191797900262467</v>
      </c>
      <c r="P61" s="18"/>
    </row>
    <row r="62" spans="1:16" ht="11.25">
      <c r="A62" s="102" t="s">
        <v>475</v>
      </c>
      <c r="B62" s="102" t="s">
        <v>476</v>
      </c>
      <c r="C62" s="102" t="s">
        <v>83</v>
      </c>
      <c r="D62" s="103">
        <v>196800</v>
      </c>
      <c r="E62" s="103">
        <v>150270.06</v>
      </c>
      <c r="F62" s="103">
        <v>134386.52</v>
      </c>
      <c r="G62" s="103"/>
      <c r="H62" s="103"/>
      <c r="I62" s="103"/>
      <c r="J62" s="16"/>
      <c r="K62" s="16"/>
      <c r="L62" s="16"/>
      <c r="M62" s="17">
        <f t="shared" si="0"/>
        <v>0.7635673780487805</v>
      </c>
      <c r="N62" s="18"/>
      <c r="O62" s="17">
        <f t="shared" si="1"/>
        <v>0.6828583333333332</v>
      </c>
      <c r="P62" s="18"/>
    </row>
    <row r="63" spans="1:16" ht="11.25">
      <c r="A63" s="102" t="s">
        <v>477</v>
      </c>
      <c r="B63" s="102" t="s">
        <v>478</v>
      </c>
      <c r="C63" s="102" t="s">
        <v>134</v>
      </c>
      <c r="D63" s="103">
        <v>6733.8</v>
      </c>
      <c r="E63" s="103">
        <v>21417.3</v>
      </c>
      <c r="F63" s="103">
        <v>19140.88</v>
      </c>
      <c r="G63" s="103">
        <v>316.8</v>
      </c>
      <c r="H63" s="103">
        <v>1555.2</v>
      </c>
      <c r="I63" s="103">
        <v>1385.82</v>
      </c>
      <c r="J63" s="16">
        <f>(G63-D63)*100/D63</f>
        <v>-95.29537556802994</v>
      </c>
      <c r="K63" s="16">
        <f>(H63-E63)*100/E63</f>
        <v>-92.73858049333948</v>
      </c>
      <c r="L63" s="16">
        <f>(I63-F63)*100/F63</f>
        <v>-92.75989400696311</v>
      </c>
      <c r="M63" s="17">
        <f t="shared" si="0"/>
        <v>3.180566693397487</v>
      </c>
      <c r="N63" s="18">
        <f t="shared" si="2"/>
        <v>4.909090909090909</v>
      </c>
      <c r="O63" s="17">
        <f t="shared" si="1"/>
        <v>2.8425079449939115</v>
      </c>
      <c r="P63" s="18">
        <f t="shared" si="3"/>
        <v>4.374431818181818</v>
      </c>
    </row>
    <row r="64" spans="1:16" ht="11.25">
      <c r="A64" s="102" t="s">
        <v>477</v>
      </c>
      <c r="B64" s="102" t="s">
        <v>478</v>
      </c>
      <c r="C64" s="102" t="s">
        <v>60</v>
      </c>
      <c r="D64" s="103">
        <v>1392</v>
      </c>
      <c r="E64" s="103">
        <v>6928.2</v>
      </c>
      <c r="F64" s="103">
        <v>6227.87</v>
      </c>
      <c r="G64" s="103"/>
      <c r="H64" s="103"/>
      <c r="I64" s="103"/>
      <c r="J64" s="16"/>
      <c r="K64" s="16"/>
      <c r="L64" s="16"/>
      <c r="M64" s="17">
        <f t="shared" si="0"/>
        <v>4.977155172413793</v>
      </c>
      <c r="N64" s="18"/>
      <c r="O64" s="17">
        <f t="shared" si="1"/>
        <v>4.474044540229885</v>
      </c>
      <c r="P64" s="18"/>
    </row>
    <row r="65" spans="1:16" ht="11.25">
      <c r="A65" s="102" t="s">
        <v>477</v>
      </c>
      <c r="B65" s="102" t="s">
        <v>478</v>
      </c>
      <c r="C65" s="102" t="s">
        <v>135</v>
      </c>
      <c r="D65" s="103">
        <v>9144</v>
      </c>
      <c r="E65" s="103">
        <v>41624.25</v>
      </c>
      <c r="F65" s="103">
        <v>37491.07</v>
      </c>
      <c r="G65" s="103"/>
      <c r="H65" s="103"/>
      <c r="I65" s="103"/>
      <c r="J65" s="16"/>
      <c r="K65" s="16"/>
      <c r="L65" s="16"/>
      <c r="M65" s="17">
        <f t="shared" si="0"/>
        <v>4.552083333333333</v>
      </c>
      <c r="N65" s="18"/>
      <c r="O65" s="17">
        <f t="shared" si="1"/>
        <v>4.100073272090989</v>
      </c>
      <c r="P65" s="18"/>
    </row>
    <row r="66" spans="1:16" ht="11.25">
      <c r="A66" s="102" t="s">
        <v>477</v>
      </c>
      <c r="B66" s="102" t="s">
        <v>478</v>
      </c>
      <c r="C66" s="102" t="s">
        <v>122</v>
      </c>
      <c r="D66" s="103">
        <v>1440</v>
      </c>
      <c r="E66" s="103">
        <v>5239.2</v>
      </c>
      <c r="F66" s="103">
        <v>4778.23</v>
      </c>
      <c r="G66" s="103"/>
      <c r="H66" s="103"/>
      <c r="I66" s="103"/>
      <c r="J66" s="16"/>
      <c r="K66" s="16"/>
      <c r="L66" s="16"/>
      <c r="M66" s="17">
        <f t="shared" si="0"/>
        <v>3.638333333333333</v>
      </c>
      <c r="N66" s="18"/>
      <c r="O66" s="17">
        <f t="shared" si="1"/>
        <v>3.3182152777777776</v>
      </c>
      <c r="P66" s="18"/>
    </row>
    <row r="67" spans="1:16" ht="11.25">
      <c r="A67" s="102" t="s">
        <v>477</v>
      </c>
      <c r="B67" s="102" t="s">
        <v>478</v>
      </c>
      <c r="C67" s="102" t="s">
        <v>46</v>
      </c>
      <c r="D67" s="103">
        <v>348581.4</v>
      </c>
      <c r="E67" s="103">
        <v>1939859.85</v>
      </c>
      <c r="F67" s="103">
        <v>1724519.25</v>
      </c>
      <c r="G67" s="103">
        <v>384</v>
      </c>
      <c r="H67" s="103">
        <v>1560</v>
      </c>
      <c r="I67" s="103">
        <v>1477.92</v>
      </c>
      <c r="J67" s="16"/>
      <c r="K67" s="16"/>
      <c r="L67" s="16"/>
      <c r="M67" s="17">
        <f t="shared" si="0"/>
        <v>5.565012504970144</v>
      </c>
      <c r="N67" s="18"/>
      <c r="O67" s="17">
        <f t="shared" si="1"/>
        <v>4.947249767199282</v>
      </c>
      <c r="P67" s="18"/>
    </row>
    <row r="68" spans="1:16" ht="11.25">
      <c r="A68" s="102" t="s">
        <v>477</v>
      </c>
      <c r="B68" s="102" t="s">
        <v>478</v>
      </c>
      <c r="C68" s="102" t="s">
        <v>62</v>
      </c>
      <c r="D68" s="103">
        <v>1555.2</v>
      </c>
      <c r="E68" s="103">
        <v>7756.56</v>
      </c>
      <c r="F68" s="103">
        <v>7052.95</v>
      </c>
      <c r="G68" s="103"/>
      <c r="H68" s="103"/>
      <c r="I68" s="103"/>
      <c r="J68" s="16"/>
      <c r="K68" s="16"/>
      <c r="L68" s="16"/>
      <c r="M68" s="17">
        <f t="shared" si="0"/>
        <v>4.9875</v>
      </c>
      <c r="N68" s="18"/>
      <c r="O68" s="17">
        <f t="shared" si="1"/>
        <v>4.535075874485597</v>
      </c>
      <c r="P68" s="18"/>
    </row>
    <row r="69" spans="1:16" ht="11.25">
      <c r="A69" s="102" t="s">
        <v>477</v>
      </c>
      <c r="B69" s="102" t="s">
        <v>478</v>
      </c>
      <c r="C69" s="102" t="s">
        <v>152</v>
      </c>
      <c r="D69" s="103">
        <v>37050</v>
      </c>
      <c r="E69" s="103">
        <v>116099.26</v>
      </c>
      <c r="F69" s="103">
        <v>104522.26</v>
      </c>
      <c r="G69" s="103"/>
      <c r="H69" s="103"/>
      <c r="I69" s="103"/>
      <c r="J69" s="16"/>
      <c r="K69" s="16"/>
      <c r="L69" s="16"/>
      <c r="M69" s="17">
        <f t="shared" si="0"/>
        <v>3.13358326585695</v>
      </c>
      <c r="N69" s="18"/>
      <c r="O69" s="17">
        <f t="shared" si="1"/>
        <v>2.8211136302294197</v>
      </c>
      <c r="P69" s="18"/>
    </row>
    <row r="70" spans="1:16" ht="11.25">
      <c r="A70" s="102" t="s">
        <v>477</v>
      </c>
      <c r="B70" s="102" t="s">
        <v>478</v>
      </c>
      <c r="C70" s="102" t="s">
        <v>50</v>
      </c>
      <c r="D70" s="103">
        <v>4935</v>
      </c>
      <c r="E70" s="103">
        <v>24081.25</v>
      </c>
      <c r="F70" s="103">
        <v>21753.69</v>
      </c>
      <c r="G70" s="103"/>
      <c r="H70" s="103"/>
      <c r="I70" s="103"/>
      <c r="J70" s="16"/>
      <c r="K70" s="16"/>
      <c r="L70" s="16"/>
      <c r="M70" s="17">
        <f aca="true" t="shared" si="4" ref="M70:M133">E70/D70</f>
        <v>4.87968591691996</v>
      </c>
      <c r="N70" s="18"/>
      <c r="O70" s="17">
        <f aca="true" t="shared" si="5" ref="O70:O133">F70/D70</f>
        <v>4.408042553191489</v>
      </c>
      <c r="P70" s="18"/>
    </row>
    <row r="71" spans="1:16" ht="11.25">
      <c r="A71" s="102" t="s">
        <v>477</v>
      </c>
      <c r="B71" s="102" t="s">
        <v>478</v>
      </c>
      <c r="C71" s="102" t="s">
        <v>85</v>
      </c>
      <c r="D71" s="103">
        <v>1680</v>
      </c>
      <c r="E71" s="103">
        <v>10248</v>
      </c>
      <c r="F71" s="103">
        <v>9414.25</v>
      </c>
      <c r="G71" s="103"/>
      <c r="H71" s="103"/>
      <c r="I71" s="103"/>
      <c r="J71" s="16"/>
      <c r="K71" s="16"/>
      <c r="L71" s="16"/>
      <c r="M71" s="17">
        <f t="shared" si="4"/>
        <v>6.1</v>
      </c>
      <c r="N71" s="18"/>
      <c r="O71" s="17">
        <f t="shared" si="5"/>
        <v>5.603720238095238</v>
      </c>
      <c r="P71" s="18"/>
    </row>
    <row r="72" spans="1:16" ht="11.25">
      <c r="A72" s="102" t="s">
        <v>477</v>
      </c>
      <c r="B72" s="102" t="s">
        <v>478</v>
      </c>
      <c r="C72" s="102" t="s">
        <v>69</v>
      </c>
      <c r="D72" s="103">
        <v>28272</v>
      </c>
      <c r="E72" s="103">
        <v>128926.55</v>
      </c>
      <c r="F72" s="103">
        <v>116049.75</v>
      </c>
      <c r="G72" s="103"/>
      <c r="H72" s="103"/>
      <c r="I72" s="103"/>
      <c r="J72" s="16"/>
      <c r="K72" s="16"/>
      <c r="L72" s="16"/>
      <c r="M72" s="17">
        <f t="shared" si="4"/>
        <v>4.560220359366157</v>
      </c>
      <c r="N72" s="18"/>
      <c r="O72" s="17">
        <f t="shared" si="5"/>
        <v>4.104759125636672</v>
      </c>
      <c r="P72" s="18"/>
    </row>
    <row r="73" spans="1:16" ht="11.25">
      <c r="A73" s="102" t="s">
        <v>477</v>
      </c>
      <c r="B73" s="102" t="s">
        <v>478</v>
      </c>
      <c r="C73" s="102" t="s">
        <v>706</v>
      </c>
      <c r="D73" s="103"/>
      <c r="E73" s="103"/>
      <c r="F73" s="103"/>
      <c r="G73" s="103">
        <v>10</v>
      </c>
      <c r="H73" s="103">
        <v>31.64</v>
      </c>
      <c r="I73" s="103">
        <v>28.7</v>
      </c>
      <c r="J73" s="16"/>
      <c r="K73" s="16"/>
      <c r="L73" s="16"/>
      <c r="M73" s="17"/>
      <c r="N73" s="18">
        <f aca="true" t="shared" si="6" ref="N70:N133">H73/G73</f>
        <v>3.164</v>
      </c>
      <c r="O73" s="17"/>
      <c r="P73" s="18">
        <f aca="true" t="shared" si="7" ref="P70:P133">I73/G73</f>
        <v>2.87</v>
      </c>
    </row>
    <row r="74" spans="1:16" ht="11.25">
      <c r="A74" s="102" t="s">
        <v>477</v>
      </c>
      <c r="B74" s="102" t="s">
        <v>478</v>
      </c>
      <c r="C74" s="102" t="s">
        <v>49</v>
      </c>
      <c r="D74" s="103">
        <v>8064</v>
      </c>
      <c r="E74" s="103">
        <v>37984.8</v>
      </c>
      <c r="F74" s="103">
        <v>34461.68</v>
      </c>
      <c r="G74" s="103"/>
      <c r="H74" s="103"/>
      <c r="I74" s="103"/>
      <c r="J74" s="16"/>
      <c r="K74" s="16"/>
      <c r="L74" s="16"/>
      <c r="M74" s="17">
        <f t="shared" si="4"/>
        <v>4.710416666666667</v>
      </c>
      <c r="N74" s="18"/>
      <c r="O74" s="17">
        <f t="shared" si="5"/>
        <v>4.273521825396825</v>
      </c>
      <c r="P74" s="18"/>
    </row>
    <row r="75" spans="1:16" ht="11.25">
      <c r="A75" s="102" t="s">
        <v>477</v>
      </c>
      <c r="B75" s="102" t="s">
        <v>478</v>
      </c>
      <c r="C75" s="102" t="s">
        <v>108</v>
      </c>
      <c r="D75" s="103">
        <v>2697.6</v>
      </c>
      <c r="E75" s="103">
        <v>12246.35</v>
      </c>
      <c r="F75" s="103">
        <v>11180.85</v>
      </c>
      <c r="G75" s="103"/>
      <c r="H75" s="103"/>
      <c r="I75" s="103"/>
      <c r="J75" s="16"/>
      <c r="K75" s="16"/>
      <c r="L75" s="16"/>
      <c r="M75" s="17">
        <f t="shared" si="4"/>
        <v>4.539720492289443</v>
      </c>
      <c r="N75" s="18"/>
      <c r="O75" s="17">
        <f t="shared" si="5"/>
        <v>4.144739768683274</v>
      </c>
      <c r="P75" s="18"/>
    </row>
    <row r="76" spans="1:16" ht="11.25">
      <c r="A76" s="102" t="s">
        <v>477</v>
      </c>
      <c r="B76" s="102" t="s">
        <v>478</v>
      </c>
      <c r="C76" s="102" t="s">
        <v>66</v>
      </c>
      <c r="D76" s="103">
        <v>3504</v>
      </c>
      <c r="E76" s="103">
        <v>17074.7</v>
      </c>
      <c r="F76" s="103">
        <v>15444.36</v>
      </c>
      <c r="G76" s="103"/>
      <c r="H76" s="103"/>
      <c r="I76" s="103"/>
      <c r="J76" s="16"/>
      <c r="K76" s="16"/>
      <c r="L76" s="16"/>
      <c r="M76" s="17">
        <f t="shared" si="4"/>
        <v>4.872916666666667</v>
      </c>
      <c r="N76" s="18"/>
      <c r="O76" s="17">
        <f t="shared" si="5"/>
        <v>4.4076369863013705</v>
      </c>
      <c r="P76" s="18"/>
    </row>
    <row r="77" spans="1:16" ht="11.25">
      <c r="A77" s="102" t="s">
        <v>477</v>
      </c>
      <c r="B77" s="102" t="s">
        <v>478</v>
      </c>
      <c r="C77" s="102" t="s">
        <v>68</v>
      </c>
      <c r="D77" s="103">
        <v>192</v>
      </c>
      <c r="E77" s="103">
        <v>919.55</v>
      </c>
      <c r="F77" s="103">
        <v>810.04</v>
      </c>
      <c r="G77" s="103"/>
      <c r="H77" s="103"/>
      <c r="I77" s="103"/>
      <c r="J77" s="16"/>
      <c r="K77" s="16"/>
      <c r="L77" s="16"/>
      <c r="M77" s="17">
        <f t="shared" si="4"/>
        <v>4.789322916666666</v>
      </c>
      <c r="N77" s="18"/>
      <c r="O77" s="17">
        <f t="shared" si="5"/>
        <v>4.218958333333333</v>
      </c>
      <c r="P77" s="18"/>
    </row>
    <row r="78" spans="1:16" ht="11.25">
      <c r="A78" s="102" t="s">
        <v>481</v>
      </c>
      <c r="B78" s="102" t="s">
        <v>482</v>
      </c>
      <c r="C78" s="102" t="s">
        <v>134</v>
      </c>
      <c r="D78" s="103">
        <v>9558</v>
      </c>
      <c r="E78" s="103">
        <v>22868.4</v>
      </c>
      <c r="F78" s="103">
        <v>20491.49</v>
      </c>
      <c r="G78" s="103">
        <v>12220.2</v>
      </c>
      <c r="H78" s="103">
        <v>29328.48</v>
      </c>
      <c r="I78" s="103">
        <v>26548.77</v>
      </c>
      <c r="J78" s="16">
        <f>(G78-D78)*100/D78</f>
        <v>27.853107344632775</v>
      </c>
      <c r="K78" s="16">
        <f>(H78-E78)*100/E78</f>
        <v>28.24893739833131</v>
      </c>
      <c r="L78" s="16">
        <f>(I78-F78)*100/F78</f>
        <v>29.55997831294844</v>
      </c>
      <c r="M78" s="17">
        <f t="shared" si="4"/>
        <v>2.392592592592593</v>
      </c>
      <c r="N78" s="18">
        <f t="shared" si="6"/>
        <v>2.4</v>
      </c>
      <c r="O78" s="17">
        <f t="shared" si="5"/>
        <v>2.143909813768571</v>
      </c>
      <c r="P78" s="18">
        <f t="shared" si="7"/>
        <v>2.1725315461285413</v>
      </c>
    </row>
    <row r="79" spans="1:16" ht="11.25">
      <c r="A79" s="102" t="s">
        <v>481</v>
      </c>
      <c r="B79" s="102" t="s">
        <v>482</v>
      </c>
      <c r="C79" s="102" t="s">
        <v>122</v>
      </c>
      <c r="D79" s="103"/>
      <c r="E79" s="103"/>
      <c r="F79" s="103"/>
      <c r="G79" s="103">
        <v>216</v>
      </c>
      <c r="H79" s="103">
        <v>561.6</v>
      </c>
      <c r="I79" s="103">
        <v>509.56</v>
      </c>
      <c r="J79" s="16"/>
      <c r="K79" s="16"/>
      <c r="L79" s="16"/>
      <c r="M79" s="17"/>
      <c r="N79" s="18">
        <f t="shared" si="6"/>
        <v>2.6</v>
      </c>
      <c r="O79" s="17"/>
      <c r="P79" s="18">
        <f t="shared" si="7"/>
        <v>2.359074074074074</v>
      </c>
    </row>
    <row r="80" spans="1:16" ht="11.25">
      <c r="A80" s="102" t="s">
        <v>481</v>
      </c>
      <c r="B80" s="102" t="s">
        <v>482</v>
      </c>
      <c r="C80" s="102" t="s">
        <v>46</v>
      </c>
      <c r="D80" s="103">
        <v>5940</v>
      </c>
      <c r="E80" s="103">
        <v>16335</v>
      </c>
      <c r="F80" s="103">
        <v>14419.39</v>
      </c>
      <c r="G80" s="103">
        <v>10308.6</v>
      </c>
      <c r="H80" s="103">
        <v>23207.25</v>
      </c>
      <c r="I80" s="103">
        <v>21003.04</v>
      </c>
      <c r="J80" s="16">
        <f>(G80-D80)*100/D80</f>
        <v>73.54545454545456</v>
      </c>
      <c r="K80" s="16">
        <f>(H80-E80)*100/E80</f>
        <v>42.07070707070707</v>
      </c>
      <c r="L80" s="16">
        <f>(I80-F80)*100/F80</f>
        <v>45.658311481969776</v>
      </c>
      <c r="M80" s="17">
        <f t="shared" si="4"/>
        <v>2.75</v>
      </c>
      <c r="N80" s="18">
        <f t="shared" si="6"/>
        <v>2.251251382340958</v>
      </c>
      <c r="O80" s="17">
        <f t="shared" si="5"/>
        <v>2.427506734006734</v>
      </c>
      <c r="P80" s="18">
        <f t="shared" si="7"/>
        <v>2.037428942824438</v>
      </c>
    </row>
    <row r="81" spans="1:16" ht="11.25">
      <c r="A81" s="102" t="s">
        <v>481</v>
      </c>
      <c r="B81" s="102" t="s">
        <v>482</v>
      </c>
      <c r="C81" s="102" t="s">
        <v>170</v>
      </c>
      <c r="D81" s="103">
        <v>2700</v>
      </c>
      <c r="E81" s="103">
        <v>8775</v>
      </c>
      <c r="F81" s="103">
        <v>7941.66</v>
      </c>
      <c r="G81" s="103">
        <v>8235</v>
      </c>
      <c r="H81" s="103">
        <v>18300</v>
      </c>
      <c r="I81" s="103">
        <v>16264.46</v>
      </c>
      <c r="J81" s="16">
        <f>(G81-D81)*100/D81</f>
        <v>205</v>
      </c>
      <c r="K81" s="16">
        <f>(H81-E81)*100/E81</f>
        <v>108.54700854700855</v>
      </c>
      <c r="L81" s="16">
        <f>(I81-F81)*100/F81</f>
        <v>104.79924851983085</v>
      </c>
      <c r="M81" s="17">
        <f t="shared" si="4"/>
        <v>3.25</v>
      </c>
      <c r="N81" s="18">
        <f t="shared" si="6"/>
        <v>2.2222222222222223</v>
      </c>
      <c r="O81" s="17">
        <f t="shared" si="5"/>
        <v>2.9413555555555555</v>
      </c>
      <c r="P81" s="18">
        <f t="shared" si="7"/>
        <v>1.9750406800242866</v>
      </c>
    </row>
    <row r="82" spans="1:16" ht="11.25">
      <c r="A82" s="102" t="s">
        <v>700</v>
      </c>
      <c r="B82" s="102" t="s">
        <v>701</v>
      </c>
      <c r="C82" s="102" t="s">
        <v>134</v>
      </c>
      <c r="D82" s="103">
        <v>705.6</v>
      </c>
      <c r="E82" s="103">
        <v>3671.1</v>
      </c>
      <c r="F82" s="103">
        <v>3310.81</v>
      </c>
      <c r="G82" s="103">
        <v>638.4</v>
      </c>
      <c r="H82" s="103">
        <v>3312</v>
      </c>
      <c r="I82" s="103">
        <v>2981.6</v>
      </c>
      <c r="J82" s="16">
        <f>(G82-D82)*100/D82</f>
        <v>-9.52380952380953</v>
      </c>
      <c r="K82" s="16">
        <f>(H82-E82)*100/E82</f>
        <v>-9.781809266977199</v>
      </c>
      <c r="L82" s="16">
        <f>(I82-F82)*100/F82</f>
        <v>-9.943488149425669</v>
      </c>
      <c r="M82" s="17">
        <f t="shared" si="4"/>
        <v>5.20280612244898</v>
      </c>
      <c r="N82" s="18">
        <f t="shared" si="6"/>
        <v>5.18796992481203</v>
      </c>
      <c r="O82" s="17">
        <f t="shared" si="5"/>
        <v>4.6921910430839</v>
      </c>
      <c r="P82" s="18">
        <f t="shared" si="7"/>
        <v>4.670426065162907</v>
      </c>
    </row>
    <row r="83" spans="1:16" ht="11.25">
      <c r="A83" s="102" t="s">
        <v>700</v>
      </c>
      <c r="B83" s="102" t="s">
        <v>701</v>
      </c>
      <c r="C83" s="102" t="s">
        <v>60</v>
      </c>
      <c r="D83" s="103">
        <v>768</v>
      </c>
      <c r="E83" s="103">
        <v>3828.6</v>
      </c>
      <c r="F83" s="103">
        <v>3474.42</v>
      </c>
      <c r="G83" s="103">
        <v>1958.4</v>
      </c>
      <c r="H83" s="103">
        <v>9871.33</v>
      </c>
      <c r="I83" s="103">
        <v>8940.85</v>
      </c>
      <c r="J83" s="16">
        <f>(G83-D83)*100/D83</f>
        <v>155.00000000000003</v>
      </c>
      <c r="K83" s="16">
        <f>(H83-E83)*100/E83</f>
        <v>157.8313221543123</v>
      </c>
      <c r="L83" s="16">
        <f>(I83-F83)*100/F83</f>
        <v>157.33359812573033</v>
      </c>
      <c r="M83" s="17">
        <f t="shared" si="4"/>
        <v>4.98515625</v>
      </c>
      <c r="N83" s="18">
        <f t="shared" si="6"/>
        <v>5.040507557189542</v>
      </c>
      <c r="O83" s="17">
        <f t="shared" si="5"/>
        <v>4.523984375</v>
      </c>
      <c r="P83" s="18">
        <f t="shared" si="7"/>
        <v>4.565385008169935</v>
      </c>
    </row>
    <row r="84" spans="1:16" ht="11.25">
      <c r="A84" s="102" t="s">
        <v>700</v>
      </c>
      <c r="B84" s="102" t="s">
        <v>701</v>
      </c>
      <c r="C84" s="102" t="s">
        <v>135</v>
      </c>
      <c r="D84" s="103">
        <v>5280</v>
      </c>
      <c r="E84" s="103">
        <v>24035</v>
      </c>
      <c r="F84" s="103">
        <v>21716.64</v>
      </c>
      <c r="G84" s="103">
        <v>14928</v>
      </c>
      <c r="H84" s="103">
        <v>67953.5</v>
      </c>
      <c r="I84" s="103">
        <v>60631.87</v>
      </c>
      <c r="J84" s="16">
        <f>(G84-D84)*100/D84</f>
        <v>182.72727272727272</v>
      </c>
      <c r="K84" s="16">
        <f>(H84-E84)*100/E84</f>
        <v>182.72727272727272</v>
      </c>
      <c r="L84" s="16">
        <f>(I84-F84)*100/F84</f>
        <v>179.1954464410701</v>
      </c>
      <c r="M84" s="17">
        <f t="shared" si="4"/>
        <v>4.552083333333333</v>
      </c>
      <c r="N84" s="18">
        <f t="shared" si="6"/>
        <v>4.552083333333333</v>
      </c>
      <c r="O84" s="17">
        <f t="shared" si="5"/>
        <v>4.1129999999999995</v>
      </c>
      <c r="P84" s="18">
        <f t="shared" si="7"/>
        <v>4.061620444801715</v>
      </c>
    </row>
    <row r="85" spans="1:16" ht="11.25">
      <c r="A85" s="102" t="s">
        <v>700</v>
      </c>
      <c r="B85" s="102" t="s">
        <v>701</v>
      </c>
      <c r="C85" s="102" t="s">
        <v>63</v>
      </c>
      <c r="D85" s="103"/>
      <c r="E85" s="103"/>
      <c r="F85" s="103"/>
      <c r="G85" s="103">
        <v>268.8</v>
      </c>
      <c r="H85" s="103">
        <v>1397.76</v>
      </c>
      <c r="I85" s="103">
        <v>1232.02</v>
      </c>
      <c r="J85" s="16"/>
      <c r="K85" s="16"/>
      <c r="L85" s="16"/>
      <c r="M85" s="17"/>
      <c r="N85" s="18">
        <f t="shared" si="6"/>
        <v>5.2</v>
      </c>
      <c r="O85" s="17"/>
      <c r="P85" s="18">
        <f t="shared" si="7"/>
        <v>4.583407738095238</v>
      </c>
    </row>
    <row r="86" spans="1:16" ht="11.25">
      <c r="A86" s="102" t="s">
        <v>700</v>
      </c>
      <c r="B86" s="102" t="s">
        <v>701</v>
      </c>
      <c r="C86" s="102" t="s">
        <v>122</v>
      </c>
      <c r="D86" s="103"/>
      <c r="E86" s="103"/>
      <c r="F86" s="103"/>
      <c r="G86" s="103">
        <v>174</v>
      </c>
      <c r="H86" s="103">
        <v>651.9</v>
      </c>
      <c r="I86" s="103">
        <v>567.28</v>
      </c>
      <c r="J86" s="16"/>
      <c r="K86" s="16"/>
      <c r="L86" s="16"/>
      <c r="M86" s="17"/>
      <c r="N86" s="18">
        <f t="shared" si="6"/>
        <v>3.7465517241379307</v>
      </c>
      <c r="O86" s="17"/>
      <c r="P86" s="18">
        <f t="shared" si="7"/>
        <v>3.260229885057471</v>
      </c>
    </row>
    <row r="87" spans="1:16" ht="11.25">
      <c r="A87" s="102" t="s">
        <v>700</v>
      </c>
      <c r="B87" s="102" t="s">
        <v>701</v>
      </c>
      <c r="C87" s="102" t="s">
        <v>46</v>
      </c>
      <c r="D87" s="103">
        <v>223339.2</v>
      </c>
      <c r="E87" s="103">
        <v>1266799.44</v>
      </c>
      <c r="F87" s="103">
        <v>1141735.01</v>
      </c>
      <c r="G87" s="103">
        <v>496776</v>
      </c>
      <c r="H87" s="103">
        <v>2799165.84</v>
      </c>
      <c r="I87" s="103">
        <v>2529800.11</v>
      </c>
      <c r="J87" s="16">
        <f>(G87-D87)*100/D87</f>
        <v>122.43117195727395</v>
      </c>
      <c r="K87" s="16">
        <f>(H87-E87)*100/E87</f>
        <v>120.96361520336637</v>
      </c>
      <c r="L87" s="16">
        <f>(I87-F87)*100/F87</f>
        <v>121.57506670483897</v>
      </c>
      <c r="M87" s="17">
        <f t="shared" si="4"/>
        <v>5.6720873003933026</v>
      </c>
      <c r="N87" s="18">
        <f t="shared" si="6"/>
        <v>5.634663993429634</v>
      </c>
      <c r="O87" s="17">
        <f t="shared" si="5"/>
        <v>5.112112025116952</v>
      </c>
      <c r="P87" s="18">
        <f t="shared" si="7"/>
        <v>5.0924362489331205</v>
      </c>
    </row>
    <row r="88" spans="1:16" ht="11.25">
      <c r="A88" s="102" t="s">
        <v>700</v>
      </c>
      <c r="B88" s="102" t="s">
        <v>701</v>
      </c>
      <c r="C88" s="102" t="s">
        <v>62</v>
      </c>
      <c r="D88" s="103">
        <v>379.2</v>
      </c>
      <c r="E88" s="103">
        <v>1891.26</v>
      </c>
      <c r="F88" s="103">
        <v>1703.59</v>
      </c>
      <c r="G88" s="103">
        <v>1444.8</v>
      </c>
      <c r="H88" s="103">
        <v>7199.04</v>
      </c>
      <c r="I88" s="103">
        <v>6530.57</v>
      </c>
      <c r="J88" s="16">
        <f>(G88-D88)*100/D88</f>
        <v>281.0126582278481</v>
      </c>
      <c r="K88" s="16">
        <f>(H88-E88)*100/E88</f>
        <v>280.64782208686273</v>
      </c>
      <c r="L88" s="16">
        <f>(I88-F88)*100/F88</f>
        <v>283.341649105712</v>
      </c>
      <c r="M88" s="17">
        <f t="shared" si="4"/>
        <v>4.9875</v>
      </c>
      <c r="N88" s="18">
        <f t="shared" si="6"/>
        <v>4.982724252491694</v>
      </c>
      <c r="O88" s="17">
        <f t="shared" si="5"/>
        <v>4.492589662447258</v>
      </c>
      <c r="P88" s="18">
        <f t="shared" si="7"/>
        <v>4.520051218161683</v>
      </c>
    </row>
    <row r="89" spans="1:16" ht="11.25">
      <c r="A89" s="102" t="s">
        <v>700</v>
      </c>
      <c r="B89" s="102" t="s">
        <v>701</v>
      </c>
      <c r="C89" s="102" t="s">
        <v>152</v>
      </c>
      <c r="D89" s="103">
        <v>22492.8</v>
      </c>
      <c r="E89" s="103">
        <v>69631.5</v>
      </c>
      <c r="F89" s="103">
        <v>63239.89</v>
      </c>
      <c r="G89" s="103">
        <v>51490.8</v>
      </c>
      <c r="H89" s="103">
        <v>163738.63</v>
      </c>
      <c r="I89" s="103">
        <v>147974.02</v>
      </c>
      <c r="J89" s="16">
        <f>(G89-D89)*100/D89</f>
        <v>128.92125480153652</v>
      </c>
      <c r="K89" s="16">
        <f>(H89-E89)*100/E89</f>
        <v>135.15022654976556</v>
      </c>
      <c r="L89" s="16">
        <f>(I89-F89)*100/F89</f>
        <v>133.98842091597564</v>
      </c>
      <c r="M89" s="17">
        <f t="shared" si="4"/>
        <v>3.095723965002134</v>
      </c>
      <c r="N89" s="18">
        <f t="shared" si="6"/>
        <v>3.1799589441220566</v>
      </c>
      <c r="O89" s="17">
        <f t="shared" si="5"/>
        <v>2.811561477450562</v>
      </c>
      <c r="P89" s="18">
        <f t="shared" si="7"/>
        <v>2.8737953187753926</v>
      </c>
    </row>
    <row r="90" spans="1:16" ht="11.25">
      <c r="A90" s="102" t="s">
        <v>700</v>
      </c>
      <c r="B90" s="102" t="s">
        <v>701</v>
      </c>
      <c r="C90" s="102" t="s">
        <v>102</v>
      </c>
      <c r="D90" s="103">
        <v>342</v>
      </c>
      <c r="E90" s="103">
        <v>1164.03</v>
      </c>
      <c r="F90" s="103">
        <v>1074.43</v>
      </c>
      <c r="G90" s="103"/>
      <c r="H90" s="103"/>
      <c r="I90" s="103"/>
      <c r="J90" s="16"/>
      <c r="K90" s="16"/>
      <c r="L90" s="16"/>
      <c r="M90" s="17">
        <f t="shared" si="4"/>
        <v>3.40359649122807</v>
      </c>
      <c r="N90" s="18"/>
      <c r="O90" s="17">
        <f t="shared" si="5"/>
        <v>3.141608187134503</v>
      </c>
      <c r="P90" s="18"/>
    </row>
    <row r="91" spans="1:16" ht="11.25">
      <c r="A91" s="102" t="s">
        <v>700</v>
      </c>
      <c r="B91" s="102" t="s">
        <v>701</v>
      </c>
      <c r="C91" s="102" t="s">
        <v>50</v>
      </c>
      <c r="D91" s="103">
        <v>3840</v>
      </c>
      <c r="E91" s="103">
        <v>18968</v>
      </c>
      <c r="F91" s="103">
        <v>17024.18</v>
      </c>
      <c r="G91" s="103">
        <v>12436.8</v>
      </c>
      <c r="H91" s="103">
        <v>61432.61</v>
      </c>
      <c r="I91" s="103">
        <v>55360.35</v>
      </c>
      <c r="J91" s="16">
        <f>(G91-D91)*100/D91</f>
        <v>223.87499999999997</v>
      </c>
      <c r="K91" s="16">
        <f>(H91-E91)*100/E91</f>
        <v>223.875</v>
      </c>
      <c r="L91" s="16">
        <f>(I91-F91)*100/F91</f>
        <v>225.18658754782902</v>
      </c>
      <c r="M91" s="17">
        <f t="shared" si="4"/>
        <v>4.939583333333333</v>
      </c>
      <c r="N91" s="18">
        <f t="shared" si="6"/>
        <v>4.939583333333334</v>
      </c>
      <c r="O91" s="17">
        <f t="shared" si="5"/>
        <v>4.433380208333333</v>
      </c>
      <c r="P91" s="18">
        <f t="shared" si="7"/>
        <v>4.451333944423003</v>
      </c>
    </row>
    <row r="92" spans="1:16" ht="11.25">
      <c r="A92" s="102" t="s">
        <v>700</v>
      </c>
      <c r="B92" s="102" t="s">
        <v>701</v>
      </c>
      <c r="C92" s="102" t="s">
        <v>85</v>
      </c>
      <c r="D92" s="103">
        <v>480</v>
      </c>
      <c r="E92" s="103">
        <v>2928</v>
      </c>
      <c r="F92" s="103">
        <v>2577.6</v>
      </c>
      <c r="G92" s="103">
        <v>3288</v>
      </c>
      <c r="H92" s="103">
        <v>20056.8</v>
      </c>
      <c r="I92" s="103">
        <v>18240.53</v>
      </c>
      <c r="J92" s="16">
        <f>(G92-D92)*100/D92</f>
        <v>585</v>
      </c>
      <c r="K92" s="16">
        <f>(H92-E92)*100/E92</f>
        <v>585</v>
      </c>
      <c r="L92" s="16">
        <f>(I92-F92)*100/F92</f>
        <v>607.6555710738671</v>
      </c>
      <c r="M92" s="17">
        <f t="shared" si="4"/>
        <v>6.1</v>
      </c>
      <c r="N92" s="18">
        <f t="shared" si="6"/>
        <v>6.1</v>
      </c>
      <c r="O92" s="17">
        <f t="shared" si="5"/>
        <v>5.37</v>
      </c>
      <c r="P92" s="18">
        <f t="shared" si="7"/>
        <v>5.5476064476885645</v>
      </c>
    </row>
    <row r="93" spans="1:16" ht="11.25">
      <c r="A93" s="102" t="s">
        <v>700</v>
      </c>
      <c r="B93" s="102" t="s">
        <v>701</v>
      </c>
      <c r="C93" s="102" t="s">
        <v>69</v>
      </c>
      <c r="D93" s="103">
        <v>19627.2</v>
      </c>
      <c r="E93" s="103">
        <v>89786.13</v>
      </c>
      <c r="F93" s="103">
        <v>80510.08</v>
      </c>
      <c r="G93" s="103">
        <v>5596.8</v>
      </c>
      <c r="H93" s="103">
        <v>25197.26</v>
      </c>
      <c r="I93" s="103">
        <v>22996.13</v>
      </c>
      <c r="J93" s="16">
        <f>(G93-D93)*100/D93</f>
        <v>-71.4844705306921</v>
      </c>
      <c r="K93" s="16">
        <f>(H93-E93)*100/E93</f>
        <v>-71.93635587144696</v>
      </c>
      <c r="L93" s="16">
        <f>(I93-F93)*100/F93</f>
        <v>-71.43695547191109</v>
      </c>
      <c r="M93" s="17">
        <f t="shared" si="4"/>
        <v>4.57457660797261</v>
      </c>
      <c r="N93" s="18">
        <f t="shared" si="6"/>
        <v>4.502083333333333</v>
      </c>
      <c r="O93" s="17">
        <f t="shared" si="5"/>
        <v>4.1019646205266165</v>
      </c>
      <c r="P93" s="18">
        <f t="shared" si="7"/>
        <v>4.108799671240709</v>
      </c>
    </row>
    <row r="94" spans="1:16" ht="11.25">
      <c r="A94" s="102" t="s">
        <v>700</v>
      </c>
      <c r="B94" s="102" t="s">
        <v>701</v>
      </c>
      <c r="C94" s="102" t="s">
        <v>170</v>
      </c>
      <c r="D94" s="103">
        <v>6960</v>
      </c>
      <c r="E94" s="103">
        <v>34800</v>
      </c>
      <c r="F94" s="103">
        <v>31550.99</v>
      </c>
      <c r="G94" s="103">
        <v>2400</v>
      </c>
      <c r="H94" s="103">
        <v>12000</v>
      </c>
      <c r="I94" s="103">
        <v>10815.78</v>
      </c>
      <c r="J94" s="16">
        <f>(G94-D94)*100/D94</f>
        <v>-65.51724137931035</v>
      </c>
      <c r="K94" s="16">
        <f>(H94-E94)*100/E94</f>
        <v>-65.51724137931035</v>
      </c>
      <c r="L94" s="16">
        <f>(I94-F94)*100/F94</f>
        <v>-65.71968106230581</v>
      </c>
      <c r="M94" s="17">
        <f t="shared" si="4"/>
        <v>5</v>
      </c>
      <c r="N94" s="18">
        <f t="shared" si="6"/>
        <v>5</v>
      </c>
      <c r="O94" s="17">
        <f t="shared" si="5"/>
        <v>4.533188218390805</v>
      </c>
      <c r="P94" s="18">
        <f t="shared" si="7"/>
        <v>4.506575000000001</v>
      </c>
    </row>
    <row r="95" spans="1:16" ht="11.25">
      <c r="A95" s="102" t="s">
        <v>700</v>
      </c>
      <c r="B95" s="102" t="s">
        <v>701</v>
      </c>
      <c r="C95" s="102" t="s">
        <v>49</v>
      </c>
      <c r="D95" s="103">
        <v>4032</v>
      </c>
      <c r="E95" s="103">
        <v>18992.4</v>
      </c>
      <c r="F95" s="103">
        <v>17162.36</v>
      </c>
      <c r="G95" s="103">
        <v>6384</v>
      </c>
      <c r="H95" s="103">
        <v>30071.3</v>
      </c>
      <c r="I95" s="103">
        <v>27067.9</v>
      </c>
      <c r="J95" s="16">
        <f>(G95-D95)*100/D95</f>
        <v>58.333333333333336</v>
      </c>
      <c r="K95" s="16">
        <f>(H95-E95)*100/E95</f>
        <v>58.333333333333314</v>
      </c>
      <c r="L95" s="16">
        <f>(I95-F95)*100/F95</f>
        <v>57.716654352897855</v>
      </c>
      <c r="M95" s="17">
        <f t="shared" si="4"/>
        <v>4.710416666666667</v>
      </c>
      <c r="N95" s="18">
        <f t="shared" si="6"/>
        <v>4.710416666666666</v>
      </c>
      <c r="O95" s="17">
        <f t="shared" si="5"/>
        <v>4.256537698412698</v>
      </c>
      <c r="P95" s="18">
        <f t="shared" si="7"/>
        <v>4.239959273182958</v>
      </c>
    </row>
    <row r="96" spans="1:16" ht="11.25">
      <c r="A96" s="102" t="s">
        <v>700</v>
      </c>
      <c r="B96" s="102" t="s">
        <v>701</v>
      </c>
      <c r="C96" s="102" t="s">
        <v>108</v>
      </c>
      <c r="D96" s="103">
        <v>1104</v>
      </c>
      <c r="E96" s="103">
        <v>5030.65</v>
      </c>
      <c r="F96" s="103">
        <v>4577.88</v>
      </c>
      <c r="G96" s="103">
        <v>2611.2</v>
      </c>
      <c r="H96" s="103">
        <v>11755.84</v>
      </c>
      <c r="I96" s="103">
        <v>10625.5</v>
      </c>
      <c r="J96" s="16">
        <f>(G96-D96)*100/D96</f>
        <v>136.52173913043475</v>
      </c>
      <c r="K96" s="16">
        <f>(H96-E96)*100/E96</f>
        <v>133.6843151481419</v>
      </c>
      <c r="L96" s="16">
        <f>(I96-F96)*100/F96</f>
        <v>132.10525396034845</v>
      </c>
      <c r="M96" s="17">
        <f t="shared" si="4"/>
        <v>4.5567481884057965</v>
      </c>
      <c r="N96" s="18">
        <f t="shared" si="6"/>
        <v>4.502083333333334</v>
      </c>
      <c r="O96" s="17">
        <f t="shared" si="5"/>
        <v>4.146630434782609</v>
      </c>
      <c r="P96" s="18">
        <f t="shared" si="7"/>
        <v>4.069201899509804</v>
      </c>
    </row>
    <row r="97" spans="1:16" ht="11.25">
      <c r="A97" s="102" t="s">
        <v>700</v>
      </c>
      <c r="B97" s="102" t="s">
        <v>701</v>
      </c>
      <c r="C97" s="102" t="s">
        <v>66</v>
      </c>
      <c r="D97" s="103">
        <v>960</v>
      </c>
      <c r="E97" s="103">
        <v>4678</v>
      </c>
      <c r="F97" s="103">
        <v>4262.24</v>
      </c>
      <c r="G97" s="103">
        <v>3888</v>
      </c>
      <c r="H97" s="103">
        <v>18945.9</v>
      </c>
      <c r="I97" s="103">
        <v>17150.32</v>
      </c>
      <c r="J97" s="16">
        <f>(G97-D97)*100/D97</f>
        <v>305</v>
      </c>
      <c r="K97" s="16">
        <f>(H97-E97)*100/E97</f>
        <v>305.00000000000006</v>
      </c>
      <c r="L97" s="16">
        <f>(I97-F97)*100/F97</f>
        <v>302.3780922707309</v>
      </c>
      <c r="M97" s="17">
        <f t="shared" si="4"/>
        <v>4.872916666666667</v>
      </c>
      <c r="N97" s="18">
        <f t="shared" si="6"/>
        <v>4.872916666666667</v>
      </c>
      <c r="O97" s="17">
        <f t="shared" si="5"/>
        <v>4.4398333333333335</v>
      </c>
      <c r="P97" s="18">
        <f t="shared" si="7"/>
        <v>4.411090534979424</v>
      </c>
    </row>
    <row r="98" spans="1:16" ht="11.25">
      <c r="A98" s="102" t="s">
        <v>807</v>
      </c>
      <c r="B98" s="102" t="s">
        <v>808</v>
      </c>
      <c r="C98" s="102" t="s">
        <v>46</v>
      </c>
      <c r="D98" s="103">
        <v>1708.2</v>
      </c>
      <c r="E98" s="103">
        <v>10249.2</v>
      </c>
      <c r="F98" s="103">
        <v>9426.78</v>
      </c>
      <c r="G98" s="103"/>
      <c r="H98" s="103"/>
      <c r="I98" s="103"/>
      <c r="J98" s="16"/>
      <c r="K98" s="16"/>
      <c r="L98" s="16"/>
      <c r="M98" s="17">
        <f t="shared" si="4"/>
        <v>6</v>
      </c>
      <c r="N98" s="18"/>
      <c r="O98" s="17">
        <f t="shared" si="5"/>
        <v>5.51854583772392</v>
      </c>
      <c r="P98" s="18"/>
    </row>
    <row r="99" spans="1:16" ht="11.25">
      <c r="A99" s="102" t="s">
        <v>182</v>
      </c>
      <c r="B99" s="102" t="s">
        <v>183</v>
      </c>
      <c r="C99" s="102" t="s">
        <v>134</v>
      </c>
      <c r="D99" s="103">
        <v>735</v>
      </c>
      <c r="E99" s="103">
        <v>4641.8</v>
      </c>
      <c r="F99" s="103">
        <v>4137.5</v>
      </c>
      <c r="G99" s="103">
        <v>465</v>
      </c>
      <c r="H99" s="103">
        <v>2821</v>
      </c>
      <c r="I99" s="103">
        <v>2521.13</v>
      </c>
      <c r="J99" s="16">
        <f>(G99-D99)*100/D99</f>
        <v>-36.734693877551024</v>
      </c>
      <c r="K99" s="16">
        <f>(H99-E99)*100/E99</f>
        <v>-39.226162264638724</v>
      </c>
      <c r="L99" s="16">
        <f>(I99-F99)*100/F99</f>
        <v>-39.066344410876134</v>
      </c>
      <c r="M99" s="17">
        <f t="shared" si="4"/>
        <v>6.315374149659864</v>
      </c>
      <c r="N99" s="18">
        <f t="shared" si="6"/>
        <v>6.066666666666666</v>
      </c>
      <c r="O99" s="17">
        <f t="shared" si="5"/>
        <v>5.629251700680272</v>
      </c>
      <c r="P99" s="18">
        <f t="shared" si="7"/>
        <v>5.421784946236559</v>
      </c>
    </row>
    <row r="100" spans="1:16" ht="11.25">
      <c r="A100" s="102" t="s">
        <v>182</v>
      </c>
      <c r="B100" s="102" t="s">
        <v>183</v>
      </c>
      <c r="C100" s="102" t="s">
        <v>122</v>
      </c>
      <c r="D100" s="103"/>
      <c r="E100" s="103"/>
      <c r="F100" s="103"/>
      <c r="G100" s="103">
        <v>30</v>
      </c>
      <c r="H100" s="103">
        <v>182</v>
      </c>
      <c r="I100" s="103">
        <v>159.95</v>
      </c>
      <c r="J100" s="16"/>
      <c r="K100" s="16"/>
      <c r="L100" s="16"/>
      <c r="M100" s="17"/>
      <c r="N100" s="18">
        <f t="shared" si="6"/>
        <v>6.066666666666666</v>
      </c>
      <c r="O100" s="17"/>
      <c r="P100" s="18">
        <f t="shared" si="7"/>
        <v>5.331666666666666</v>
      </c>
    </row>
    <row r="101" spans="1:16" ht="11.25">
      <c r="A101" s="102" t="s">
        <v>182</v>
      </c>
      <c r="B101" s="102" t="s">
        <v>183</v>
      </c>
      <c r="C101" s="102" t="s">
        <v>62</v>
      </c>
      <c r="D101" s="103"/>
      <c r="E101" s="103"/>
      <c r="F101" s="103"/>
      <c r="G101" s="103">
        <v>110</v>
      </c>
      <c r="H101" s="103">
        <v>858.4</v>
      </c>
      <c r="I101" s="103">
        <v>794.59</v>
      </c>
      <c r="J101" s="16"/>
      <c r="K101" s="16"/>
      <c r="L101" s="16"/>
      <c r="M101" s="17"/>
      <c r="N101" s="18">
        <f t="shared" si="6"/>
        <v>7.803636363636364</v>
      </c>
      <c r="O101" s="17"/>
      <c r="P101" s="18">
        <f t="shared" si="7"/>
        <v>7.223545454545455</v>
      </c>
    </row>
    <row r="102" spans="1:16" ht="11.25">
      <c r="A102" s="102" t="s">
        <v>182</v>
      </c>
      <c r="B102" s="102" t="s">
        <v>183</v>
      </c>
      <c r="C102" s="102" t="s">
        <v>152</v>
      </c>
      <c r="D102" s="103">
        <v>1410</v>
      </c>
      <c r="E102" s="103">
        <v>5733.11</v>
      </c>
      <c r="F102" s="103">
        <v>5157.32</v>
      </c>
      <c r="G102" s="103">
        <v>1324.5</v>
      </c>
      <c r="H102" s="103">
        <v>5270.25</v>
      </c>
      <c r="I102" s="103">
        <v>4756.45</v>
      </c>
      <c r="J102" s="16">
        <f>(G102-D102)*100/D102</f>
        <v>-6.0638297872340425</v>
      </c>
      <c r="K102" s="16">
        <f>(H102-E102)*100/E102</f>
        <v>-8.073454024081165</v>
      </c>
      <c r="L102" s="16">
        <f>(I102-F102)*100/F102</f>
        <v>-7.772835503711227</v>
      </c>
      <c r="M102" s="17">
        <f t="shared" si="4"/>
        <v>4.066035460992907</v>
      </c>
      <c r="N102" s="18">
        <f t="shared" si="6"/>
        <v>3.979048697621744</v>
      </c>
      <c r="O102" s="17">
        <f t="shared" si="5"/>
        <v>3.657673758865248</v>
      </c>
      <c r="P102" s="18">
        <f t="shared" si="7"/>
        <v>3.5911287278218196</v>
      </c>
    </row>
    <row r="103" spans="1:16" ht="11.25">
      <c r="A103" s="102" t="s">
        <v>559</v>
      </c>
      <c r="B103" s="102" t="s">
        <v>560</v>
      </c>
      <c r="C103" s="102" t="s">
        <v>798</v>
      </c>
      <c r="D103" s="103"/>
      <c r="E103" s="103"/>
      <c r="F103" s="103"/>
      <c r="G103" s="103">
        <v>50000</v>
      </c>
      <c r="H103" s="103">
        <v>65500</v>
      </c>
      <c r="I103" s="103">
        <v>57504.77</v>
      </c>
      <c r="J103" s="16"/>
      <c r="K103" s="16"/>
      <c r="L103" s="16"/>
      <c r="M103" s="17"/>
      <c r="N103" s="18">
        <f t="shared" si="6"/>
        <v>1.31</v>
      </c>
      <c r="O103" s="17"/>
      <c r="P103" s="18">
        <f t="shared" si="7"/>
        <v>1.1500953999999999</v>
      </c>
    </row>
    <row r="104" spans="1:16" ht="11.25">
      <c r="A104" s="102" t="s">
        <v>559</v>
      </c>
      <c r="B104" s="102" t="s">
        <v>560</v>
      </c>
      <c r="C104" s="102" t="s">
        <v>484</v>
      </c>
      <c r="D104" s="103"/>
      <c r="E104" s="103"/>
      <c r="F104" s="103"/>
      <c r="G104" s="103">
        <v>25000</v>
      </c>
      <c r="H104" s="103">
        <v>42500</v>
      </c>
      <c r="I104" s="103">
        <v>37802.24</v>
      </c>
      <c r="J104" s="16"/>
      <c r="K104" s="16"/>
      <c r="L104" s="16"/>
      <c r="M104" s="17"/>
      <c r="N104" s="18">
        <f t="shared" si="6"/>
        <v>1.7</v>
      </c>
      <c r="O104" s="17"/>
      <c r="P104" s="18">
        <f t="shared" si="7"/>
        <v>1.5120896</v>
      </c>
    </row>
    <row r="105" spans="1:16" ht="11.25">
      <c r="A105" s="102" t="s">
        <v>559</v>
      </c>
      <c r="B105" s="102" t="s">
        <v>560</v>
      </c>
      <c r="C105" s="102" t="s">
        <v>122</v>
      </c>
      <c r="D105" s="103">
        <v>22000</v>
      </c>
      <c r="E105" s="103">
        <v>38500</v>
      </c>
      <c r="F105" s="103">
        <v>36118.04</v>
      </c>
      <c r="G105" s="103">
        <v>444000</v>
      </c>
      <c r="H105" s="103">
        <v>622890</v>
      </c>
      <c r="I105" s="103">
        <v>560410.22</v>
      </c>
      <c r="J105" s="16">
        <f>(G105-D105)*100/D105</f>
        <v>1918.1818181818182</v>
      </c>
      <c r="K105" s="16">
        <f>(H105-E105)*100/E105</f>
        <v>1517.8961038961038</v>
      </c>
      <c r="L105" s="16">
        <f>(I105-F105)*100/F105</f>
        <v>1451.6075069411295</v>
      </c>
      <c r="M105" s="17">
        <f t="shared" si="4"/>
        <v>1.75</v>
      </c>
      <c r="N105" s="18">
        <f t="shared" si="6"/>
        <v>1.4029054054054053</v>
      </c>
      <c r="O105" s="17">
        <f t="shared" si="5"/>
        <v>1.641729090909091</v>
      </c>
      <c r="P105" s="18">
        <f t="shared" si="7"/>
        <v>1.2621851801801802</v>
      </c>
    </row>
    <row r="106" spans="1:16" ht="11.25">
      <c r="A106" s="102" t="s">
        <v>559</v>
      </c>
      <c r="B106" s="102" t="s">
        <v>560</v>
      </c>
      <c r="C106" s="102" t="s">
        <v>46</v>
      </c>
      <c r="D106" s="103">
        <v>251000</v>
      </c>
      <c r="E106" s="103">
        <v>417000</v>
      </c>
      <c r="F106" s="103">
        <v>387831.59</v>
      </c>
      <c r="G106" s="103">
        <v>75000</v>
      </c>
      <c r="H106" s="103">
        <v>102500</v>
      </c>
      <c r="I106" s="103">
        <v>92028.63</v>
      </c>
      <c r="J106" s="16">
        <f>(G106-D106)*100/D106</f>
        <v>-70.11952191235059</v>
      </c>
      <c r="K106" s="16">
        <f>(H106-E106)*100/E106</f>
        <v>-75.41966426858514</v>
      </c>
      <c r="L106" s="16">
        <f>(I106-F106)*100/F106</f>
        <v>-76.2709814329462</v>
      </c>
      <c r="M106" s="17">
        <f t="shared" si="4"/>
        <v>1.6613545816733069</v>
      </c>
      <c r="N106" s="18">
        <f t="shared" si="6"/>
        <v>1.3666666666666667</v>
      </c>
      <c r="O106" s="17">
        <f t="shared" si="5"/>
        <v>1.5451457768924304</v>
      </c>
      <c r="P106" s="18">
        <f t="shared" si="7"/>
        <v>1.2270484000000002</v>
      </c>
    </row>
    <row r="107" spans="1:16" ht="11.25">
      <c r="A107" s="102" t="s">
        <v>559</v>
      </c>
      <c r="B107" s="102" t="s">
        <v>560</v>
      </c>
      <c r="C107" s="102" t="s">
        <v>47</v>
      </c>
      <c r="D107" s="103">
        <v>150000</v>
      </c>
      <c r="E107" s="103">
        <v>262500</v>
      </c>
      <c r="F107" s="103">
        <v>244847.93</v>
      </c>
      <c r="G107" s="103"/>
      <c r="H107" s="103"/>
      <c r="I107" s="103"/>
      <c r="J107" s="16"/>
      <c r="K107" s="16"/>
      <c r="L107" s="16"/>
      <c r="M107" s="17">
        <f t="shared" si="4"/>
        <v>1.75</v>
      </c>
      <c r="N107" s="18"/>
      <c r="O107" s="17">
        <f t="shared" si="5"/>
        <v>1.6323195333333334</v>
      </c>
      <c r="P107" s="18"/>
    </row>
    <row r="108" spans="1:16" ht="11.25">
      <c r="A108" s="102" t="s">
        <v>559</v>
      </c>
      <c r="B108" s="102" t="s">
        <v>560</v>
      </c>
      <c r="C108" s="102" t="s">
        <v>103</v>
      </c>
      <c r="D108" s="103"/>
      <c r="E108" s="103"/>
      <c r="F108" s="103"/>
      <c r="G108" s="103">
        <v>196000</v>
      </c>
      <c r="H108" s="103">
        <v>310500</v>
      </c>
      <c r="I108" s="103">
        <v>283604.99</v>
      </c>
      <c r="J108" s="16"/>
      <c r="K108" s="16"/>
      <c r="L108" s="16"/>
      <c r="M108" s="17"/>
      <c r="N108" s="18">
        <f t="shared" si="6"/>
        <v>1.5841836734693877</v>
      </c>
      <c r="O108" s="17"/>
      <c r="P108" s="18">
        <f t="shared" si="7"/>
        <v>1.4469642346938776</v>
      </c>
    </row>
    <row r="109" spans="1:16" ht="11.25">
      <c r="A109" s="102" t="s">
        <v>559</v>
      </c>
      <c r="B109" s="102" t="s">
        <v>560</v>
      </c>
      <c r="C109" s="102" t="s">
        <v>152</v>
      </c>
      <c r="D109" s="103">
        <v>1204.83</v>
      </c>
      <c r="E109" s="103">
        <v>9684</v>
      </c>
      <c r="F109" s="103">
        <v>8836.4</v>
      </c>
      <c r="G109" s="103">
        <v>1205.68</v>
      </c>
      <c r="H109" s="103">
        <v>6079.62</v>
      </c>
      <c r="I109" s="103">
        <v>5498.09</v>
      </c>
      <c r="J109" s="16">
        <f>(G109-D109)*100/D109</f>
        <v>0.07054937211059954</v>
      </c>
      <c r="K109" s="16">
        <f>(H109-E109)*100/E109</f>
        <v>-37.21995043370508</v>
      </c>
      <c r="L109" s="16">
        <f>(I109-F109)*100/F109</f>
        <v>-37.77907292562582</v>
      </c>
      <c r="M109" s="17">
        <f t="shared" si="4"/>
        <v>8.037648464928663</v>
      </c>
      <c r="N109" s="18">
        <f t="shared" si="6"/>
        <v>5.042482250680114</v>
      </c>
      <c r="O109" s="17">
        <f t="shared" si="5"/>
        <v>7.334146726094138</v>
      </c>
      <c r="P109" s="18">
        <f t="shared" si="7"/>
        <v>4.560156923893571</v>
      </c>
    </row>
    <row r="110" spans="1:16" ht="11.25">
      <c r="A110" s="102" t="s">
        <v>559</v>
      </c>
      <c r="B110" s="102" t="s">
        <v>560</v>
      </c>
      <c r="C110" s="102" t="s">
        <v>69</v>
      </c>
      <c r="D110" s="103">
        <v>50000</v>
      </c>
      <c r="E110" s="103">
        <v>87500</v>
      </c>
      <c r="F110" s="103">
        <v>80054.04</v>
      </c>
      <c r="G110" s="103"/>
      <c r="H110" s="103"/>
      <c r="I110" s="103"/>
      <c r="J110" s="16"/>
      <c r="K110" s="16"/>
      <c r="L110" s="16"/>
      <c r="M110" s="17">
        <f t="shared" si="4"/>
        <v>1.75</v>
      </c>
      <c r="N110" s="18"/>
      <c r="O110" s="17">
        <f t="shared" si="5"/>
        <v>1.6010807999999999</v>
      </c>
      <c r="P110" s="18"/>
    </row>
    <row r="111" spans="1:16" ht="11.25">
      <c r="A111" s="102" t="s">
        <v>559</v>
      </c>
      <c r="B111" s="102" t="s">
        <v>560</v>
      </c>
      <c r="C111" s="102" t="s">
        <v>747</v>
      </c>
      <c r="D111" s="103"/>
      <c r="E111" s="103"/>
      <c r="F111" s="103"/>
      <c r="G111" s="103">
        <v>20000</v>
      </c>
      <c r="H111" s="103">
        <v>26800</v>
      </c>
      <c r="I111" s="103">
        <v>23507.73</v>
      </c>
      <c r="J111" s="16"/>
      <c r="K111" s="16"/>
      <c r="L111" s="16"/>
      <c r="M111" s="17"/>
      <c r="N111" s="18">
        <f t="shared" si="6"/>
        <v>1.34</v>
      </c>
      <c r="O111" s="17"/>
      <c r="P111" s="18">
        <f t="shared" si="7"/>
        <v>1.1753865</v>
      </c>
    </row>
    <row r="112" spans="1:16" ht="11.25">
      <c r="A112" s="102" t="s">
        <v>559</v>
      </c>
      <c r="B112" s="102" t="s">
        <v>560</v>
      </c>
      <c r="C112" s="102" t="s">
        <v>558</v>
      </c>
      <c r="D112" s="103"/>
      <c r="E112" s="103"/>
      <c r="F112" s="103"/>
      <c r="G112" s="103">
        <v>50000</v>
      </c>
      <c r="H112" s="103">
        <v>87500</v>
      </c>
      <c r="I112" s="103">
        <v>78359.75</v>
      </c>
      <c r="J112" s="16"/>
      <c r="K112" s="16"/>
      <c r="L112" s="16"/>
      <c r="M112" s="17"/>
      <c r="N112" s="18">
        <f t="shared" si="6"/>
        <v>1.75</v>
      </c>
      <c r="O112" s="17"/>
      <c r="P112" s="18">
        <f t="shared" si="7"/>
        <v>1.567195</v>
      </c>
    </row>
    <row r="113" spans="1:16" ht="11.25">
      <c r="A113" s="102" t="s">
        <v>559</v>
      </c>
      <c r="B113" s="102" t="s">
        <v>560</v>
      </c>
      <c r="C113" s="102" t="s">
        <v>214</v>
      </c>
      <c r="D113" s="103"/>
      <c r="E113" s="103"/>
      <c r="F113" s="103"/>
      <c r="G113" s="103">
        <v>100000</v>
      </c>
      <c r="H113" s="103">
        <v>104550</v>
      </c>
      <c r="I113" s="103">
        <v>93543.9</v>
      </c>
      <c r="J113" s="16"/>
      <c r="K113" s="16"/>
      <c r="L113" s="16"/>
      <c r="M113" s="17"/>
      <c r="N113" s="18">
        <f t="shared" si="6"/>
        <v>1.0455</v>
      </c>
      <c r="O113" s="17"/>
      <c r="P113" s="18">
        <f t="shared" si="7"/>
        <v>0.9354389999999999</v>
      </c>
    </row>
    <row r="114" spans="1:16" ht="11.25">
      <c r="A114" s="102" t="s">
        <v>559</v>
      </c>
      <c r="B114" s="102" t="s">
        <v>560</v>
      </c>
      <c r="C114" s="102" t="s">
        <v>67</v>
      </c>
      <c r="D114" s="103"/>
      <c r="E114" s="103"/>
      <c r="F114" s="103"/>
      <c r="G114" s="103">
        <v>1980000</v>
      </c>
      <c r="H114" s="103">
        <v>2973820</v>
      </c>
      <c r="I114" s="103">
        <v>2672553.89</v>
      </c>
      <c r="J114" s="16"/>
      <c r="K114" s="16"/>
      <c r="L114" s="16"/>
      <c r="M114" s="17"/>
      <c r="N114" s="18">
        <f t="shared" si="6"/>
        <v>1.501929292929293</v>
      </c>
      <c r="O114" s="17"/>
      <c r="P114" s="18">
        <f t="shared" si="7"/>
        <v>1.349774691919192</v>
      </c>
    </row>
    <row r="115" spans="1:16" ht="11.25">
      <c r="A115" s="102" t="s">
        <v>184</v>
      </c>
      <c r="B115" s="102" t="s">
        <v>185</v>
      </c>
      <c r="C115" s="102" t="s">
        <v>134</v>
      </c>
      <c r="D115" s="103">
        <v>14893.2</v>
      </c>
      <c r="E115" s="103">
        <v>16430.26</v>
      </c>
      <c r="F115" s="103">
        <v>14664.43</v>
      </c>
      <c r="G115" s="103"/>
      <c r="H115" s="103"/>
      <c r="I115" s="103"/>
      <c r="J115" s="16"/>
      <c r="K115" s="16"/>
      <c r="L115" s="16"/>
      <c r="M115" s="17">
        <f t="shared" si="4"/>
        <v>1.103205489753713</v>
      </c>
      <c r="N115" s="18"/>
      <c r="O115" s="17">
        <f t="shared" si="5"/>
        <v>0.9846392984717858</v>
      </c>
      <c r="P115" s="18"/>
    </row>
    <row r="116" spans="1:16" ht="11.25">
      <c r="A116" s="102" t="s">
        <v>184</v>
      </c>
      <c r="B116" s="102" t="s">
        <v>185</v>
      </c>
      <c r="C116" s="102" t="s">
        <v>53</v>
      </c>
      <c r="D116" s="103">
        <v>1620</v>
      </c>
      <c r="E116" s="103">
        <v>1741.5</v>
      </c>
      <c r="F116" s="103">
        <v>1531.35</v>
      </c>
      <c r="G116" s="103"/>
      <c r="H116" s="103"/>
      <c r="I116" s="103"/>
      <c r="J116" s="16"/>
      <c r="K116" s="16"/>
      <c r="L116" s="16"/>
      <c r="M116" s="17">
        <f t="shared" si="4"/>
        <v>1.075</v>
      </c>
      <c r="N116" s="18"/>
      <c r="O116" s="17">
        <f t="shared" si="5"/>
        <v>0.9452777777777778</v>
      </c>
      <c r="P116" s="18"/>
    </row>
    <row r="117" spans="1:16" ht="11.25">
      <c r="A117" s="102" t="s">
        <v>184</v>
      </c>
      <c r="B117" s="102" t="s">
        <v>185</v>
      </c>
      <c r="C117" s="102" t="s">
        <v>122</v>
      </c>
      <c r="D117" s="103">
        <v>4244.4</v>
      </c>
      <c r="E117" s="103">
        <v>4718.52</v>
      </c>
      <c r="F117" s="103">
        <v>4308.67</v>
      </c>
      <c r="G117" s="103">
        <v>2052</v>
      </c>
      <c r="H117" s="103">
        <v>2154.6</v>
      </c>
      <c r="I117" s="103">
        <v>1957.71</v>
      </c>
      <c r="J117" s="16">
        <f>(G117-D117)*100/D117</f>
        <v>-51.653944020356235</v>
      </c>
      <c r="K117" s="16">
        <f>(H117-E117)*100/E117</f>
        <v>-54.337376974135964</v>
      </c>
      <c r="L117" s="16">
        <f>(I117-F117)*100/F117</f>
        <v>-54.56347318314004</v>
      </c>
      <c r="M117" s="17">
        <f t="shared" si="4"/>
        <v>1.1117048346055982</v>
      </c>
      <c r="N117" s="18">
        <f t="shared" si="6"/>
        <v>1.05</v>
      </c>
      <c r="O117" s="17">
        <f t="shared" si="5"/>
        <v>1.015142305155028</v>
      </c>
      <c r="P117" s="18">
        <f t="shared" si="7"/>
        <v>0.9540497076023392</v>
      </c>
    </row>
    <row r="118" spans="1:16" ht="11.25">
      <c r="A118" s="102" t="s">
        <v>184</v>
      </c>
      <c r="B118" s="102" t="s">
        <v>185</v>
      </c>
      <c r="C118" s="102" t="s">
        <v>46</v>
      </c>
      <c r="D118" s="103">
        <v>66382.2</v>
      </c>
      <c r="E118" s="103">
        <v>74738.51</v>
      </c>
      <c r="F118" s="103">
        <v>65843.43</v>
      </c>
      <c r="G118" s="103">
        <v>9504</v>
      </c>
      <c r="H118" s="103">
        <v>9028.8</v>
      </c>
      <c r="I118" s="103">
        <v>8587.23</v>
      </c>
      <c r="J118" s="16">
        <f>(G118-D118)*100/D118</f>
        <v>-85.68290897258603</v>
      </c>
      <c r="K118" s="16">
        <f>(H118-E118)*100/E118</f>
        <v>-87.91948086736008</v>
      </c>
      <c r="L118" s="16">
        <f>(I118-F118)*100/F118</f>
        <v>-86.95810652634592</v>
      </c>
      <c r="M118" s="17">
        <f t="shared" si="4"/>
        <v>1.1258817875876364</v>
      </c>
      <c r="N118" s="18">
        <f t="shared" si="6"/>
        <v>0.95</v>
      </c>
      <c r="O118" s="17">
        <f t="shared" si="5"/>
        <v>0.9918838182524833</v>
      </c>
      <c r="P118" s="18">
        <f t="shared" si="7"/>
        <v>0.90353851010101</v>
      </c>
    </row>
    <row r="119" spans="1:16" ht="11.25">
      <c r="A119" s="102" t="s">
        <v>184</v>
      </c>
      <c r="B119" s="102" t="s">
        <v>185</v>
      </c>
      <c r="C119" s="102" t="s">
        <v>152</v>
      </c>
      <c r="D119" s="103">
        <v>72573</v>
      </c>
      <c r="E119" s="103">
        <v>76967.07</v>
      </c>
      <c r="F119" s="103">
        <v>69322.38</v>
      </c>
      <c r="G119" s="103"/>
      <c r="H119" s="103"/>
      <c r="I119" s="103"/>
      <c r="J119" s="16"/>
      <c r="K119" s="16"/>
      <c r="L119" s="16"/>
      <c r="M119" s="17">
        <f t="shared" si="4"/>
        <v>1.060546897606548</v>
      </c>
      <c r="N119" s="18"/>
      <c r="O119" s="17">
        <f t="shared" si="5"/>
        <v>0.9552089620106652</v>
      </c>
      <c r="P119" s="18"/>
    </row>
    <row r="120" spans="1:16" ht="11.25">
      <c r="A120" s="102" t="s">
        <v>184</v>
      </c>
      <c r="B120" s="102" t="s">
        <v>185</v>
      </c>
      <c r="C120" s="102" t="s">
        <v>102</v>
      </c>
      <c r="D120" s="103">
        <v>2430</v>
      </c>
      <c r="E120" s="103">
        <v>2305.04</v>
      </c>
      <c r="F120" s="103">
        <v>2098.96</v>
      </c>
      <c r="G120" s="103"/>
      <c r="H120" s="103"/>
      <c r="I120" s="103"/>
      <c r="J120" s="16"/>
      <c r="K120" s="16"/>
      <c r="L120" s="16"/>
      <c r="M120" s="17">
        <f t="shared" si="4"/>
        <v>0.9485761316872428</v>
      </c>
      <c r="N120" s="18"/>
      <c r="O120" s="17">
        <f t="shared" si="5"/>
        <v>0.8637695473251029</v>
      </c>
      <c r="P120" s="18"/>
    </row>
    <row r="121" spans="1:16" ht="12.75" customHeight="1">
      <c r="A121" s="102" t="s">
        <v>184</v>
      </c>
      <c r="B121" s="102" t="s">
        <v>185</v>
      </c>
      <c r="C121" s="102" t="s">
        <v>85</v>
      </c>
      <c r="D121" s="103">
        <v>691.2</v>
      </c>
      <c r="E121" s="103">
        <v>656.64</v>
      </c>
      <c r="F121" s="103">
        <v>584.44</v>
      </c>
      <c r="G121" s="103"/>
      <c r="H121" s="103"/>
      <c r="I121" s="103"/>
      <c r="J121" s="16"/>
      <c r="K121" s="16"/>
      <c r="L121" s="16"/>
      <c r="M121" s="17">
        <f t="shared" si="4"/>
        <v>0.95</v>
      </c>
      <c r="N121" s="18"/>
      <c r="O121" s="17">
        <f t="shared" si="5"/>
        <v>0.8455439814814815</v>
      </c>
      <c r="P121" s="18"/>
    </row>
    <row r="122" spans="1:16" ht="11.25">
      <c r="A122" s="102" t="s">
        <v>184</v>
      </c>
      <c r="B122" s="102" t="s">
        <v>185</v>
      </c>
      <c r="C122" s="102" t="s">
        <v>65</v>
      </c>
      <c r="D122" s="103">
        <v>1479.6</v>
      </c>
      <c r="E122" s="103">
        <v>1926.28</v>
      </c>
      <c r="F122" s="103">
        <v>1746.56</v>
      </c>
      <c r="G122" s="103"/>
      <c r="H122" s="103"/>
      <c r="I122" s="103"/>
      <c r="J122" s="16"/>
      <c r="K122" s="16"/>
      <c r="L122" s="16"/>
      <c r="M122" s="17">
        <f t="shared" si="4"/>
        <v>1.3018924033522574</v>
      </c>
      <c r="N122" s="18"/>
      <c r="O122" s="17">
        <f t="shared" si="5"/>
        <v>1.180427142470938</v>
      </c>
      <c r="P122" s="18"/>
    </row>
    <row r="123" spans="1:16" ht="11.25">
      <c r="A123" s="102" t="s">
        <v>186</v>
      </c>
      <c r="B123" s="102" t="s">
        <v>187</v>
      </c>
      <c r="C123" s="102" t="s">
        <v>46</v>
      </c>
      <c r="D123" s="103"/>
      <c r="E123" s="103"/>
      <c r="F123" s="103"/>
      <c r="G123" s="103">
        <v>1800</v>
      </c>
      <c r="H123" s="103">
        <v>7200</v>
      </c>
      <c r="I123" s="103">
        <v>6775.93</v>
      </c>
      <c r="J123" s="16"/>
      <c r="K123" s="16"/>
      <c r="L123" s="16"/>
      <c r="M123" s="17"/>
      <c r="N123" s="18">
        <f t="shared" si="6"/>
        <v>4</v>
      </c>
      <c r="O123" s="17"/>
      <c r="P123" s="18">
        <f t="shared" si="7"/>
        <v>3.764405555555556</v>
      </c>
    </row>
    <row r="124" spans="1:16" ht="12.75" customHeight="1">
      <c r="A124" s="102" t="s">
        <v>646</v>
      </c>
      <c r="B124" s="102" t="s">
        <v>647</v>
      </c>
      <c r="C124" s="102" t="s">
        <v>134</v>
      </c>
      <c r="D124" s="103">
        <v>40971.6</v>
      </c>
      <c r="E124" s="103">
        <v>94348.8</v>
      </c>
      <c r="F124" s="103">
        <v>82107.18</v>
      </c>
      <c r="G124" s="103"/>
      <c r="H124" s="103"/>
      <c r="I124" s="103"/>
      <c r="J124" s="16"/>
      <c r="K124" s="16"/>
      <c r="L124" s="16"/>
      <c r="M124" s="17">
        <f t="shared" si="4"/>
        <v>2.3027853439943766</v>
      </c>
      <c r="N124" s="18"/>
      <c r="O124" s="17">
        <f t="shared" si="5"/>
        <v>2.0040022845092698</v>
      </c>
      <c r="P124" s="18"/>
    </row>
    <row r="125" spans="1:16" ht="11.25">
      <c r="A125" s="102" t="s">
        <v>646</v>
      </c>
      <c r="B125" s="102" t="s">
        <v>647</v>
      </c>
      <c r="C125" s="102" t="s">
        <v>122</v>
      </c>
      <c r="D125" s="103">
        <v>352.8</v>
      </c>
      <c r="E125" s="103">
        <v>1087.2</v>
      </c>
      <c r="F125" s="103">
        <v>939.56</v>
      </c>
      <c r="G125" s="103"/>
      <c r="H125" s="103"/>
      <c r="I125" s="103"/>
      <c r="J125" s="16"/>
      <c r="K125" s="16"/>
      <c r="L125" s="16"/>
      <c r="M125" s="17">
        <f t="shared" si="4"/>
        <v>3.0816326530612246</v>
      </c>
      <c r="N125" s="18"/>
      <c r="O125" s="17">
        <f t="shared" si="5"/>
        <v>2.6631519274376414</v>
      </c>
      <c r="P125" s="18"/>
    </row>
    <row r="126" spans="1:16" ht="11.25">
      <c r="A126" s="102" t="s">
        <v>662</v>
      </c>
      <c r="B126" s="102" t="s">
        <v>663</v>
      </c>
      <c r="C126" s="102" t="s">
        <v>46</v>
      </c>
      <c r="D126" s="103">
        <v>4440</v>
      </c>
      <c r="E126" s="103">
        <v>34200</v>
      </c>
      <c r="F126" s="103">
        <v>29846.1</v>
      </c>
      <c r="G126" s="103">
        <v>240</v>
      </c>
      <c r="H126" s="103">
        <v>1560</v>
      </c>
      <c r="I126" s="103">
        <v>1406.72</v>
      </c>
      <c r="J126" s="16">
        <f>(G126-D126)*100/D126</f>
        <v>-94.5945945945946</v>
      </c>
      <c r="K126" s="16">
        <f>(H126-E126)*100/E126</f>
        <v>-95.43859649122807</v>
      </c>
      <c r="L126" s="16">
        <f>(I126-F126)*100/F126</f>
        <v>-95.28675438331975</v>
      </c>
      <c r="M126" s="17">
        <f t="shared" si="4"/>
        <v>7.702702702702703</v>
      </c>
      <c r="N126" s="18">
        <f t="shared" si="6"/>
        <v>6.5</v>
      </c>
      <c r="O126" s="17">
        <f t="shared" si="5"/>
        <v>6.722094594594594</v>
      </c>
      <c r="P126" s="18">
        <f t="shared" si="7"/>
        <v>5.8613333333333335</v>
      </c>
    </row>
    <row r="127" spans="1:16" ht="11.25">
      <c r="A127" s="102" t="s">
        <v>611</v>
      </c>
      <c r="B127" s="102" t="s">
        <v>612</v>
      </c>
      <c r="C127" s="102" t="s">
        <v>102</v>
      </c>
      <c r="D127" s="103">
        <v>64</v>
      </c>
      <c r="E127" s="103">
        <v>399.55</v>
      </c>
      <c r="F127" s="103">
        <v>371.2</v>
      </c>
      <c r="G127" s="103">
        <v>64</v>
      </c>
      <c r="H127" s="103">
        <v>411.29</v>
      </c>
      <c r="I127" s="103">
        <v>371.2</v>
      </c>
      <c r="J127" s="16">
        <f>(G127-D127)*100/D127</f>
        <v>0</v>
      </c>
      <c r="K127" s="16">
        <f>(H127-E127)*100/E127</f>
        <v>2.9383055937930194</v>
      </c>
      <c r="L127" s="16">
        <f>(I127-F127)*100/F127</f>
        <v>0</v>
      </c>
      <c r="M127" s="17">
        <f t="shared" si="4"/>
        <v>6.24296875</v>
      </c>
      <c r="N127" s="18">
        <f t="shared" si="6"/>
        <v>6.42640625</v>
      </c>
      <c r="O127" s="17">
        <f t="shared" si="5"/>
        <v>5.8</v>
      </c>
      <c r="P127" s="18">
        <f t="shared" si="7"/>
        <v>5.8</v>
      </c>
    </row>
    <row r="128" spans="1:16" ht="11.25">
      <c r="A128" s="102" t="s">
        <v>748</v>
      </c>
      <c r="B128" s="102" t="s">
        <v>749</v>
      </c>
      <c r="C128" s="102" t="s">
        <v>586</v>
      </c>
      <c r="D128" s="103">
        <v>23959</v>
      </c>
      <c r="E128" s="103">
        <v>16275.55</v>
      </c>
      <c r="F128" s="103">
        <v>14481.43</v>
      </c>
      <c r="G128" s="103">
        <v>5376</v>
      </c>
      <c r="H128" s="103">
        <v>2466.76</v>
      </c>
      <c r="I128" s="103">
        <v>2353.75</v>
      </c>
      <c r="J128" s="16">
        <f>(G128-D128)*100/D128</f>
        <v>-77.56166784924245</v>
      </c>
      <c r="K128" s="16">
        <f>(H128-E128)*100/E128</f>
        <v>-84.84376872056552</v>
      </c>
      <c r="L128" s="16">
        <f>(I128-F128)*100/F128</f>
        <v>-83.74642559470992</v>
      </c>
      <c r="M128" s="17">
        <f t="shared" si="4"/>
        <v>0.6793084018531658</v>
      </c>
      <c r="N128" s="18">
        <f t="shared" si="6"/>
        <v>0.45884672619047623</v>
      </c>
      <c r="O128" s="17">
        <f t="shared" si="5"/>
        <v>0.6044254768562962</v>
      </c>
      <c r="P128" s="18">
        <f t="shared" si="7"/>
        <v>0.4378255208333333</v>
      </c>
    </row>
    <row r="129" spans="1:16" ht="11.25">
      <c r="A129" s="102" t="s">
        <v>188</v>
      </c>
      <c r="B129" s="102" t="s">
        <v>189</v>
      </c>
      <c r="C129" s="102" t="s">
        <v>134</v>
      </c>
      <c r="D129" s="103">
        <v>21336</v>
      </c>
      <c r="E129" s="103">
        <v>147774</v>
      </c>
      <c r="F129" s="103">
        <v>132778.97</v>
      </c>
      <c r="G129" s="103">
        <v>10074.4</v>
      </c>
      <c r="H129" s="103">
        <v>64607.92</v>
      </c>
      <c r="I129" s="103">
        <v>58307.42</v>
      </c>
      <c r="J129" s="16">
        <f>(G129-D129)*100/D129</f>
        <v>-52.78215223097113</v>
      </c>
      <c r="K129" s="16">
        <f>(H129-E129)*100/E129</f>
        <v>-56.2792372135829</v>
      </c>
      <c r="L129" s="16">
        <f>(I129-F129)*100/F129</f>
        <v>-56.086856224295154</v>
      </c>
      <c r="M129" s="17">
        <f t="shared" si="4"/>
        <v>6.926040494938133</v>
      </c>
      <c r="N129" s="18">
        <f t="shared" si="6"/>
        <v>6.413078694512825</v>
      </c>
      <c r="O129" s="17">
        <f t="shared" si="5"/>
        <v>6.223236314210724</v>
      </c>
      <c r="P129" s="18">
        <f t="shared" si="7"/>
        <v>5.7876816485349005</v>
      </c>
    </row>
    <row r="130" spans="1:16" ht="11.25">
      <c r="A130" s="102" t="s">
        <v>188</v>
      </c>
      <c r="B130" s="102" t="s">
        <v>189</v>
      </c>
      <c r="C130" s="102" t="s">
        <v>135</v>
      </c>
      <c r="D130" s="103">
        <v>720</v>
      </c>
      <c r="E130" s="103">
        <v>7272</v>
      </c>
      <c r="F130" s="103">
        <v>6617.46</v>
      </c>
      <c r="G130" s="103">
        <v>288</v>
      </c>
      <c r="H130" s="103">
        <v>2908.8</v>
      </c>
      <c r="I130" s="103">
        <v>2633.12</v>
      </c>
      <c r="J130" s="16">
        <f>(G130-D130)*100/D130</f>
        <v>-60</v>
      </c>
      <c r="K130" s="16">
        <f>(H130-E130)*100/E130</f>
        <v>-60</v>
      </c>
      <c r="L130" s="16">
        <f>(I130-F130)*100/F130</f>
        <v>-60.20950636649107</v>
      </c>
      <c r="M130" s="17">
        <f t="shared" si="4"/>
        <v>10.1</v>
      </c>
      <c r="N130" s="18">
        <f t="shared" si="6"/>
        <v>10.100000000000001</v>
      </c>
      <c r="O130" s="17">
        <f t="shared" si="5"/>
        <v>9.190916666666666</v>
      </c>
      <c r="P130" s="18">
        <f t="shared" si="7"/>
        <v>9.142777777777777</v>
      </c>
    </row>
    <row r="131" spans="1:16" ht="11.25">
      <c r="A131" s="102" t="s">
        <v>188</v>
      </c>
      <c r="B131" s="102" t="s">
        <v>189</v>
      </c>
      <c r="C131" s="102" t="s">
        <v>122</v>
      </c>
      <c r="D131" s="103">
        <v>368</v>
      </c>
      <c r="E131" s="103">
        <v>3710.24</v>
      </c>
      <c r="F131" s="103">
        <v>3351.33</v>
      </c>
      <c r="G131" s="103">
        <v>288</v>
      </c>
      <c r="H131" s="103">
        <v>2894.4</v>
      </c>
      <c r="I131" s="103">
        <v>2617.56</v>
      </c>
      <c r="J131" s="16">
        <f>(G131-D131)*100/D131</f>
        <v>-21.73913043478261</v>
      </c>
      <c r="K131" s="16">
        <f>(H131-E131)*100/E131</f>
        <v>-21.988874035102842</v>
      </c>
      <c r="L131" s="16">
        <f>(I131-F131)*100/F131</f>
        <v>-21.894889491634665</v>
      </c>
      <c r="M131" s="17">
        <f t="shared" si="4"/>
        <v>10.082173913043478</v>
      </c>
      <c r="N131" s="18">
        <f t="shared" si="6"/>
        <v>10.05</v>
      </c>
      <c r="O131" s="17">
        <f t="shared" si="5"/>
        <v>9.106875</v>
      </c>
      <c r="P131" s="18">
        <f t="shared" si="7"/>
        <v>9.08875</v>
      </c>
    </row>
    <row r="132" spans="1:16" ht="11.25">
      <c r="A132" s="102" t="s">
        <v>188</v>
      </c>
      <c r="B132" s="102" t="s">
        <v>189</v>
      </c>
      <c r="C132" s="102" t="s">
        <v>92</v>
      </c>
      <c r="D132" s="103">
        <v>21.6</v>
      </c>
      <c r="E132" s="103">
        <v>206.64</v>
      </c>
      <c r="F132" s="103">
        <v>187.44</v>
      </c>
      <c r="G132" s="103"/>
      <c r="H132" s="103"/>
      <c r="I132" s="103"/>
      <c r="J132" s="16"/>
      <c r="K132" s="16"/>
      <c r="L132" s="16"/>
      <c r="M132" s="17">
        <f t="shared" si="4"/>
        <v>9.566666666666665</v>
      </c>
      <c r="N132" s="18"/>
      <c r="O132" s="17">
        <f t="shared" si="5"/>
        <v>8.677777777777777</v>
      </c>
      <c r="P132" s="18"/>
    </row>
    <row r="133" spans="1:16" ht="11.25">
      <c r="A133" s="102" t="s">
        <v>188</v>
      </c>
      <c r="B133" s="102" t="s">
        <v>189</v>
      </c>
      <c r="C133" s="102" t="s">
        <v>46</v>
      </c>
      <c r="D133" s="103">
        <v>162298.2</v>
      </c>
      <c r="E133" s="103">
        <v>1366498.6</v>
      </c>
      <c r="F133" s="103">
        <v>1234747.27</v>
      </c>
      <c r="G133" s="103">
        <v>127902.4</v>
      </c>
      <c r="H133" s="103">
        <v>902987.2</v>
      </c>
      <c r="I133" s="103">
        <v>818600.87</v>
      </c>
      <c r="J133" s="16">
        <f>(G133-D133)*100/D133</f>
        <v>-21.192964555367844</v>
      </c>
      <c r="K133" s="16">
        <f>(H133-E133)*100/E133</f>
        <v>-33.91963958104312</v>
      </c>
      <c r="L133" s="16">
        <f>(I133-F133)*100/F133</f>
        <v>-33.70296174050257</v>
      </c>
      <c r="M133" s="17">
        <f t="shared" si="4"/>
        <v>8.419678098709658</v>
      </c>
      <c r="N133" s="18">
        <f t="shared" si="6"/>
        <v>7.059970727679856</v>
      </c>
      <c r="O133" s="17">
        <f t="shared" si="5"/>
        <v>7.607892570589199</v>
      </c>
      <c r="P133" s="18">
        <f t="shared" si="7"/>
        <v>6.400199448954829</v>
      </c>
    </row>
    <row r="134" spans="1:16" ht="11.25">
      <c r="A134" s="102" t="s">
        <v>188</v>
      </c>
      <c r="B134" s="102" t="s">
        <v>189</v>
      </c>
      <c r="C134" s="102" t="s">
        <v>152</v>
      </c>
      <c r="D134" s="103">
        <v>5400</v>
      </c>
      <c r="E134" s="103">
        <v>37974.37</v>
      </c>
      <c r="F134" s="103">
        <v>34642.7</v>
      </c>
      <c r="G134" s="103">
        <v>10922.2</v>
      </c>
      <c r="H134" s="103">
        <v>73025.02</v>
      </c>
      <c r="I134" s="103">
        <v>66018.36</v>
      </c>
      <c r="J134" s="16">
        <f>(G134-D134)*100/D134</f>
        <v>102.26296296296299</v>
      </c>
      <c r="K134" s="16">
        <f>(H134-E134)*100/E134</f>
        <v>92.30080709699726</v>
      </c>
      <c r="L134" s="16">
        <f>(I134-F134)*100/F134</f>
        <v>90.56932629385125</v>
      </c>
      <c r="M134" s="17">
        <f aca="true" t="shared" si="8" ref="M134:M197">E134/D134</f>
        <v>7.032290740740741</v>
      </c>
      <c r="N134" s="18">
        <f aca="true" t="shared" si="9" ref="N134:N197">H134/G134</f>
        <v>6.685925912361978</v>
      </c>
      <c r="O134" s="17">
        <f aca="true" t="shared" si="10" ref="O134:O197">F134/D134</f>
        <v>6.415314814814814</v>
      </c>
      <c r="P134" s="18">
        <f aca="true" t="shared" si="11" ref="P134:P197">I134/G134</f>
        <v>6.044419622420391</v>
      </c>
    </row>
    <row r="135" spans="1:16" ht="11.25">
      <c r="A135" s="102" t="s">
        <v>188</v>
      </c>
      <c r="B135" s="102" t="s">
        <v>189</v>
      </c>
      <c r="C135" s="102" t="s">
        <v>85</v>
      </c>
      <c r="D135" s="103">
        <v>180</v>
      </c>
      <c r="E135" s="103">
        <v>1764</v>
      </c>
      <c r="F135" s="103">
        <v>1545.58</v>
      </c>
      <c r="G135" s="103"/>
      <c r="H135" s="103"/>
      <c r="I135" s="103"/>
      <c r="J135" s="16"/>
      <c r="K135" s="16"/>
      <c r="L135" s="16"/>
      <c r="M135" s="17">
        <f t="shared" si="8"/>
        <v>9.8</v>
      </c>
      <c r="N135" s="18"/>
      <c r="O135" s="17">
        <f t="shared" si="10"/>
        <v>8.586555555555556</v>
      </c>
      <c r="P135" s="18"/>
    </row>
    <row r="136" spans="1:16" ht="11.25">
      <c r="A136" s="102" t="s">
        <v>188</v>
      </c>
      <c r="B136" s="102" t="s">
        <v>189</v>
      </c>
      <c r="C136" s="102" t="s">
        <v>49</v>
      </c>
      <c r="D136" s="103">
        <v>180</v>
      </c>
      <c r="E136" s="103">
        <v>900</v>
      </c>
      <c r="F136" s="103">
        <v>803.93</v>
      </c>
      <c r="G136" s="103">
        <v>1368</v>
      </c>
      <c r="H136" s="103">
        <v>9160</v>
      </c>
      <c r="I136" s="103">
        <v>8185.99</v>
      </c>
      <c r="J136" s="16">
        <f>(G136-D136)*100/D136</f>
        <v>660</v>
      </c>
      <c r="K136" s="16">
        <f>(H136-E136)*100/E136</f>
        <v>917.7777777777778</v>
      </c>
      <c r="L136" s="16">
        <f>(I136-F136)*100/F136</f>
        <v>918.2466135111266</v>
      </c>
      <c r="M136" s="17">
        <f t="shared" si="8"/>
        <v>5</v>
      </c>
      <c r="N136" s="18">
        <f t="shared" si="9"/>
        <v>6.695906432748538</v>
      </c>
      <c r="O136" s="17">
        <f t="shared" si="10"/>
        <v>4.466277777777777</v>
      </c>
      <c r="P136" s="18">
        <f t="shared" si="11"/>
        <v>5.98391081871345</v>
      </c>
    </row>
    <row r="137" spans="1:16" ht="11.25">
      <c r="A137" s="102" t="s">
        <v>188</v>
      </c>
      <c r="B137" s="102" t="s">
        <v>189</v>
      </c>
      <c r="C137" s="102" t="s">
        <v>59</v>
      </c>
      <c r="D137" s="103"/>
      <c r="E137" s="103"/>
      <c r="F137" s="103"/>
      <c r="G137" s="103">
        <v>504</v>
      </c>
      <c r="H137" s="103">
        <v>3528</v>
      </c>
      <c r="I137" s="103">
        <v>3165.34</v>
      </c>
      <c r="J137" s="16"/>
      <c r="K137" s="16"/>
      <c r="L137" s="16"/>
      <c r="M137" s="17"/>
      <c r="N137" s="18">
        <f t="shared" si="9"/>
        <v>7</v>
      </c>
      <c r="O137" s="17"/>
      <c r="P137" s="18">
        <f t="shared" si="11"/>
        <v>6.280436507936508</v>
      </c>
    </row>
    <row r="138" spans="1:16" ht="11.25">
      <c r="A138" s="102" t="s">
        <v>188</v>
      </c>
      <c r="B138" s="102" t="s">
        <v>189</v>
      </c>
      <c r="C138" s="102" t="s">
        <v>83</v>
      </c>
      <c r="D138" s="103"/>
      <c r="E138" s="103"/>
      <c r="F138" s="103"/>
      <c r="G138" s="103">
        <v>1620</v>
      </c>
      <c r="H138" s="103">
        <v>15012</v>
      </c>
      <c r="I138" s="103">
        <v>13304.38</v>
      </c>
      <c r="J138" s="16"/>
      <c r="K138" s="16"/>
      <c r="L138" s="16"/>
      <c r="M138" s="17"/>
      <c r="N138" s="18">
        <f t="shared" si="9"/>
        <v>9.266666666666667</v>
      </c>
      <c r="O138" s="17"/>
      <c r="P138" s="18">
        <f t="shared" si="11"/>
        <v>8.21258024691358</v>
      </c>
    </row>
    <row r="139" spans="1:16" ht="11.25">
      <c r="A139" s="102" t="s">
        <v>800</v>
      </c>
      <c r="B139" s="102" t="s">
        <v>801</v>
      </c>
      <c r="C139" s="102" t="s">
        <v>46</v>
      </c>
      <c r="D139" s="103"/>
      <c r="E139" s="103"/>
      <c r="F139" s="103"/>
      <c r="G139" s="103">
        <v>150</v>
      </c>
      <c r="H139" s="103">
        <v>540</v>
      </c>
      <c r="I139" s="103">
        <v>487.24</v>
      </c>
      <c r="J139" s="16"/>
      <c r="K139" s="16"/>
      <c r="L139" s="16"/>
      <c r="M139" s="17"/>
      <c r="N139" s="18">
        <f t="shared" si="9"/>
        <v>3.6</v>
      </c>
      <c r="O139" s="17"/>
      <c r="P139" s="18">
        <f t="shared" si="11"/>
        <v>3.248266666666667</v>
      </c>
    </row>
    <row r="140" spans="1:16" ht="11.25">
      <c r="A140" s="102" t="s">
        <v>563</v>
      </c>
      <c r="B140" s="102" t="s">
        <v>564</v>
      </c>
      <c r="C140" s="102" t="s">
        <v>134</v>
      </c>
      <c r="D140" s="103">
        <v>9678</v>
      </c>
      <c r="E140" s="103">
        <v>10979.8</v>
      </c>
      <c r="F140" s="103">
        <v>9999.93</v>
      </c>
      <c r="G140" s="103">
        <v>13368</v>
      </c>
      <c r="H140" s="103">
        <v>14433.1</v>
      </c>
      <c r="I140" s="103">
        <v>13009.79</v>
      </c>
      <c r="J140" s="16">
        <f>(G140-D140)*100/D140</f>
        <v>38.127712337259766</v>
      </c>
      <c r="K140" s="16">
        <f>(H140-E140)*100/E140</f>
        <v>31.451392557241494</v>
      </c>
      <c r="L140" s="16">
        <f>(I140-F140)*100/F140</f>
        <v>30.098810691674846</v>
      </c>
      <c r="M140" s="17">
        <f t="shared" si="8"/>
        <v>1.1345112626575737</v>
      </c>
      <c r="N140" s="18">
        <f t="shared" si="9"/>
        <v>1.0796753441053262</v>
      </c>
      <c r="O140" s="17">
        <f t="shared" si="10"/>
        <v>1.0332641041537507</v>
      </c>
      <c r="P140" s="18">
        <f t="shared" si="11"/>
        <v>0.973203919808498</v>
      </c>
    </row>
    <row r="141" spans="1:16" ht="11.25">
      <c r="A141" s="102" t="s">
        <v>563</v>
      </c>
      <c r="B141" s="102" t="s">
        <v>564</v>
      </c>
      <c r="C141" s="102" t="s">
        <v>122</v>
      </c>
      <c r="D141" s="103">
        <v>2457</v>
      </c>
      <c r="E141" s="103">
        <v>2579.85</v>
      </c>
      <c r="F141" s="103">
        <v>2333.1</v>
      </c>
      <c r="G141" s="103">
        <v>2754</v>
      </c>
      <c r="H141" s="103">
        <v>2891.7</v>
      </c>
      <c r="I141" s="103">
        <v>2573.67</v>
      </c>
      <c r="J141" s="16">
        <f>(G141-D141)*100/D141</f>
        <v>12.087912087912088</v>
      </c>
      <c r="K141" s="16">
        <f>(H141-E141)*100/E141</f>
        <v>12.087912087912086</v>
      </c>
      <c r="L141" s="16">
        <f>(I141-F141)*100/F141</f>
        <v>10.311173974540317</v>
      </c>
      <c r="M141" s="17">
        <f t="shared" si="8"/>
        <v>1.05</v>
      </c>
      <c r="N141" s="18">
        <f t="shared" si="9"/>
        <v>1.05</v>
      </c>
      <c r="O141" s="17">
        <f t="shared" si="10"/>
        <v>0.9495726495726495</v>
      </c>
      <c r="P141" s="18">
        <f t="shared" si="11"/>
        <v>0.934520697167756</v>
      </c>
    </row>
    <row r="142" spans="1:16" ht="11.25">
      <c r="A142" s="102" t="s">
        <v>563</v>
      </c>
      <c r="B142" s="102" t="s">
        <v>564</v>
      </c>
      <c r="C142" s="102" t="s">
        <v>46</v>
      </c>
      <c r="D142" s="103">
        <v>62589</v>
      </c>
      <c r="E142" s="103">
        <v>59223.99</v>
      </c>
      <c r="F142" s="103">
        <v>53392.57</v>
      </c>
      <c r="G142" s="103">
        <v>53718</v>
      </c>
      <c r="H142" s="103">
        <v>50135.1</v>
      </c>
      <c r="I142" s="103">
        <v>45198.57</v>
      </c>
      <c r="J142" s="16">
        <f>(G142-D142)*100/D142</f>
        <v>-14.17341705411494</v>
      </c>
      <c r="K142" s="16">
        <f>(H142-E142)*100/E142</f>
        <v>-15.346635712994008</v>
      </c>
      <c r="L142" s="16">
        <f>(I142-F142)*100/F142</f>
        <v>-15.346704607026783</v>
      </c>
      <c r="M142" s="17">
        <f t="shared" si="8"/>
        <v>0.946236399367301</v>
      </c>
      <c r="N142" s="18">
        <f t="shared" si="9"/>
        <v>0.933301686585502</v>
      </c>
      <c r="O142" s="17">
        <f t="shared" si="10"/>
        <v>0.8530663535125981</v>
      </c>
      <c r="P142" s="18">
        <f t="shared" si="11"/>
        <v>0.8414045571316877</v>
      </c>
    </row>
    <row r="143" spans="1:16" ht="11.25">
      <c r="A143" s="102" t="s">
        <v>563</v>
      </c>
      <c r="B143" s="102" t="s">
        <v>564</v>
      </c>
      <c r="C143" s="102" t="s">
        <v>152</v>
      </c>
      <c r="D143" s="103">
        <v>122787</v>
      </c>
      <c r="E143" s="103">
        <v>125468.67</v>
      </c>
      <c r="F143" s="103">
        <v>113465.06</v>
      </c>
      <c r="G143" s="103">
        <v>335800.8</v>
      </c>
      <c r="H143" s="103">
        <v>356241.43</v>
      </c>
      <c r="I143" s="103">
        <v>320689.34</v>
      </c>
      <c r="J143" s="16">
        <f>(G143-D143)*100/D143</f>
        <v>173.482371912336</v>
      </c>
      <c r="K143" s="16">
        <f>(H143-E143)*100/E143</f>
        <v>183.92859348871715</v>
      </c>
      <c r="L143" s="16">
        <f>(I143-F143)*100/F143</f>
        <v>182.6326800514626</v>
      </c>
      <c r="M143" s="17">
        <f t="shared" si="8"/>
        <v>1.0218400156368346</v>
      </c>
      <c r="N143" s="18">
        <f t="shared" si="9"/>
        <v>1.0608712963161493</v>
      </c>
      <c r="O143" s="17">
        <f t="shared" si="10"/>
        <v>0.924080399390815</v>
      </c>
      <c r="P143" s="18">
        <f t="shared" si="11"/>
        <v>0.9549987373466652</v>
      </c>
    </row>
    <row r="144" spans="1:16" ht="11.25">
      <c r="A144" s="102" t="s">
        <v>563</v>
      </c>
      <c r="B144" s="102" t="s">
        <v>564</v>
      </c>
      <c r="C144" s="102" t="s">
        <v>102</v>
      </c>
      <c r="D144" s="103">
        <v>1458</v>
      </c>
      <c r="E144" s="103">
        <v>1257.42</v>
      </c>
      <c r="F144" s="103">
        <v>1135.2</v>
      </c>
      <c r="G144" s="103">
        <v>6048</v>
      </c>
      <c r="H144" s="103">
        <v>5200.26</v>
      </c>
      <c r="I144" s="103">
        <v>4693.13</v>
      </c>
      <c r="J144" s="16">
        <f>(G144-D144)*100/D144</f>
        <v>314.81481481481484</v>
      </c>
      <c r="K144" s="16">
        <f>(H144-E144)*100/E144</f>
        <v>313.5658729780026</v>
      </c>
      <c r="L144" s="16">
        <f>(I144-F144)*100/F144</f>
        <v>313.4187808315715</v>
      </c>
      <c r="M144" s="17">
        <f t="shared" si="8"/>
        <v>0.8624279835390947</v>
      </c>
      <c r="N144" s="18">
        <f t="shared" si="9"/>
        <v>0.8598313492063493</v>
      </c>
      <c r="O144" s="17">
        <f t="shared" si="10"/>
        <v>0.7786008230452676</v>
      </c>
      <c r="P144" s="18">
        <f t="shared" si="11"/>
        <v>0.7759804894179895</v>
      </c>
    </row>
    <row r="145" spans="1:16" ht="11.25">
      <c r="A145" s="102" t="s">
        <v>563</v>
      </c>
      <c r="B145" s="102" t="s">
        <v>564</v>
      </c>
      <c r="C145" s="102" t="s">
        <v>65</v>
      </c>
      <c r="D145" s="103">
        <v>486</v>
      </c>
      <c r="E145" s="103">
        <v>505.8</v>
      </c>
      <c r="F145" s="103">
        <v>460.86</v>
      </c>
      <c r="G145" s="103">
        <v>810</v>
      </c>
      <c r="H145" s="103">
        <v>851.8</v>
      </c>
      <c r="I145" s="103">
        <v>759.51</v>
      </c>
      <c r="J145" s="16">
        <f>(G145-D145)*100/D145</f>
        <v>66.66666666666667</v>
      </c>
      <c r="K145" s="16">
        <f>(H145-E145)*100/E145</f>
        <v>68.40648477659153</v>
      </c>
      <c r="L145" s="16">
        <f>(I145-F145)*100/F145</f>
        <v>64.8027600572842</v>
      </c>
      <c r="M145" s="17">
        <f t="shared" si="8"/>
        <v>1.0407407407407407</v>
      </c>
      <c r="N145" s="18">
        <f t="shared" si="9"/>
        <v>1.0516049382716048</v>
      </c>
      <c r="O145" s="17">
        <f t="shared" si="10"/>
        <v>0.9482716049382717</v>
      </c>
      <c r="P145" s="18">
        <f t="shared" si="11"/>
        <v>0.9376666666666666</v>
      </c>
    </row>
    <row r="146" spans="1:16" ht="11.25">
      <c r="A146" s="102" t="s">
        <v>190</v>
      </c>
      <c r="B146" s="102" t="s">
        <v>191</v>
      </c>
      <c r="C146" s="102" t="s">
        <v>134</v>
      </c>
      <c r="D146" s="103">
        <v>4400.4</v>
      </c>
      <c r="E146" s="103">
        <v>33964.8</v>
      </c>
      <c r="F146" s="103">
        <v>30637.64</v>
      </c>
      <c r="G146" s="103">
        <v>1345.2</v>
      </c>
      <c r="H146" s="103">
        <v>9319.2</v>
      </c>
      <c r="I146" s="103">
        <v>8370.09</v>
      </c>
      <c r="J146" s="16">
        <f>(G146-D146)*100/D146</f>
        <v>-69.43005181347151</v>
      </c>
      <c r="K146" s="16">
        <f>(H146-E146)*100/E146</f>
        <v>-72.56218202374222</v>
      </c>
      <c r="L146" s="16">
        <f>(I146-F146)*100/F146</f>
        <v>-72.68036963682582</v>
      </c>
      <c r="M146" s="17">
        <f t="shared" si="8"/>
        <v>7.718571038996457</v>
      </c>
      <c r="N146" s="18">
        <f t="shared" si="9"/>
        <v>6.927743086529884</v>
      </c>
      <c r="O146" s="17">
        <f t="shared" si="10"/>
        <v>6.962467048450141</v>
      </c>
      <c r="P146" s="18">
        <f t="shared" si="11"/>
        <v>6.222190008920607</v>
      </c>
    </row>
    <row r="147" spans="1:16" ht="11.25">
      <c r="A147" s="102" t="s">
        <v>190</v>
      </c>
      <c r="B147" s="102" t="s">
        <v>191</v>
      </c>
      <c r="C147" s="102" t="s">
        <v>122</v>
      </c>
      <c r="D147" s="103">
        <v>352.8</v>
      </c>
      <c r="E147" s="103">
        <v>1046.4</v>
      </c>
      <c r="F147" s="103">
        <v>956.63</v>
      </c>
      <c r="G147" s="103"/>
      <c r="H147" s="103"/>
      <c r="I147" s="103"/>
      <c r="J147" s="16"/>
      <c r="K147" s="16"/>
      <c r="L147" s="16"/>
      <c r="M147" s="17">
        <f t="shared" si="8"/>
        <v>2.9659863945578233</v>
      </c>
      <c r="N147" s="18"/>
      <c r="O147" s="17">
        <f t="shared" si="10"/>
        <v>2.7115362811791384</v>
      </c>
      <c r="P147" s="18"/>
    </row>
    <row r="148" spans="1:16" ht="11.25">
      <c r="A148" s="102" t="s">
        <v>190</v>
      </c>
      <c r="B148" s="102" t="s">
        <v>191</v>
      </c>
      <c r="C148" s="102" t="s">
        <v>92</v>
      </c>
      <c r="D148" s="103">
        <v>9.12</v>
      </c>
      <c r="E148" s="103">
        <v>91.68</v>
      </c>
      <c r="F148" s="103">
        <v>80.41</v>
      </c>
      <c r="G148" s="103"/>
      <c r="H148" s="103"/>
      <c r="I148" s="103"/>
      <c r="J148" s="16"/>
      <c r="K148" s="16"/>
      <c r="L148" s="16"/>
      <c r="M148" s="17">
        <f t="shared" si="8"/>
        <v>10.05263157894737</v>
      </c>
      <c r="N148" s="18"/>
      <c r="O148" s="17">
        <f t="shared" si="10"/>
        <v>8.81688596491228</v>
      </c>
      <c r="P148" s="18"/>
    </row>
    <row r="149" spans="1:16" ht="11.25">
      <c r="A149" s="102" t="s">
        <v>190</v>
      </c>
      <c r="B149" s="102" t="s">
        <v>191</v>
      </c>
      <c r="C149" s="102" t="s">
        <v>46</v>
      </c>
      <c r="D149" s="103">
        <v>7232.16</v>
      </c>
      <c r="E149" s="103">
        <v>70677.6</v>
      </c>
      <c r="F149" s="103">
        <v>63919.41</v>
      </c>
      <c r="G149" s="103">
        <v>6336</v>
      </c>
      <c r="H149" s="103">
        <v>43851.24</v>
      </c>
      <c r="I149" s="103">
        <v>39549.55</v>
      </c>
      <c r="J149" s="16">
        <f>(G149-D149)*100/D149</f>
        <v>-12.39131877613327</v>
      </c>
      <c r="K149" s="16">
        <f>(H149-E149)*100/E149</f>
        <v>-37.95595775747904</v>
      </c>
      <c r="L149" s="16">
        <f>(I149-F149)*100/F149</f>
        <v>-38.125915117176454</v>
      </c>
      <c r="M149" s="17">
        <f t="shared" si="8"/>
        <v>9.772682020309286</v>
      </c>
      <c r="N149" s="18">
        <f t="shared" si="9"/>
        <v>6.920965909090909</v>
      </c>
      <c r="O149" s="17">
        <f t="shared" si="10"/>
        <v>8.83821845755625</v>
      </c>
      <c r="P149" s="18">
        <f t="shared" si="11"/>
        <v>6.242037563131314</v>
      </c>
    </row>
    <row r="150" spans="1:16" ht="11.25">
      <c r="A150" s="102" t="s">
        <v>190</v>
      </c>
      <c r="B150" s="102" t="s">
        <v>191</v>
      </c>
      <c r="C150" s="102" t="s">
        <v>85</v>
      </c>
      <c r="D150" s="103">
        <v>114</v>
      </c>
      <c r="E150" s="103">
        <v>1056</v>
      </c>
      <c r="F150" s="103">
        <v>925.24</v>
      </c>
      <c r="G150" s="103"/>
      <c r="H150" s="103"/>
      <c r="I150" s="103"/>
      <c r="J150" s="16"/>
      <c r="K150" s="16"/>
      <c r="L150" s="16"/>
      <c r="M150" s="17">
        <f t="shared" si="8"/>
        <v>9.263157894736842</v>
      </c>
      <c r="N150" s="18"/>
      <c r="O150" s="17">
        <f t="shared" si="10"/>
        <v>8.116140350877194</v>
      </c>
      <c r="P150" s="18"/>
    </row>
    <row r="151" spans="1:16" ht="11.25">
      <c r="A151" s="102" t="s">
        <v>190</v>
      </c>
      <c r="B151" s="102" t="s">
        <v>191</v>
      </c>
      <c r="C151" s="102" t="s">
        <v>83</v>
      </c>
      <c r="D151" s="103"/>
      <c r="E151" s="103"/>
      <c r="F151" s="103"/>
      <c r="G151" s="103">
        <v>342</v>
      </c>
      <c r="H151" s="103">
        <v>2880</v>
      </c>
      <c r="I151" s="103">
        <v>2554.21</v>
      </c>
      <c r="J151" s="16"/>
      <c r="K151" s="16"/>
      <c r="L151" s="16"/>
      <c r="M151" s="17"/>
      <c r="N151" s="18">
        <f t="shared" si="9"/>
        <v>8.421052631578947</v>
      </c>
      <c r="O151" s="17"/>
      <c r="P151" s="18">
        <f t="shared" si="11"/>
        <v>7.468450292397661</v>
      </c>
    </row>
    <row r="152" spans="1:16" ht="11.25">
      <c r="A152" s="102" t="s">
        <v>683</v>
      </c>
      <c r="B152" s="102" t="s">
        <v>684</v>
      </c>
      <c r="C152" s="102" t="s">
        <v>586</v>
      </c>
      <c r="D152" s="103">
        <v>96</v>
      </c>
      <c r="E152" s="103">
        <v>343.63</v>
      </c>
      <c r="F152" s="103">
        <v>305.1</v>
      </c>
      <c r="G152" s="103"/>
      <c r="H152" s="103"/>
      <c r="I152" s="103"/>
      <c r="J152" s="16"/>
      <c r="K152" s="16"/>
      <c r="L152" s="16"/>
      <c r="M152" s="17">
        <f t="shared" si="8"/>
        <v>3.5794791666666668</v>
      </c>
      <c r="N152" s="18"/>
      <c r="O152" s="17">
        <f t="shared" si="10"/>
        <v>3.178125</v>
      </c>
      <c r="P152" s="18"/>
    </row>
    <row r="153" spans="1:16" ht="11.25">
      <c r="A153" s="102" t="s">
        <v>192</v>
      </c>
      <c r="B153" s="102" t="s">
        <v>193</v>
      </c>
      <c r="C153" s="102" t="s">
        <v>134</v>
      </c>
      <c r="D153" s="103">
        <v>68013.6</v>
      </c>
      <c r="E153" s="103">
        <v>170951.61</v>
      </c>
      <c r="F153" s="103">
        <v>154358.84</v>
      </c>
      <c r="G153" s="103">
        <v>50107.8</v>
      </c>
      <c r="H153" s="103">
        <v>108655.65</v>
      </c>
      <c r="I153" s="103">
        <v>97226.62</v>
      </c>
      <c r="J153" s="16">
        <f>(G153-D153)*100/D153</f>
        <v>-26.326793464836445</v>
      </c>
      <c r="K153" s="16">
        <f>(H153-E153)*100/E153</f>
        <v>-36.440698043148</v>
      </c>
      <c r="L153" s="16">
        <f>(I153-F153)*100/F153</f>
        <v>-37.01259999103388</v>
      </c>
      <c r="M153" s="17">
        <f t="shared" si="8"/>
        <v>2.5134915663926036</v>
      </c>
      <c r="N153" s="18">
        <f t="shared" si="9"/>
        <v>2.168437847999712</v>
      </c>
      <c r="O153" s="17">
        <f t="shared" si="10"/>
        <v>2.2695290353693967</v>
      </c>
      <c r="P153" s="18">
        <f t="shared" si="11"/>
        <v>1.940349007539744</v>
      </c>
    </row>
    <row r="154" spans="1:16" ht="11.25">
      <c r="A154" s="102" t="s">
        <v>192</v>
      </c>
      <c r="B154" s="102" t="s">
        <v>193</v>
      </c>
      <c r="C154" s="102" t="s">
        <v>122</v>
      </c>
      <c r="D154" s="103">
        <v>240</v>
      </c>
      <c r="E154" s="103">
        <v>1101.6</v>
      </c>
      <c r="F154" s="103">
        <v>1019.75</v>
      </c>
      <c r="G154" s="103">
        <v>360</v>
      </c>
      <c r="H154" s="103">
        <v>1560</v>
      </c>
      <c r="I154" s="103">
        <v>1403.65</v>
      </c>
      <c r="J154" s="16">
        <f>(G154-D154)*100/D154</f>
        <v>50</v>
      </c>
      <c r="K154" s="16">
        <f>(H154-E154)*100/E154</f>
        <v>41.61220043572986</v>
      </c>
      <c r="L154" s="16">
        <f>(I154-F154)*100/F154</f>
        <v>37.646481980877674</v>
      </c>
      <c r="M154" s="17">
        <f t="shared" si="8"/>
        <v>4.59</v>
      </c>
      <c r="N154" s="18">
        <f t="shared" si="9"/>
        <v>4.333333333333333</v>
      </c>
      <c r="O154" s="17">
        <f t="shared" si="10"/>
        <v>4.248958333333333</v>
      </c>
      <c r="P154" s="18">
        <f t="shared" si="11"/>
        <v>3.899027777777778</v>
      </c>
    </row>
    <row r="155" spans="1:16" ht="11.25">
      <c r="A155" s="102" t="s">
        <v>192</v>
      </c>
      <c r="B155" s="102" t="s">
        <v>193</v>
      </c>
      <c r="C155" s="102" t="s">
        <v>46</v>
      </c>
      <c r="D155" s="103">
        <v>6642</v>
      </c>
      <c r="E155" s="103">
        <v>20475</v>
      </c>
      <c r="F155" s="103">
        <v>18457.1</v>
      </c>
      <c r="G155" s="103">
        <v>7306.2</v>
      </c>
      <c r="H155" s="103">
        <v>18849.24</v>
      </c>
      <c r="I155" s="103">
        <v>17200.09</v>
      </c>
      <c r="J155" s="16">
        <f>(G155-D155)*100/D155</f>
        <v>9.999999999999998</v>
      </c>
      <c r="K155" s="16">
        <f>(H155-E155)*100/E155</f>
        <v>-7.940219780219771</v>
      </c>
      <c r="L155" s="16">
        <f>(I155-F155)*100/F155</f>
        <v>-6.810441510313097</v>
      </c>
      <c r="M155" s="17">
        <f t="shared" si="8"/>
        <v>3.0826558265582658</v>
      </c>
      <c r="N155" s="18">
        <f t="shared" si="9"/>
        <v>2.57989652623799</v>
      </c>
      <c r="O155" s="17">
        <f t="shared" si="10"/>
        <v>2.778846732911773</v>
      </c>
      <c r="P155" s="18">
        <f t="shared" si="11"/>
        <v>2.3541772740959734</v>
      </c>
    </row>
    <row r="156" spans="1:16" ht="11.25">
      <c r="A156" s="102" t="s">
        <v>192</v>
      </c>
      <c r="B156" s="102" t="s">
        <v>193</v>
      </c>
      <c r="C156" s="102" t="s">
        <v>62</v>
      </c>
      <c r="D156" s="103"/>
      <c r="E156" s="103"/>
      <c r="F156" s="103"/>
      <c r="G156" s="103">
        <v>540</v>
      </c>
      <c r="H156" s="103">
        <v>1674</v>
      </c>
      <c r="I156" s="103">
        <v>1518.35</v>
      </c>
      <c r="J156" s="16"/>
      <c r="K156" s="16"/>
      <c r="L156" s="16"/>
      <c r="M156" s="17"/>
      <c r="N156" s="18">
        <f t="shared" si="9"/>
        <v>3.1</v>
      </c>
      <c r="O156" s="17"/>
      <c r="P156" s="18">
        <f t="shared" si="11"/>
        <v>2.8117592592592593</v>
      </c>
    </row>
    <row r="157" spans="1:16" ht="12.75" customHeight="1">
      <c r="A157" s="102" t="s">
        <v>192</v>
      </c>
      <c r="B157" s="102" t="s">
        <v>193</v>
      </c>
      <c r="C157" s="102" t="s">
        <v>152</v>
      </c>
      <c r="D157" s="103">
        <v>567</v>
      </c>
      <c r="E157" s="103">
        <v>1616.95</v>
      </c>
      <c r="F157" s="103">
        <v>1454.02</v>
      </c>
      <c r="G157" s="103">
        <v>1086.2</v>
      </c>
      <c r="H157" s="103">
        <v>2866.5</v>
      </c>
      <c r="I157" s="103">
        <v>2575.69</v>
      </c>
      <c r="J157" s="16">
        <f>(G157-D157)*100/D157</f>
        <v>91.56966490299826</v>
      </c>
      <c r="K157" s="16">
        <f>(H157-E157)*100/E157</f>
        <v>77.27820897368503</v>
      </c>
      <c r="L157" s="16">
        <f>(I157-F157)*100/F157</f>
        <v>77.14268029325594</v>
      </c>
      <c r="M157" s="17">
        <f t="shared" si="8"/>
        <v>2.851763668430335</v>
      </c>
      <c r="N157" s="18">
        <f t="shared" si="9"/>
        <v>2.6390167556619404</v>
      </c>
      <c r="O157" s="17">
        <f t="shared" si="10"/>
        <v>2.564409171075838</v>
      </c>
      <c r="P157" s="18">
        <f t="shared" si="11"/>
        <v>2.3712852145092986</v>
      </c>
    </row>
    <row r="158" spans="1:16" ht="11.25">
      <c r="A158" s="102" t="s">
        <v>192</v>
      </c>
      <c r="B158" s="102" t="s">
        <v>193</v>
      </c>
      <c r="C158" s="102" t="s">
        <v>50</v>
      </c>
      <c r="D158" s="103">
        <v>540</v>
      </c>
      <c r="E158" s="103">
        <v>1890</v>
      </c>
      <c r="F158" s="103">
        <v>1667.8</v>
      </c>
      <c r="G158" s="103"/>
      <c r="H158" s="103"/>
      <c r="I158" s="103"/>
      <c r="J158" s="16"/>
      <c r="K158" s="16"/>
      <c r="L158" s="16"/>
      <c r="M158" s="17">
        <f t="shared" si="8"/>
        <v>3.5</v>
      </c>
      <c r="N158" s="18"/>
      <c r="O158" s="17">
        <f t="shared" si="10"/>
        <v>3.0885185185185184</v>
      </c>
      <c r="P158" s="18"/>
    </row>
    <row r="159" spans="1:16" ht="11.25">
      <c r="A159" s="102" t="s">
        <v>192</v>
      </c>
      <c r="B159" s="102" t="s">
        <v>193</v>
      </c>
      <c r="C159" s="102" t="s">
        <v>85</v>
      </c>
      <c r="D159" s="103">
        <v>691.2</v>
      </c>
      <c r="E159" s="103">
        <v>2246.4</v>
      </c>
      <c r="F159" s="103">
        <v>1968.24</v>
      </c>
      <c r="G159" s="103"/>
      <c r="H159" s="103"/>
      <c r="I159" s="103"/>
      <c r="J159" s="16"/>
      <c r="K159" s="16"/>
      <c r="L159" s="16"/>
      <c r="M159" s="17">
        <f t="shared" si="8"/>
        <v>3.25</v>
      </c>
      <c r="N159" s="18"/>
      <c r="O159" s="17">
        <f t="shared" si="10"/>
        <v>2.8475694444444444</v>
      </c>
      <c r="P159" s="18"/>
    </row>
    <row r="160" spans="1:16" ht="11.25">
      <c r="A160" s="102" t="s">
        <v>192</v>
      </c>
      <c r="B160" s="102" t="s">
        <v>193</v>
      </c>
      <c r="C160" s="102" t="s">
        <v>59</v>
      </c>
      <c r="D160" s="103"/>
      <c r="E160" s="103"/>
      <c r="F160" s="103"/>
      <c r="G160" s="103">
        <v>38070</v>
      </c>
      <c r="H160" s="103">
        <v>83632.5</v>
      </c>
      <c r="I160" s="103">
        <v>76528.25</v>
      </c>
      <c r="J160" s="16"/>
      <c r="K160" s="16"/>
      <c r="L160" s="16"/>
      <c r="M160" s="17"/>
      <c r="N160" s="18">
        <f t="shared" si="9"/>
        <v>2.1968085106382977</v>
      </c>
      <c r="O160" s="17"/>
      <c r="P160" s="18">
        <f t="shared" si="11"/>
        <v>2.010198318886262</v>
      </c>
    </row>
    <row r="161" spans="1:16" ht="11.25">
      <c r="A161" s="102" t="s">
        <v>192</v>
      </c>
      <c r="B161" s="102" t="s">
        <v>193</v>
      </c>
      <c r="C161" s="102" t="s">
        <v>83</v>
      </c>
      <c r="D161" s="103"/>
      <c r="E161" s="103"/>
      <c r="F161" s="103"/>
      <c r="G161" s="103">
        <v>1008</v>
      </c>
      <c r="H161" s="103">
        <v>3492</v>
      </c>
      <c r="I161" s="103">
        <v>3086.86</v>
      </c>
      <c r="J161" s="16"/>
      <c r="K161" s="16"/>
      <c r="L161" s="16"/>
      <c r="M161" s="17"/>
      <c r="N161" s="18">
        <f t="shared" si="9"/>
        <v>3.4642857142857144</v>
      </c>
      <c r="O161" s="17"/>
      <c r="P161" s="18">
        <f t="shared" si="11"/>
        <v>3.062361111111111</v>
      </c>
    </row>
    <row r="162" spans="1:16" ht="11.25">
      <c r="A162" s="102" t="s">
        <v>196</v>
      </c>
      <c r="B162" s="102" t="s">
        <v>197</v>
      </c>
      <c r="C162" s="102" t="s">
        <v>122</v>
      </c>
      <c r="D162" s="103">
        <v>14709</v>
      </c>
      <c r="E162" s="103">
        <v>14117.86</v>
      </c>
      <c r="F162" s="103">
        <v>12755.54</v>
      </c>
      <c r="G162" s="103">
        <v>30425</v>
      </c>
      <c r="H162" s="103">
        <v>22423.6</v>
      </c>
      <c r="I162" s="103">
        <v>20362.11</v>
      </c>
      <c r="J162" s="16">
        <f>(G162-D162)*100/D162</f>
        <v>106.84614861649331</v>
      </c>
      <c r="K162" s="16">
        <f>(H162-E162)*100/E162</f>
        <v>58.831437625815795</v>
      </c>
      <c r="L162" s="16">
        <f>(I162-F162)*100/F162</f>
        <v>59.63346122547536</v>
      </c>
      <c r="M162" s="17">
        <f t="shared" si="8"/>
        <v>0.9598110000679856</v>
      </c>
      <c r="N162" s="18">
        <f t="shared" si="9"/>
        <v>0.7370123253903039</v>
      </c>
      <c r="O162" s="17">
        <f t="shared" si="10"/>
        <v>0.8671928751104766</v>
      </c>
      <c r="P162" s="18">
        <f t="shared" si="11"/>
        <v>0.6692558751027116</v>
      </c>
    </row>
    <row r="163" spans="1:16" ht="11.25">
      <c r="A163" s="102" t="s">
        <v>196</v>
      </c>
      <c r="B163" s="102" t="s">
        <v>197</v>
      </c>
      <c r="C163" s="102" t="s">
        <v>92</v>
      </c>
      <c r="D163" s="103">
        <v>84</v>
      </c>
      <c r="E163" s="103">
        <v>101.64</v>
      </c>
      <c r="F163" s="103">
        <v>91.42</v>
      </c>
      <c r="G163" s="103"/>
      <c r="H163" s="103"/>
      <c r="I163" s="103"/>
      <c r="J163" s="16"/>
      <c r="K163" s="16"/>
      <c r="L163" s="16"/>
      <c r="M163" s="17">
        <f t="shared" si="8"/>
        <v>1.21</v>
      </c>
      <c r="N163" s="18"/>
      <c r="O163" s="17">
        <f t="shared" si="10"/>
        <v>1.0883333333333334</v>
      </c>
      <c r="P163" s="18"/>
    </row>
    <row r="164" spans="1:16" ht="11.25">
      <c r="A164" s="102" t="s">
        <v>196</v>
      </c>
      <c r="B164" s="102" t="s">
        <v>197</v>
      </c>
      <c r="C164" s="102" t="s">
        <v>46</v>
      </c>
      <c r="D164" s="103">
        <v>531931.2</v>
      </c>
      <c r="E164" s="103">
        <v>517172.79</v>
      </c>
      <c r="F164" s="103">
        <v>467920.61</v>
      </c>
      <c r="G164" s="103">
        <v>210457.5</v>
      </c>
      <c r="H164" s="103">
        <v>192050.58</v>
      </c>
      <c r="I164" s="103">
        <v>173441.92</v>
      </c>
      <c r="J164" s="16">
        <f>(G164-D164)*100/D164</f>
        <v>-60.435202898419945</v>
      </c>
      <c r="K164" s="16">
        <f>(H164-E164)*100/E164</f>
        <v>-62.86529691556278</v>
      </c>
      <c r="L164" s="16">
        <f>(I164-F164)*100/F164</f>
        <v>-62.93347283848</v>
      </c>
      <c r="M164" s="17">
        <f t="shared" si="8"/>
        <v>0.9722550397495014</v>
      </c>
      <c r="N164" s="18">
        <f t="shared" si="9"/>
        <v>0.912538541035601</v>
      </c>
      <c r="O164" s="17">
        <f t="shared" si="10"/>
        <v>0.8796637798271657</v>
      </c>
      <c r="P164" s="18">
        <f t="shared" si="11"/>
        <v>0.8241185037359088</v>
      </c>
    </row>
    <row r="165" spans="1:16" ht="11.25">
      <c r="A165" s="102" t="s">
        <v>196</v>
      </c>
      <c r="B165" s="102" t="s">
        <v>197</v>
      </c>
      <c r="C165" s="102" t="s">
        <v>85</v>
      </c>
      <c r="D165" s="103">
        <v>1980</v>
      </c>
      <c r="E165" s="103">
        <v>3124.2</v>
      </c>
      <c r="F165" s="103">
        <v>2747.07</v>
      </c>
      <c r="G165" s="103"/>
      <c r="H165" s="103"/>
      <c r="I165" s="103"/>
      <c r="J165" s="16"/>
      <c r="K165" s="16"/>
      <c r="L165" s="16"/>
      <c r="M165" s="17">
        <f t="shared" si="8"/>
        <v>1.5778787878787879</v>
      </c>
      <c r="N165" s="18"/>
      <c r="O165" s="17">
        <f t="shared" si="10"/>
        <v>1.387409090909091</v>
      </c>
      <c r="P165" s="18"/>
    </row>
    <row r="166" spans="1:16" ht="11.25">
      <c r="A166" s="102" t="s">
        <v>198</v>
      </c>
      <c r="B166" s="102" t="s">
        <v>199</v>
      </c>
      <c r="C166" s="102" t="s">
        <v>122</v>
      </c>
      <c r="D166" s="103">
        <v>126354.7</v>
      </c>
      <c r="E166" s="103">
        <v>92011.32</v>
      </c>
      <c r="F166" s="103">
        <v>83122.55</v>
      </c>
      <c r="G166" s="103">
        <v>38407.99</v>
      </c>
      <c r="H166" s="103">
        <v>24813.26</v>
      </c>
      <c r="I166" s="103">
        <v>22316.79</v>
      </c>
      <c r="J166" s="16">
        <f>(G166-D166)*100/D166</f>
        <v>-69.60303811413426</v>
      </c>
      <c r="K166" s="16">
        <f>(H166-E166)*100/E166</f>
        <v>-73.03238340673735</v>
      </c>
      <c r="L166" s="16">
        <f>(I166-F166)*100/F166</f>
        <v>-73.15194252341874</v>
      </c>
      <c r="M166" s="17">
        <f t="shared" si="8"/>
        <v>0.7281986344789708</v>
      </c>
      <c r="N166" s="18">
        <f t="shared" si="9"/>
        <v>0.6460442215278643</v>
      </c>
      <c r="O166" s="17">
        <f t="shared" si="10"/>
        <v>0.6578508753532715</v>
      </c>
      <c r="P166" s="18">
        <f t="shared" si="11"/>
        <v>0.5810455064167639</v>
      </c>
    </row>
    <row r="167" spans="1:16" ht="11.25">
      <c r="A167" s="102" t="s">
        <v>198</v>
      </c>
      <c r="B167" s="102" t="s">
        <v>199</v>
      </c>
      <c r="C167" s="102" t="s">
        <v>46</v>
      </c>
      <c r="D167" s="103">
        <v>2800</v>
      </c>
      <c r="E167" s="103">
        <v>1820</v>
      </c>
      <c r="F167" s="103">
        <v>1666.9</v>
      </c>
      <c r="G167" s="103"/>
      <c r="H167" s="103"/>
      <c r="I167" s="103"/>
      <c r="J167" s="16"/>
      <c r="K167" s="16"/>
      <c r="L167" s="16"/>
      <c r="M167" s="17">
        <f t="shared" si="8"/>
        <v>0.65</v>
      </c>
      <c r="N167" s="18"/>
      <c r="O167" s="17">
        <f t="shared" si="10"/>
        <v>0.5953214285714286</v>
      </c>
      <c r="P167" s="18"/>
    </row>
    <row r="168" spans="1:16" ht="12.75" customHeight="1">
      <c r="A168" s="102" t="s">
        <v>198</v>
      </c>
      <c r="B168" s="102" t="s">
        <v>199</v>
      </c>
      <c r="C168" s="102" t="s">
        <v>102</v>
      </c>
      <c r="D168" s="103">
        <v>4720</v>
      </c>
      <c r="E168" s="103">
        <v>2958.51</v>
      </c>
      <c r="F168" s="103">
        <v>2678.02</v>
      </c>
      <c r="G168" s="103">
        <v>9200</v>
      </c>
      <c r="H168" s="103">
        <v>5731.95</v>
      </c>
      <c r="I168" s="103">
        <v>5175.34</v>
      </c>
      <c r="J168" s="16">
        <f>(G168-D168)*100/D168</f>
        <v>94.91525423728814</v>
      </c>
      <c r="K168" s="16">
        <f>(H168-E168)*100/E168</f>
        <v>93.74448624476507</v>
      </c>
      <c r="L168" s="16">
        <f>(I168-F168)*100/F168</f>
        <v>93.25247757671714</v>
      </c>
      <c r="M168" s="17">
        <f t="shared" si="8"/>
        <v>0.626802966101695</v>
      </c>
      <c r="N168" s="18">
        <f t="shared" si="9"/>
        <v>0.6230380434782609</v>
      </c>
      <c r="O168" s="17">
        <f t="shared" si="10"/>
        <v>0.5673771186440678</v>
      </c>
      <c r="P168" s="18">
        <f t="shared" si="11"/>
        <v>0.5625369565217392</v>
      </c>
    </row>
    <row r="169" spans="1:16" ht="11.25">
      <c r="A169" s="102" t="s">
        <v>198</v>
      </c>
      <c r="B169" s="102" t="s">
        <v>199</v>
      </c>
      <c r="C169" s="102" t="s">
        <v>85</v>
      </c>
      <c r="D169" s="103">
        <v>1495</v>
      </c>
      <c r="E169" s="103">
        <v>1074.65</v>
      </c>
      <c r="F169" s="103">
        <v>971.24</v>
      </c>
      <c r="G169" s="103"/>
      <c r="H169" s="103"/>
      <c r="I169" s="103"/>
      <c r="J169" s="16"/>
      <c r="K169" s="16"/>
      <c r="L169" s="16"/>
      <c r="M169" s="17">
        <f t="shared" si="8"/>
        <v>0.7188294314381272</v>
      </c>
      <c r="N169" s="18"/>
      <c r="O169" s="17">
        <f t="shared" si="10"/>
        <v>0.6496588628762542</v>
      </c>
      <c r="P169" s="18"/>
    </row>
    <row r="170" spans="1:16" ht="11.25">
      <c r="A170" s="102" t="s">
        <v>198</v>
      </c>
      <c r="B170" s="102" t="s">
        <v>199</v>
      </c>
      <c r="C170" s="102" t="s">
        <v>179</v>
      </c>
      <c r="D170" s="103">
        <v>40</v>
      </c>
      <c r="E170" s="103">
        <v>31.2</v>
      </c>
      <c r="F170" s="103">
        <v>29.01</v>
      </c>
      <c r="G170" s="103"/>
      <c r="H170" s="103"/>
      <c r="I170" s="103"/>
      <c r="J170" s="16"/>
      <c r="K170" s="16"/>
      <c r="L170" s="16"/>
      <c r="M170" s="17">
        <f t="shared" si="8"/>
        <v>0.78</v>
      </c>
      <c r="N170" s="18"/>
      <c r="O170" s="17">
        <f t="shared" si="10"/>
        <v>0.7252500000000001</v>
      </c>
      <c r="P170" s="18"/>
    </row>
    <row r="171" spans="1:16" ht="11.25">
      <c r="A171" s="102" t="s">
        <v>198</v>
      </c>
      <c r="B171" s="102" t="s">
        <v>199</v>
      </c>
      <c r="C171" s="102" t="s">
        <v>83</v>
      </c>
      <c r="D171" s="103">
        <v>4.6</v>
      </c>
      <c r="E171" s="103">
        <v>3.8</v>
      </c>
      <c r="F171" s="103">
        <v>3.36</v>
      </c>
      <c r="G171" s="103"/>
      <c r="H171" s="103"/>
      <c r="I171" s="103"/>
      <c r="J171" s="16"/>
      <c r="K171" s="16"/>
      <c r="L171" s="16"/>
      <c r="M171" s="17">
        <f t="shared" si="8"/>
        <v>0.8260869565217391</v>
      </c>
      <c r="N171" s="18"/>
      <c r="O171" s="17">
        <f t="shared" si="10"/>
        <v>0.7304347826086957</v>
      </c>
      <c r="P171" s="18"/>
    </row>
    <row r="172" spans="1:16" ht="11.25">
      <c r="A172" s="102" t="s">
        <v>200</v>
      </c>
      <c r="B172" s="102" t="s">
        <v>201</v>
      </c>
      <c r="C172" s="102" t="s">
        <v>134</v>
      </c>
      <c r="D172" s="103">
        <v>480</v>
      </c>
      <c r="E172" s="103">
        <v>840</v>
      </c>
      <c r="F172" s="103">
        <v>759.99</v>
      </c>
      <c r="G172" s="103"/>
      <c r="H172" s="103"/>
      <c r="I172" s="103"/>
      <c r="J172" s="16"/>
      <c r="K172" s="16"/>
      <c r="L172" s="16"/>
      <c r="M172" s="17">
        <f t="shared" si="8"/>
        <v>1.75</v>
      </c>
      <c r="N172" s="18"/>
      <c r="O172" s="17">
        <f t="shared" si="10"/>
        <v>1.5833125000000001</v>
      </c>
      <c r="P172" s="18"/>
    </row>
    <row r="173" spans="1:16" ht="11.25">
      <c r="A173" s="102" t="s">
        <v>200</v>
      </c>
      <c r="B173" s="102" t="s">
        <v>201</v>
      </c>
      <c r="C173" s="102" t="s">
        <v>135</v>
      </c>
      <c r="D173" s="103">
        <v>1918</v>
      </c>
      <c r="E173" s="103">
        <v>3555.14</v>
      </c>
      <c r="F173" s="103">
        <v>3266.57</v>
      </c>
      <c r="G173" s="103">
        <v>1500</v>
      </c>
      <c r="H173" s="103">
        <v>2980.2</v>
      </c>
      <c r="I173" s="103">
        <v>2662.39</v>
      </c>
      <c r="J173" s="16">
        <f>(G173-D173)*100/D173</f>
        <v>-21.793534932221064</v>
      </c>
      <c r="K173" s="16">
        <f>(H173-E173)*100/E173</f>
        <v>-16.172077611570856</v>
      </c>
      <c r="L173" s="16">
        <f>(I173-F173)*100/F173</f>
        <v>-18.49585344872451</v>
      </c>
      <c r="M173" s="17">
        <f t="shared" si="8"/>
        <v>1.8535662148070906</v>
      </c>
      <c r="N173" s="18">
        <f t="shared" si="9"/>
        <v>1.9868</v>
      </c>
      <c r="O173" s="17">
        <f t="shared" si="10"/>
        <v>1.7031126173096978</v>
      </c>
      <c r="P173" s="18">
        <f t="shared" si="11"/>
        <v>1.7749266666666665</v>
      </c>
    </row>
    <row r="174" spans="1:16" ht="11.25">
      <c r="A174" s="102" t="s">
        <v>200</v>
      </c>
      <c r="B174" s="102" t="s">
        <v>201</v>
      </c>
      <c r="C174" s="102" t="s">
        <v>122</v>
      </c>
      <c r="D174" s="103">
        <v>60497</v>
      </c>
      <c r="E174" s="103">
        <v>58502.84</v>
      </c>
      <c r="F174" s="103">
        <v>52715.11</v>
      </c>
      <c r="G174" s="103">
        <v>11482.1</v>
      </c>
      <c r="H174" s="103">
        <v>11098.1</v>
      </c>
      <c r="I174" s="103">
        <v>9995.06</v>
      </c>
      <c r="J174" s="16">
        <f>(G174-D174)*100/D174</f>
        <v>-81.02038117592608</v>
      </c>
      <c r="K174" s="16">
        <f>(H174-E174)*100/E174</f>
        <v>-81.02980983487298</v>
      </c>
      <c r="L174" s="16">
        <f>(I174-F174)*100/F174</f>
        <v>-81.03947805477405</v>
      </c>
      <c r="M174" s="17">
        <f t="shared" si="8"/>
        <v>0.9670370431591648</v>
      </c>
      <c r="N174" s="18">
        <f t="shared" si="9"/>
        <v>0.9665566403358271</v>
      </c>
      <c r="O174" s="17">
        <f t="shared" si="10"/>
        <v>0.8713673405292824</v>
      </c>
      <c r="P174" s="18">
        <f t="shared" si="11"/>
        <v>0.8704905897004902</v>
      </c>
    </row>
    <row r="175" spans="1:16" ht="11.25">
      <c r="A175" s="102" t="s">
        <v>200</v>
      </c>
      <c r="B175" s="102" t="s">
        <v>201</v>
      </c>
      <c r="C175" s="102" t="s">
        <v>92</v>
      </c>
      <c r="D175" s="103">
        <v>265.4</v>
      </c>
      <c r="E175" s="103">
        <v>485.88</v>
      </c>
      <c r="F175" s="103">
        <v>442.28</v>
      </c>
      <c r="G175" s="103"/>
      <c r="H175" s="103"/>
      <c r="I175" s="103"/>
      <c r="J175" s="16"/>
      <c r="K175" s="16"/>
      <c r="L175" s="16"/>
      <c r="M175" s="17">
        <f t="shared" si="8"/>
        <v>1.8307460437076113</v>
      </c>
      <c r="N175" s="18"/>
      <c r="O175" s="17">
        <f t="shared" si="10"/>
        <v>1.66646571213263</v>
      </c>
      <c r="P175" s="18"/>
    </row>
    <row r="176" spans="1:16" ht="11.25">
      <c r="A176" s="102" t="s">
        <v>200</v>
      </c>
      <c r="B176" s="102" t="s">
        <v>201</v>
      </c>
      <c r="C176" s="102" t="s">
        <v>46</v>
      </c>
      <c r="D176" s="103">
        <v>237337.6</v>
      </c>
      <c r="E176" s="103">
        <v>296805.5</v>
      </c>
      <c r="F176" s="103">
        <v>267724.74</v>
      </c>
      <c r="G176" s="103">
        <v>63236.1</v>
      </c>
      <c r="H176" s="103">
        <v>73965.52</v>
      </c>
      <c r="I176" s="103">
        <v>66891</v>
      </c>
      <c r="J176" s="16">
        <f>(G176-D176)*100/D176</f>
        <v>-73.35605483496926</v>
      </c>
      <c r="K176" s="16">
        <f>(H176-E176)*100/E176</f>
        <v>-75.079464497794</v>
      </c>
      <c r="L176" s="16">
        <f>(I176-F176)*100/F176</f>
        <v>-75.01500981941378</v>
      </c>
      <c r="M176" s="17">
        <f t="shared" si="8"/>
        <v>1.2505624898878223</v>
      </c>
      <c r="N176" s="18">
        <f t="shared" si="9"/>
        <v>1.1696723865007488</v>
      </c>
      <c r="O176" s="17">
        <f t="shared" si="10"/>
        <v>1.1280334005231365</v>
      </c>
      <c r="P176" s="18">
        <f t="shared" si="11"/>
        <v>1.0577976820202384</v>
      </c>
    </row>
    <row r="177" spans="1:16" ht="11.25">
      <c r="A177" s="102" t="s">
        <v>200</v>
      </c>
      <c r="B177" s="102" t="s">
        <v>201</v>
      </c>
      <c r="C177" s="102" t="s">
        <v>85</v>
      </c>
      <c r="D177" s="103">
        <v>1270</v>
      </c>
      <c r="E177" s="103">
        <v>2672.6</v>
      </c>
      <c r="F177" s="103">
        <v>2341.67</v>
      </c>
      <c r="G177" s="103"/>
      <c r="H177" s="103"/>
      <c r="I177" s="103"/>
      <c r="J177" s="16"/>
      <c r="K177" s="16"/>
      <c r="L177" s="16"/>
      <c r="M177" s="17">
        <f t="shared" si="8"/>
        <v>2.1044094488188976</v>
      </c>
      <c r="N177" s="18"/>
      <c r="O177" s="17">
        <f t="shared" si="10"/>
        <v>1.8438346456692913</v>
      </c>
      <c r="P177" s="18"/>
    </row>
    <row r="178" spans="1:16" ht="11.25">
      <c r="A178" s="102" t="s">
        <v>200</v>
      </c>
      <c r="B178" s="102" t="s">
        <v>201</v>
      </c>
      <c r="C178" s="102" t="s">
        <v>83</v>
      </c>
      <c r="D178" s="103"/>
      <c r="E178" s="103"/>
      <c r="F178" s="103"/>
      <c r="G178" s="103">
        <v>1700</v>
      </c>
      <c r="H178" s="103">
        <v>2540</v>
      </c>
      <c r="I178" s="103">
        <v>2249.08</v>
      </c>
      <c r="J178" s="16"/>
      <c r="K178" s="16"/>
      <c r="L178" s="16"/>
      <c r="M178" s="17"/>
      <c r="N178" s="18">
        <f t="shared" si="9"/>
        <v>1.4941176470588236</v>
      </c>
      <c r="O178" s="17"/>
      <c r="P178" s="18">
        <f t="shared" si="11"/>
        <v>1.3229882352941176</v>
      </c>
    </row>
    <row r="179" spans="1:16" ht="11.25">
      <c r="A179" s="102" t="s">
        <v>202</v>
      </c>
      <c r="B179" s="102" t="s">
        <v>203</v>
      </c>
      <c r="C179" s="102" t="s">
        <v>122</v>
      </c>
      <c r="D179" s="103">
        <v>22032</v>
      </c>
      <c r="E179" s="103">
        <v>26230.64</v>
      </c>
      <c r="F179" s="103">
        <v>23675.37</v>
      </c>
      <c r="G179" s="103">
        <v>6963</v>
      </c>
      <c r="H179" s="103">
        <v>7233.3</v>
      </c>
      <c r="I179" s="103">
        <v>6459.71</v>
      </c>
      <c r="J179" s="16">
        <f>(G179-D179)*100/D179</f>
        <v>-68.39596949891067</v>
      </c>
      <c r="K179" s="16">
        <f>(H179-E179)*100/E179</f>
        <v>-72.42423364431825</v>
      </c>
      <c r="L179" s="16">
        <f>(I179-F179)*100/F179</f>
        <v>-72.71548448873239</v>
      </c>
      <c r="M179" s="17">
        <f t="shared" si="8"/>
        <v>1.1905700798838053</v>
      </c>
      <c r="N179" s="18">
        <f t="shared" si="9"/>
        <v>1.038819474364498</v>
      </c>
      <c r="O179" s="17">
        <f t="shared" si="10"/>
        <v>1.0745901416122003</v>
      </c>
      <c r="P179" s="18">
        <f t="shared" si="11"/>
        <v>0.9277193738331179</v>
      </c>
    </row>
    <row r="180" spans="1:16" ht="12.75" customHeight="1">
      <c r="A180" s="102" t="s">
        <v>202</v>
      </c>
      <c r="B180" s="102" t="s">
        <v>203</v>
      </c>
      <c r="C180" s="102" t="s">
        <v>46</v>
      </c>
      <c r="D180" s="103">
        <v>11340</v>
      </c>
      <c r="E180" s="103">
        <v>10797.6</v>
      </c>
      <c r="F180" s="103">
        <v>9958.01</v>
      </c>
      <c r="G180" s="103">
        <v>5360</v>
      </c>
      <c r="H180" s="103">
        <v>5090</v>
      </c>
      <c r="I180" s="103">
        <v>4669.89</v>
      </c>
      <c r="J180" s="16">
        <f>(G180-D180)*100/D180</f>
        <v>-52.7336860670194</v>
      </c>
      <c r="K180" s="16">
        <f>(H180-E180)*100/E180</f>
        <v>-52.85989479143513</v>
      </c>
      <c r="L180" s="16">
        <f>(I180-F180)*100/F180</f>
        <v>-53.10418447059202</v>
      </c>
      <c r="M180" s="17">
        <f t="shared" si="8"/>
        <v>0.9521693121693122</v>
      </c>
      <c r="N180" s="18">
        <f t="shared" si="9"/>
        <v>0.9496268656716418</v>
      </c>
      <c r="O180" s="17">
        <f t="shared" si="10"/>
        <v>0.87813139329806</v>
      </c>
      <c r="P180" s="18">
        <f t="shared" si="11"/>
        <v>0.8712481343283582</v>
      </c>
    </row>
    <row r="181" spans="1:16" ht="12.75" customHeight="1">
      <c r="A181" s="102" t="s">
        <v>202</v>
      </c>
      <c r="B181" s="102" t="s">
        <v>203</v>
      </c>
      <c r="C181" s="102" t="s">
        <v>102</v>
      </c>
      <c r="D181" s="103">
        <v>2152.5</v>
      </c>
      <c r="E181" s="103">
        <v>2032.23</v>
      </c>
      <c r="F181" s="103">
        <v>1851.97</v>
      </c>
      <c r="G181" s="103">
        <v>3675</v>
      </c>
      <c r="H181" s="103">
        <v>3490.67</v>
      </c>
      <c r="I181" s="103">
        <v>3161.49</v>
      </c>
      <c r="J181" s="16">
        <f>(G181-D181)*100/D181</f>
        <v>70.73170731707317</v>
      </c>
      <c r="K181" s="16">
        <f>(H181-E181)*100/E181</f>
        <v>71.76549898387485</v>
      </c>
      <c r="L181" s="16">
        <f>(I181-F181)*100/F181</f>
        <v>70.70956872951504</v>
      </c>
      <c r="M181" s="17">
        <f t="shared" si="8"/>
        <v>0.9441254355400697</v>
      </c>
      <c r="N181" s="18">
        <f t="shared" si="9"/>
        <v>0.9498421768707483</v>
      </c>
      <c r="O181" s="17">
        <f t="shared" si="10"/>
        <v>0.8603809523809524</v>
      </c>
      <c r="P181" s="18">
        <f t="shared" si="11"/>
        <v>0.860269387755102</v>
      </c>
    </row>
    <row r="182" spans="1:16" ht="12.75" customHeight="1">
      <c r="A182" s="102" t="s">
        <v>202</v>
      </c>
      <c r="B182" s="102" t="s">
        <v>203</v>
      </c>
      <c r="C182" s="102" t="s">
        <v>179</v>
      </c>
      <c r="D182" s="103">
        <v>48</v>
      </c>
      <c r="E182" s="103">
        <v>80</v>
      </c>
      <c r="F182" s="103">
        <v>74.38</v>
      </c>
      <c r="G182" s="103"/>
      <c r="H182" s="103"/>
      <c r="I182" s="103"/>
      <c r="J182" s="16"/>
      <c r="K182" s="16"/>
      <c r="L182" s="16"/>
      <c r="M182" s="17">
        <f t="shared" si="8"/>
        <v>1.6666666666666667</v>
      </c>
      <c r="N182" s="18"/>
      <c r="O182" s="17">
        <f t="shared" si="10"/>
        <v>1.5495833333333333</v>
      </c>
      <c r="P182" s="18"/>
    </row>
    <row r="183" spans="1:16" ht="12.75" customHeight="1">
      <c r="A183" s="102" t="s">
        <v>202</v>
      </c>
      <c r="B183" s="102" t="s">
        <v>203</v>
      </c>
      <c r="C183" s="102" t="s">
        <v>170</v>
      </c>
      <c r="D183" s="103"/>
      <c r="E183" s="103"/>
      <c r="F183" s="103"/>
      <c r="G183" s="103">
        <v>1375</v>
      </c>
      <c r="H183" s="103">
        <v>1485.6</v>
      </c>
      <c r="I183" s="103">
        <v>1329.39</v>
      </c>
      <c r="J183" s="16"/>
      <c r="K183" s="16"/>
      <c r="L183" s="16"/>
      <c r="M183" s="17"/>
      <c r="N183" s="18">
        <f t="shared" si="9"/>
        <v>1.0804363636363636</v>
      </c>
      <c r="O183" s="17"/>
      <c r="P183" s="18">
        <f t="shared" si="11"/>
        <v>0.966829090909091</v>
      </c>
    </row>
    <row r="184" spans="1:16" ht="11.25">
      <c r="A184" s="102" t="s">
        <v>204</v>
      </c>
      <c r="B184" s="102" t="s">
        <v>205</v>
      </c>
      <c r="C184" s="102" t="s">
        <v>135</v>
      </c>
      <c r="D184" s="103"/>
      <c r="E184" s="103"/>
      <c r="F184" s="103"/>
      <c r="G184" s="103">
        <v>930</v>
      </c>
      <c r="H184" s="103">
        <v>729</v>
      </c>
      <c r="I184" s="103">
        <v>654.35</v>
      </c>
      <c r="J184" s="16"/>
      <c r="K184" s="16"/>
      <c r="L184" s="16"/>
      <c r="M184" s="17"/>
      <c r="N184" s="18">
        <f t="shared" si="9"/>
        <v>0.7838709677419354</v>
      </c>
      <c r="O184" s="17"/>
      <c r="P184" s="18">
        <f t="shared" si="11"/>
        <v>0.7036021505376344</v>
      </c>
    </row>
    <row r="185" spans="1:16" ht="11.25">
      <c r="A185" s="102" t="s">
        <v>204</v>
      </c>
      <c r="B185" s="102" t="s">
        <v>205</v>
      </c>
      <c r="C185" s="102" t="s">
        <v>122</v>
      </c>
      <c r="D185" s="103">
        <v>7878</v>
      </c>
      <c r="E185" s="103">
        <v>5788.2</v>
      </c>
      <c r="F185" s="103">
        <v>5211.49</v>
      </c>
      <c r="G185" s="103">
        <v>9170</v>
      </c>
      <c r="H185" s="103">
        <v>6009.8</v>
      </c>
      <c r="I185" s="103">
        <v>5450.88</v>
      </c>
      <c r="J185" s="16">
        <f>(G185-D185)*100/D185</f>
        <v>16.4001015486164</v>
      </c>
      <c r="K185" s="16">
        <f>(H185-E185)*100/E185</f>
        <v>3.828478628934736</v>
      </c>
      <c r="L185" s="16">
        <f>(I185-F185)*100/F185</f>
        <v>4.593503969114406</v>
      </c>
      <c r="M185" s="17">
        <f t="shared" si="8"/>
        <v>0.7347296268088347</v>
      </c>
      <c r="N185" s="18">
        <f t="shared" si="9"/>
        <v>0.6553762268266086</v>
      </c>
      <c r="O185" s="17">
        <f t="shared" si="10"/>
        <v>0.6615244986037065</v>
      </c>
      <c r="P185" s="18">
        <f t="shared" si="11"/>
        <v>0.5944252998909487</v>
      </c>
    </row>
    <row r="186" spans="1:16" ht="12.75" customHeight="1">
      <c r="A186" s="102" t="s">
        <v>204</v>
      </c>
      <c r="B186" s="102" t="s">
        <v>205</v>
      </c>
      <c r="C186" s="102" t="s">
        <v>92</v>
      </c>
      <c r="D186" s="103">
        <v>84</v>
      </c>
      <c r="E186" s="103">
        <v>69.6</v>
      </c>
      <c r="F186" s="103">
        <v>63.35</v>
      </c>
      <c r="G186" s="103"/>
      <c r="H186" s="103"/>
      <c r="I186" s="103"/>
      <c r="J186" s="16"/>
      <c r="K186" s="16"/>
      <c r="L186" s="16"/>
      <c r="M186" s="17">
        <f t="shared" si="8"/>
        <v>0.8285714285714285</v>
      </c>
      <c r="N186" s="18"/>
      <c r="O186" s="17">
        <f t="shared" si="10"/>
        <v>0.7541666666666667</v>
      </c>
      <c r="P186" s="18"/>
    </row>
    <row r="187" spans="1:16" ht="11.25">
      <c r="A187" s="102" t="s">
        <v>204</v>
      </c>
      <c r="B187" s="102" t="s">
        <v>205</v>
      </c>
      <c r="C187" s="102" t="s">
        <v>46</v>
      </c>
      <c r="D187" s="103">
        <v>27560</v>
      </c>
      <c r="E187" s="103">
        <v>20637</v>
      </c>
      <c r="F187" s="103">
        <v>18620.31</v>
      </c>
      <c r="G187" s="103">
        <v>38200</v>
      </c>
      <c r="H187" s="103">
        <v>27062.8</v>
      </c>
      <c r="I187" s="103">
        <v>24519.45</v>
      </c>
      <c r="J187" s="16">
        <f>(G187-D187)*100/D187</f>
        <v>38.6066763425254</v>
      </c>
      <c r="K187" s="16">
        <f>(H187-E187)*100/E187</f>
        <v>31.13727770509279</v>
      </c>
      <c r="L187" s="16">
        <f>(I187-F187)*100/F187</f>
        <v>31.681212611390464</v>
      </c>
      <c r="M187" s="17">
        <f t="shared" si="8"/>
        <v>0.7488026124818578</v>
      </c>
      <c r="N187" s="18">
        <f t="shared" si="9"/>
        <v>0.7084502617801047</v>
      </c>
      <c r="O187" s="17">
        <f t="shared" si="10"/>
        <v>0.675628084179971</v>
      </c>
      <c r="P187" s="18">
        <f t="shared" si="11"/>
        <v>0.6418704188481675</v>
      </c>
    </row>
    <row r="188" spans="1:16" ht="11.25">
      <c r="A188" s="102" t="s">
        <v>204</v>
      </c>
      <c r="B188" s="102" t="s">
        <v>205</v>
      </c>
      <c r="C188" s="102" t="s">
        <v>85</v>
      </c>
      <c r="D188" s="103">
        <v>2408</v>
      </c>
      <c r="E188" s="103">
        <v>2473.6</v>
      </c>
      <c r="F188" s="103">
        <v>2188.89</v>
      </c>
      <c r="G188" s="103"/>
      <c r="H188" s="103"/>
      <c r="I188" s="103"/>
      <c r="J188" s="16"/>
      <c r="K188" s="16"/>
      <c r="L188" s="16"/>
      <c r="M188" s="17">
        <f t="shared" si="8"/>
        <v>1.0272425249169435</v>
      </c>
      <c r="N188" s="18"/>
      <c r="O188" s="17">
        <f t="shared" si="10"/>
        <v>0.9090074750830565</v>
      </c>
      <c r="P188" s="18"/>
    </row>
    <row r="189" spans="1:16" ht="12.75" customHeight="1">
      <c r="A189" s="102" t="s">
        <v>204</v>
      </c>
      <c r="B189" s="102" t="s">
        <v>205</v>
      </c>
      <c r="C189" s="102" t="s">
        <v>83</v>
      </c>
      <c r="D189" s="103"/>
      <c r="E189" s="103"/>
      <c r="F189" s="103"/>
      <c r="G189" s="103">
        <v>11852</v>
      </c>
      <c r="H189" s="103">
        <v>7616</v>
      </c>
      <c r="I189" s="103">
        <v>6750.54</v>
      </c>
      <c r="J189" s="16"/>
      <c r="K189" s="16"/>
      <c r="L189" s="16"/>
      <c r="M189" s="17"/>
      <c r="N189" s="18">
        <f t="shared" si="9"/>
        <v>0.642591967600405</v>
      </c>
      <c r="O189" s="17"/>
      <c r="P189" s="18">
        <f t="shared" si="11"/>
        <v>0.569569692878839</v>
      </c>
    </row>
    <row r="190" spans="1:16" ht="12.75" customHeight="1">
      <c r="A190" s="102" t="s">
        <v>206</v>
      </c>
      <c r="B190" s="102" t="s">
        <v>207</v>
      </c>
      <c r="C190" s="102" t="s">
        <v>62</v>
      </c>
      <c r="D190" s="103"/>
      <c r="E190" s="103"/>
      <c r="F190" s="103"/>
      <c r="G190" s="103">
        <v>54</v>
      </c>
      <c r="H190" s="103">
        <v>111.3</v>
      </c>
      <c r="I190" s="103">
        <v>99.5</v>
      </c>
      <c r="J190" s="16"/>
      <c r="K190" s="16"/>
      <c r="L190" s="16"/>
      <c r="M190" s="17"/>
      <c r="N190" s="18">
        <f t="shared" si="9"/>
        <v>2.061111111111111</v>
      </c>
      <c r="O190" s="17"/>
      <c r="P190" s="18">
        <f t="shared" si="11"/>
        <v>1.8425925925925926</v>
      </c>
    </row>
    <row r="191" spans="1:16" ht="12.75" customHeight="1">
      <c r="A191" s="102" t="s">
        <v>565</v>
      </c>
      <c r="B191" s="102" t="s">
        <v>566</v>
      </c>
      <c r="C191" s="102" t="s">
        <v>63</v>
      </c>
      <c r="D191" s="103">
        <v>3519.6</v>
      </c>
      <c r="E191" s="103">
        <v>8537.72</v>
      </c>
      <c r="F191" s="103">
        <v>7682.54</v>
      </c>
      <c r="G191" s="103"/>
      <c r="H191" s="103"/>
      <c r="I191" s="103"/>
      <c r="J191" s="16"/>
      <c r="K191" s="16"/>
      <c r="L191" s="16"/>
      <c r="M191" s="17">
        <f t="shared" si="8"/>
        <v>2.4257642913967494</v>
      </c>
      <c r="N191" s="18"/>
      <c r="O191" s="17">
        <f t="shared" si="10"/>
        <v>2.1827878167973633</v>
      </c>
      <c r="P191" s="18"/>
    </row>
    <row r="192" spans="1:16" ht="12.75" customHeight="1">
      <c r="A192" s="102" t="s">
        <v>565</v>
      </c>
      <c r="B192" s="102" t="s">
        <v>566</v>
      </c>
      <c r="C192" s="102" t="s">
        <v>85</v>
      </c>
      <c r="D192" s="103">
        <v>450</v>
      </c>
      <c r="E192" s="103">
        <v>715.85</v>
      </c>
      <c r="F192" s="103">
        <v>644.82</v>
      </c>
      <c r="G192" s="103"/>
      <c r="H192" s="103"/>
      <c r="I192" s="103"/>
      <c r="J192" s="16"/>
      <c r="K192" s="16"/>
      <c r="L192" s="16"/>
      <c r="M192" s="17">
        <f t="shared" si="8"/>
        <v>1.5907777777777778</v>
      </c>
      <c r="N192" s="18"/>
      <c r="O192" s="17">
        <f t="shared" si="10"/>
        <v>1.4329333333333334</v>
      </c>
      <c r="P192" s="18"/>
    </row>
    <row r="193" spans="1:16" ht="12.75" customHeight="1">
      <c r="A193" s="102" t="s">
        <v>565</v>
      </c>
      <c r="B193" s="102" t="s">
        <v>566</v>
      </c>
      <c r="C193" s="102" t="s">
        <v>83</v>
      </c>
      <c r="D193" s="103">
        <v>9</v>
      </c>
      <c r="E193" s="103">
        <v>16.43</v>
      </c>
      <c r="F193" s="103">
        <v>14.52</v>
      </c>
      <c r="G193" s="103"/>
      <c r="H193" s="103"/>
      <c r="I193" s="103"/>
      <c r="J193" s="16"/>
      <c r="K193" s="16"/>
      <c r="L193" s="16"/>
      <c r="M193" s="17">
        <f t="shared" si="8"/>
        <v>1.8255555555555556</v>
      </c>
      <c r="N193" s="18"/>
      <c r="O193" s="17">
        <f t="shared" si="10"/>
        <v>1.6133333333333333</v>
      </c>
      <c r="P193" s="18"/>
    </row>
    <row r="194" spans="1:16" ht="12.75" customHeight="1">
      <c r="A194" s="102" t="s">
        <v>769</v>
      </c>
      <c r="B194" s="102" t="s">
        <v>770</v>
      </c>
      <c r="C194" s="102" t="s">
        <v>767</v>
      </c>
      <c r="D194" s="103">
        <v>48.6</v>
      </c>
      <c r="E194" s="103">
        <v>102.45</v>
      </c>
      <c r="F194" s="103">
        <v>92.25</v>
      </c>
      <c r="G194" s="103"/>
      <c r="H194" s="103"/>
      <c r="I194" s="103"/>
      <c r="J194" s="16"/>
      <c r="K194" s="16"/>
      <c r="L194" s="16"/>
      <c r="M194" s="17">
        <f t="shared" si="8"/>
        <v>2.1080246913580245</v>
      </c>
      <c r="N194" s="18"/>
      <c r="O194" s="17">
        <f t="shared" si="10"/>
        <v>1.8981481481481481</v>
      </c>
      <c r="P194" s="18"/>
    </row>
    <row r="195" spans="1:16" ht="12.75" customHeight="1">
      <c r="A195" s="102" t="s">
        <v>210</v>
      </c>
      <c r="B195" s="102" t="s">
        <v>211</v>
      </c>
      <c r="C195" s="102" t="s">
        <v>122</v>
      </c>
      <c r="D195" s="103">
        <v>979.2</v>
      </c>
      <c r="E195" s="103">
        <v>1779.84</v>
      </c>
      <c r="F195" s="103">
        <v>1582.81</v>
      </c>
      <c r="G195" s="103"/>
      <c r="H195" s="103"/>
      <c r="I195" s="103"/>
      <c r="J195" s="16"/>
      <c r="K195" s="16"/>
      <c r="L195" s="16"/>
      <c r="M195" s="17">
        <f t="shared" si="8"/>
        <v>1.8176470588235292</v>
      </c>
      <c r="N195" s="18"/>
      <c r="O195" s="17">
        <f t="shared" si="10"/>
        <v>1.6164317810457516</v>
      </c>
      <c r="P195" s="18"/>
    </row>
    <row r="196" spans="1:16" ht="12.75" customHeight="1">
      <c r="A196" s="102" t="s">
        <v>639</v>
      </c>
      <c r="B196" s="102" t="s">
        <v>640</v>
      </c>
      <c r="C196" s="102" t="s">
        <v>134</v>
      </c>
      <c r="D196" s="103">
        <v>3628.8</v>
      </c>
      <c r="E196" s="103">
        <v>4536</v>
      </c>
      <c r="F196" s="103">
        <v>4010.71</v>
      </c>
      <c r="G196" s="103"/>
      <c r="H196" s="103"/>
      <c r="I196" s="103"/>
      <c r="J196" s="16"/>
      <c r="K196" s="16"/>
      <c r="L196" s="16"/>
      <c r="M196" s="17">
        <f t="shared" si="8"/>
        <v>1.25</v>
      </c>
      <c r="N196" s="18"/>
      <c r="O196" s="17">
        <f t="shared" si="10"/>
        <v>1.1052441578483245</v>
      </c>
      <c r="P196" s="18"/>
    </row>
    <row r="197" spans="1:16" ht="12.75" customHeight="1">
      <c r="A197" s="102" t="s">
        <v>639</v>
      </c>
      <c r="B197" s="102" t="s">
        <v>640</v>
      </c>
      <c r="C197" s="102" t="s">
        <v>46</v>
      </c>
      <c r="D197" s="103">
        <v>691.2</v>
      </c>
      <c r="E197" s="103">
        <v>864</v>
      </c>
      <c r="F197" s="103">
        <v>757.77</v>
      </c>
      <c r="G197" s="103"/>
      <c r="H197" s="103"/>
      <c r="I197" s="103"/>
      <c r="J197" s="16"/>
      <c r="K197" s="16"/>
      <c r="L197" s="16"/>
      <c r="M197" s="17">
        <f t="shared" si="8"/>
        <v>1.25</v>
      </c>
      <c r="N197" s="18"/>
      <c r="O197" s="17">
        <f t="shared" si="10"/>
        <v>1.0963107638888887</v>
      </c>
      <c r="P197" s="18"/>
    </row>
    <row r="198" spans="1:16" ht="12.75" customHeight="1">
      <c r="A198" s="102" t="s">
        <v>641</v>
      </c>
      <c r="B198" s="102" t="s">
        <v>642</v>
      </c>
      <c r="C198" s="102" t="s">
        <v>134</v>
      </c>
      <c r="D198" s="103">
        <v>3110.4</v>
      </c>
      <c r="E198" s="103">
        <v>3888</v>
      </c>
      <c r="F198" s="103">
        <v>3441.19</v>
      </c>
      <c r="G198" s="103"/>
      <c r="H198" s="103"/>
      <c r="I198" s="103"/>
      <c r="J198" s="16"/>
      <c r="K198" s="16"/>
      <c r="L198" s="16"/>
      <c r="M198" s="17">
        <f aca="true" t="shared" si="12" ref="M198:M261">E198/D198</f>
        <v>1.25</v>
      </c>
      <c r="N198" s="18"/>
      <c r="O198" s="17">
        <f aca="true" t="shared" si="13" ref="O198:O261">F198/D198</f>
        <v>1.10634966563786</v>
      </c>
      <c r="P198" s="18"/>
    </row>
    <row r="199" spans="1:16" ht="12.75" customHeight="1">
      <c r="A199" s="102" t="s">
        <v>641</v>
      </c>
      <c r="B199" s="102" t="s">
        <v>642</v>
      </c>
      <c r="C199" s="102" t="s">
        <v>46</v>
      </c>
      <c r="D199" s="103">
        <v>4410</v>
      </c>
      <c r="E199" s="103">
        <v>7939.44</v>
      </c>
      <c r="F199" s="103">
        <v>6807.06</v>
      </c>
      <c r="G199" s="103"/>
      <c r="H199" s="103"/>
      <c r="I199" s="103"/>
      <c r="J199" s="16"/>
      <c r="K199" s="16"/>
      <c r="L199" s="16"/>
      <c r="M199" s="17">
        <f t="shared" si="12"/>
        <v>1.800326530612245</v>
      </c>
      <c r="N199" s="18"/>
      <c r="O199" s="17">
        <f t="shared" si="13"/>
        <v>1.5435510204081633</v>
      </c>
      <c r="P199" s="18"/>
    </row>
    <row r="200" spans="1:16" ht="12.75" customHeight="1">
      <c r="A200" s="102" t="s">
        <v>641</v>
      </c>
      <c r="B200" s="102" t="s">
        <v>642</v>
      </c>
      <c r="C200" s="102" t="s">
        <v>791</v>
      </c>
      <c r="D200" s="103">
        <v>636</v>
      </c>
      <c r="E200" s="103">
        <v>500.7</v>
      </c>
      <c r="F200" s="103">
        <v>468.26</v>
      </c>
      <c r="G200" s="103"/>
      <c r="H200" s="103"/>
      <c r="I200" s="103"/>
      <c r="J200" s="16"/>
      <c r="K200" s="16"/>
      <c r="L200" s="16"/>
      <c r="M200" s="17">
        <f t="shared" si="12"/>
        <v>0.7872641509433962</v>
      </c>
      <c r="N200" s="18"/>
      <c r="O200" s="17">
        <f t="shared" si="13"/>
        <v>0.7362578616352201</v>
      </c>
      <c r="P200" s="18"/>
    </row>
    <row r="201" spans="1:16" ht="12.75" customHeight="1">
      <c r="A201" s="102" t="s">
        <v>658</v>
      </c>
      <c r="B201" s="102" t="s">
        <v>659</v>
      </c>
      <c r="C201" s="102" t="s">
        <v>122</v>
      </c>
      <c r="D201" s="103">
        <v>1480.5</v>
      </c>
      <c r="E201" s="103">
        <v>2424.52</v>
      </c>
      <c r="F201" s="103">
        <v>2181.11</v>
      </c>
      <c r="G201" s="103">
        <v>197</v>
      </c>
      <c r="H201" s="103">
        <v>2788.3</v>
      </c>
      <c r="I201" s="103">
        <v>2555.62</v>
      </c>
      <c r="J201" s="16">
        <f>(G201-D201)*100/D201</f>
        <v>-86.693684566025</v>
      </c>
      <c r="K201" s="16">
        <f>(H201-E201)*100/E201</f>
        <v>15.004207018296414</v>
      </c>
      <c r="L201" s="16">
        <f>(I201-F201)*100/F201</f>
        <v>17.170614962106438</v>
      </c>
      <c r="M201" s="17">
        <f t="shared" si="12"/>
        <v>1.6376359338061466</v>
      </c>
      <c r="N201" s="18">
        <f aca="true" t="shared" si="14" ref="N198:N261">H201/G201</f>
        <v>14.153807106598986</v>
      </c>
      <c r="O201" s="17">
        <f t="shared" si="13"/>
        <v>1.4732252617359</v>
      </c>
      <c r="P201" s="18">
        <f aca="true" t="shared" si="15" ref="P198:P261">I201/G201</f>
        <v>12.972690355329949</v>
      </c>
    </row>
    <row r="202" spans="1:16" ht="12.75" customHeight="1">
      <c r="A202" s="102" t="s">
        <v>814</v>
      </c>
      <c r="B202" s="102" t="s">
        <v>815</v>
      </c>
      <c r="C202" s="102" t="s">
        <v>83</v>
      </c>
      <c r="D202" s="103"/>
      <c r="E202" s="103"/>
      <c r="F202" s="103"/>
      <c r="G202" s="103">
        <v>3008</v>
      </c>
      <c r="H202" s="103">
        <v>8150.42</v>
      </c>
      <c r="I202" s="103">
        <v>7672.9</v>
      </c>
      <c r="J202" s="16"/>
      <c r="K202" s="16"/>
      <c r="L202" s="16"/>
      <c r="M202" s="17"/>
      <c r="N202" s="18">
        <f t="shared" si="14"/>
        <v>2.7095811170212767</v>
      </c>
      <c r="O202" s="17"/>
      <c r="P202" s="18">
        <f t="shared" si="15"/>
        <v>2.5508311170212763</v>
      </c>
    </row>
    <row r="203" spans="1:16" ht="12.75" customHeight="1">
      <c r="A203" s="102" t="s">
        <v>809</v>
      </c>
      <c r="B203" s="102" t="s">
        <v>810</v>
      </c>
      <c r="C203" s="102" t="s">
        <v>85</v>
      </c>
      <c r="D203" s="103">
        <v>24883.2</v>
      </c>
      <c r="E203" s="103">
        <v>22394.88</v>
      </c>
      <c r="F203" s="103">
        <v>19921.18</v>
      </c>
      <c r="G203" s="103"/>
      <c r="H203" s="103"/>
      <c r="I203" s="103"/>
      <c r="J203" s="16"/>
      <c r="K203" s="16"/>
      <c r="L203" s="16"/>
      <c r="M203" s="17">
        <f t="shared" si="12"/>
        <v>0.9</v>
      </c>
      <c r="N203" s="18"/>
      <c r="O203" s="17">
        <f t="shared" si="13"/>
        <v>0.8005875450102881</v>
      </c>
      <c r="P203" s="18"/>
    </row>
    <row r="204" spans="1:16" ht="12.75" customHeight="1">
      <c r="A204" s="102" t="s">
        <v>702</v>
      </c>
      <c r="B204" s="102" t="s">
        <v>703</v>
      </c>
      <c r="C204" s="102" t="s">
        <v>134</v>
      </c>
      <c r="D204" s="103">
        <v>11588.4</v>
      </c>
      <c r="E204" s="103">
        <v>12167.82</v>
      </c>
      <c r="F204" s="103">
        <v>10981.38</v>
      </c>
      <c r="G204" s="103">
        <v>26001</v>
      </c>
      <c r="H204" s="103">
        <v>23728.95</v>
      </c>
      <c r="I204" s="103">
        <v>21544.38</v>
      </c>
      <c r="J204" s="16">
        <f>(G204-D204)*100/D204</f>
        <v>124.37092264678472</v>
      </c>
      <c r="K204" s="16">
        <f>(H204-E204)*100/E204</f>
        <v>95.01397949673812</v>
      </c>
      <c r="L204" s="16">
        <f>(I204-F204)*100/F204</f>
        <v>96.1900963266912</v>
      </c>
      <c r="M204" s="17">
        <f t="shared" si="12"/>
        <v>1.05</v>
      </c>
      <c r="N204" s="18">
        <f t="shared" si="14"/>
        <v>0.9126168224299066</v>
      </c>
      <c r="O204" s="17">
        <f t="shared" si="13"/>
        <v>0.9476183079631355</v>
      </c>
      <c r="P204" s="18">
        <f t="shared" si="15"/>
        <v>0.8285981308411215</v>
      </c>
    </row>
    <row r="205" spans="1:16" ht="12.75" customHeight="1">
      <c r="A205" s="102" t="s">
        <v>702</v>
      </c>
      <c r="B205" s="102" t="s">
        <v>703</v>
      </c>
      <c r="C205" s="102" t="s">
        <v>53</v>
      </c>
      <c r="D205" s="103">
        <v>1080</v>
      </c>
      <c r="E205" s="103">
        <v>885.6</v>
      </c>
      <c r="F205" s="103">
        <v>776.38</v>
      </c>
      <c r="G205" s="103"/>
      <c r="H205" s="103"/>
      <c r="I205" s="103"/>
      <c r="J205" s="16"/>
      <c r="K205" s="16"/>
      <c r="L205" s="16"/>
      <c r="M205" s="17">
        <f t="shared" si="12"/>
        <v>0.8200000000000001</v>
      </c>
      <c r="N205" s="18"/>
      <c r="O205" s="17">
        <f t="shared" si="13"/>
        <v>0.7188703703703704</v>
      </c>
      <c r="P205" s="18"/>
    </row>
    <row r="206" spans="1:16" ht="12.75" customHeight="1">
      <c r="A206" s="102" t="s">
        <v>702</v>
      </c>
      <c r="B206" s="102" t="s">
        <v>703</v>
      </c>
      <c r="C206" s="102" t="s">
        <v>122</v>
      </c>
      <c r="D206" s="103">
        <v>324</v>
      </c>
      <c r="E206" s="103">
        <v>437.4</v>
      </c>
      <c r="F206" s="103">
        <v>398.47</v>
      </c>
      <c r="G206" s="103"/>
      <c r="H206" s="103"/>
      <c r="I206" s="103"/>
      <c r="J206" s="16"/>
      <c r="K206" s="16"/>
      <c r="L206" s="16"/>
      <c r="M206" s="17">
        <f t="shared" si="12"/>
        <v>1.3499999999999999</v>
      </c>
      <c r="N206" s="18"/>
      <c r="O206" s="17">
        <f t="shared" si="13"/>
        <v>1.2298456790123458</v>
      </c>
      <c r="P206" s="18"/>
    </row>
    <row r="207" spans="1:16" ht="12.75" customHeight="1">
      <c r="A207" s="102" t="s">
        <v>702</v>
      </c>
      <c r="B207" s="102" t="s">
        <v>703</v>
      </c>
      <c r="C207" s="102" t="s">
        <v>46</v>
      </c>
      <c r="D207" s="103">
        <v>29565</v>
      </c>
      <c r="E207" s="103">
        <v>31043.25</v>
      </c>
      <c r="F207" s="103">
        <v>28277.29</v>
      </c>
      <c r="G207" s="103">
        <v>63523.8</v>
      </c>
      <c r="H207" s="103">
        <v>58610.52</v>
      </c>
      <c r="I207" s="103">
        <v>53249.03</v>
      </c>
      <c r="J207" s="16">
        <f>(G207-D207)*100/D207</f>
        <v>114.86149162861493</v>
      </c>
      <c r="K207" s="16">
        <f>(H207-E207)*100/E207</f>
        <v>88.8027832137421</v>
      </c>
      <c r="L207" s="16">
        <f>(I207-F207)*100/F207</f>
        <v>88.31023057725828</v>
      </c>
      <c r="M207" s="17">
        <f t="shared" si="12"/>
        <v>1.05</v>
      </c>
      <c r="N207" s="18">
        <f t="shared" si="14"/>
        <v>0.9226545011476013</v>
      </c>
      <c r="O207" s="17">
        <f t="shared" si="13"/>
        <v>0.9564447826822257</v>
      </c>
      <c r="P207" s="18">
        <f t="shared" si="15"/>
        <v>0.8382532216271696</v>
      </c>
    </row>
    <row r="208" spans="1:16" ht="12.75" customHeight="1">
      <c r="A208" s="102" t="s">
        <v>702</v>
      </c>
      <c r="B208" s="102" t="s">
        <v>703</v>
      </c>
      <c r="C208" s="102" t="s">
        <v>152</v>
      </c>
      <c r="D208" s="103">
        <v>16110</v>
      </c>
      <c r="E208" s="103">
        <v>14501.2</v>
      </c>
      <c r="F208" s="103">
        <v>13216.36</v>
      </c>
      <c r="G208" s="103">
        <v>29705.2</v>
      </c>
      <c r="H208" s="103">
        <v>27036.46</v>
      </c>
      <c r="I208" s="103">
        <v>24417.35</v>
      </c>
      <c r="J208" s="16">
        <f>(G208-D208)*100/D208</f>
        <v>84.38981998758535</v>
      </c>
      <c r="K208" s="16">
        <f>(H208-E208)*100/E208</f>
        <v>86.44291506909771</v>
      </c>
      <c r="L208" s="16">
        <f>(I208-F208)*100/F208</f>
        <v>84.75094504084329</v>
      </c>
      <c r="M208" s="17">
        <f t="shared" si="12"/>
        <v>0.9001365611421478</v>
      </c>
      <c r="N208" s="18">
        <f t="shared" si="14"/>
        <v>0.9101591640520851</v>
      </c>
      <c r="O208" s="17">
        <f t="shared" si="13"/>
        <v>0.8203823711980137</v>
      </c>
      <c r="P208" s="18">
        <f t="shared" si="15"/>
        <v>0.8219890793531098</v>
      </c>
    </row>
    <row r="209" spans="1:16" ht="12.75" customHeight="1">
      <c r="A209" s="102" t="s">
        <v>702</v>
      </c>
      <c r="B209" s="102" t="s">
        <v>703</v>
      </c>
      <c r="C209" s="102" t="s">
        <v>83</v>
      </c>
      <c r="D209" s="103"/>
      <c r="E209" s="103"/>
      <c r="F209" s="103"/>
      <c r="G209" s="103">
        <v>3240</v>
      </c>
      <c r="H209" s="103">
        <v>2970</v>
      </c>
      <c r="I209" s="103">
        <v>2617.25</v>
      </c>
      <c r="J209" s="16"/>
      <c r="K209" s="16"/>
      <c r="L209" s="16"/>
      <c r="M209" s="17"/>
      <c r="N209" s="18">
        <f t="shared" si="14"/>
        <v>0.9166666666666666</v>
      </c>
      <c r="O209" s="17"/>
      <c r="P209" s="18">
        <f t="shared" si="15"/>
        <v>0.8077932098765432</v>
      </c>
    </row>
    <row r="210" spans="1:16" ht="12.75" customHeight="1">
      <c r="A210" s="102" t="s">
        <v>567</v>
      </c>
      <c r="B210" s="102" t="s">
        <v>568</v>
      </c>
      <c r="C210" s="102" t="s">
        <v>49</v>
      </c>
      <c r="D210" s="103">
        <v>21.6</v>
      </c>
      <c r="E210" s="103">
        <v>82.59</v>
      </c>
      <c r="F210" s="103">
        <v>72.36</v>
      </c>
      <c r="G210" s="103"/>
      <c r="H210" s="103"/>
      <c r="I210" s="103"/>
      <c r="J210" s="16"/>
      <c r="K210" s="16"/>
      <c r="L210" s="16"/>
      <c r="M210" s="17">
        <f t="shared" si="12"/>
        <v>3.823611111111111</v>
      </c>
      <c r="N210" s="18"/>
      <c r="O210" s="17">
        <f t="shared" si="13"/>
        <v>3.3499999999999996</v>
      </c>
      <c r="P210" s="18"/>
    </row>
    <row r="211" spans="1:16" ht="12.75" customHeight="1">
      <c r="A211" s="102" t="s">
        <v>212</v>
      </c>
      <c r="B211" s="102" t="s">
        <v>213</v>
      </c>
      <c r="C211" s="102" t="s">
        <v>135</v>
      </c>
      <c r="D211" s="103"/>
      <c r="E211" s="103"/>
      <c r="F211" s="103"/>
      <c r="G211" s="103">
        <v>50000</v>
      </c>
      <c r="H211" s="103">
        <v>22500</v>
      </c>
      <c r="I211" s="103">
        <v>20246.31</v>
      </c>
      <c r="J211" s="16"/>
      <c r="K211" s="16"/>
      <c r="L211" s="16"/>
      <c r="M211" s="17"/>
      <c r="N211" s="18">
        <f t="shared" si="14"/>
        <v>0.45</v>
      </c>
      <c r="O211" s="17"/>
      <c r="P211" s="18">
        <f t="shared" si="15"/>
        <v>0.4049262</v>
      </c>
    </row>
    <row r="212" spans="1:16" ht="12.75" customHeight="1">
      <c r="A212" s="102" t="s">
        <v>212</v>
      </c>
      <c r="B212" s="102" t="s">
        <v>213</v>
      </c>
      <c r="C212" s="102" t="s">
        <v>771</v>
      </c>
      <c r="D212" s="103">
        <v>19000</v>
      </c>
      <c r="E212" s="103">
        <v>13400</v>
      </c>
      <c r="F212" s="103">
        <v>12482.92</v>
      </c>
      <c r="G212" s="103">
        <v>25000</v>
      </c>
      <c r="H212" s="103">
        <v>15750</v>
      </c>
      <c r="I212" s="103">
        <v>14038.57</v>
      </c>
      <c r="J212" s="16">
        <f>(G212-D212)*100/D212</f>
        <v>31.57894736842105</v>
      </c>
      <c r="K212" s="16">
        <f>(H212-E212)*100/E212</f>
        <v>17.53731343283582</v>
      </c>
      <c r="L212" s="16">
        <f>(I212-F212)*100/F212</f>
        <v>12.46222838887055</v>
      </c>
      <c r="M212" s="17">
        <f t="shared" si="12"/>
        <v>0.7052631578947368</v>
      </c>
      <c r="N212" s="18">
        <f t="shared" si="14"/>
        <v>0.63</v>
      </c>
      <c r="O212" s="17">
        <f t="shared" si="13"/>
        <v>0.6569957894736842</v>
      </c>
      <c r="P212" s="18">
        <f t="shared" si="15"/>
        <v>0.5615428</v>
      </c>
    </row>
    <row r="213" spans="1:16" ht="12.75" customHeight="1">
      <c r="A213" s="102" t="s">
        <v>212</v>
      </c>
      <c r="B213" s="102" t="s">
        <v>213</v>
      </c>
      <c r="C213" s="102" t="s">
        <v>484</v>
      </c>
      <c r="D213" s="103">
        <v>17000</v>
      </c>
      <c r="E213" s="103">
        <v>9010</v>
      </c>
      <c r="F213" s="103">
        <v>7931.74</v>
      </c>
      <c r="G213" s="103">
        <v>17000</v>
      </c>
      <c r="H213" s="103">
        <v>8010</v>
      </c>
      <c r="I213" s="103">
        <v>7285.46</v>
      </c>
      <c r="J213" s="16">
        <f>(G213-D213)*100/D213</f>
        <v>0</v>
      </c>
      <c r="K213" s="16">
        <f>(H213-E213)*100/E213</f>
        <v>-11.098779134295228</v>
      </c>
      <c r="L213" s="16">
        <f>(I213-F213)*100/F213</f>
        <v>-8.148023006301262</v>
      </c>
      <c r="M213" s="17">
        <f t="shared" si="12"/>
        <v>0.53</v>
      </c>
      <c r="N213" s="18">
        <f t="shared" si="14"/>
        <v>0.4711764705882353</v>
      </c>
      <c r="O213" s="17">
        <f t="shared" si="13"/>
        <v>0.4665729411764706</v>
      </c>
      <c r="P213" s="18">
        <f t="shared" si="15"/>
        <v>0.4285564705882353</v>
      </c>
    </row>
    <row r="214" spans="1:16" ht="12.75" customHeight="1">
      <c r="A214" s="102" t="s">
        <v>212</v>
      </c>
      <c r="B214" s="102" t="s">
        <v>213</v>
      </c>
      <c r="C214" s="102" t="s">
        <v>69</v>
      </c>
      <c r="D214" s="103"/>
      <c r="E214" s="103"/>
      <c r="F214" s="103"/>
      <c r="G214" s="103">
        <v>50000</v>
      </c>
      <c r="H214" s="103">
        <v>26500</v>
      </c>
      <c r="I214" s="103">
        <v>25466.82</v>
      </c>
      <c r="J214" s="16"/>
      <c r="K214" s="16"/>
      <c r="L214" s="16"/>
      <c r="M214" s="17"/>
      <c r="N214" s="18">
        <f t="shared" si="14"/>
        <v>0.53</v>
      </c>
      <c r="O214" s="17"/>
      <c r="P214" s="18">
        <f t="shared" si="15"/>
        <v>0.5093364</v>
      </c>
    </row>
    <row r="215" spans="1:16" ht="12.75" customHeight="1">
      <c r="A215" s="102" t="s">
        <v>212</v>
      </c>
      <c r="B215" s="102" t="s">
        <v>213</v>
      </c>
      <c r="C215" s="102" t="s">
        <v>170</v>
      </c>
      <c r="D215" s="103">
        <v>50000</v>
      </c>
      <c r="E215" s="103">
        <v>42225</v>
      </c>
      <c r="F215" s="103">
        <v>37880.65</v>
      </c>
      <c r="G215" s="103"/>
      <c r="H215" s="103"/>
      <c r="I215" s="103"/>
      <c r="J215" s="16"/>
      <c r="K215" s="16"/>
      <c r="L215" s="16"/>
      <c r="M215" s="17">
        <f t="shared" si="12"/>
        <v>0.8445</v>
      </c>
      <c r="N215" s="18"/>
      <c r="O215" s="17">
        <f t="shared" si="13"/>
        <v>0.757613</v>
      </c>
      <c r="P215" s="18"/>
    </row>
    <row r="216" spans="1:16" ht="12.75" customHeight="1">
      <c r="A216" s="102" t="s">
        <v>212</v>
      </c>
      <c r="B216" s="102" t="s">
        <v>213</v>
      </c>
      <c r="C216" s="102" t="s">
        <v>605</v>
      </c>
      <c r="D216" s="103">
        <v>49000</v>
      </c>
      <c r="E216" s="103">
        <v>48505</v>
      </c>
      <c r="F216" s="103">
        <v>42489.01</v>
      </c>
      <c r="G216" s="103"/>
      <c r="H216" s="103"/>
      <c r="I216" s="103"/>
      <c r="J216" s="16"/>
      <c r="K216" s="16"/>
      <c r="L216" s="16"/>
      <c r="M216" s="17">
        <f t="shared" si="12"/>
        <v>0.9898979591836735</v>
      </c>
      <c r="N216" s="18"/>
      <c r="O216" s="17">
        <f t="shared" si="13"/>
        <v>0.8671226530612245</v>
      </c>
      <c r="P216" s="18"/>
    </row>
    <row r="217" spans="1:16" ht="12.75" customHeight="1">
      <c r="A217" s="102" t="s">
        <v>212</v>
      </c>
      <c r="B217" s="102" t="s">
        <v>213</v>
      </c>
      <c r="C217" s="102" t="s">
        <v>66</v>
      </c>
      <c r="D217" s="103">
        <v>70500</v>
      </c>
      <c r="E217" s="103">
        <v>65600</v>
      </c>
      <c r="F217" s="103">
        <v>59688.09</v>
      </c>
      <c r="G217" s="103">
        <v>7000</v>
      </c>
      <c r="H217" s="103">
        <v>3579</v>
      </c>
      <c r="I217" s="103">
        <v>3149.34</v>
      </c>
      <c r="J217" s="16">
        <f>(G217-D217)*100/D217</f>
        <v>-90.0709219858156</v>
      </c>
      <c r="K217" s="16">
        <f>(H217-E217)*100/E217</f>
        <v>-94.54420731707317</v>
      </c>
      <c r="L217" s="16">
        <f>(I217-F217)*100/F217</f>
        <v>-94.72367100371281</v>
      </c>
      <c r="M217" s="17">
        <f t="shared" si="12"/>
        <v>0.9304964539007092</v>
      </c>
      <c r="N217" s="18">
        <f t="shared" si="14"/>
        <v>0.5112857142857142</v>
      </c>
      <c r="O217" s="17">
        <f t="shared" si="13"/>
        <v>0.846639574468085</v>
      </c>
      <c r="P217" s="18">
        <f t="shared" si="15"/>
        <v>0.4499057142857143</v>
      </c>
    </row>
    <row r="218" spans="1:16" ht="12.75" customHeight="1">
      <c r="A218" s="102" t="s">
        <v>212</v>
      </c>
      <c r="B218" s="102" t="s">
        <v>213</v>
      </c>
      <c r="C218" s="102" t="s">
        <v>145</v>
      </c>
      <c r="D218" s="103"/>
      <c r="E218" s="103"/>
      <c r="F218" s="103"/>
      <c r="G218" s="103">
        <v>25000</v>
      </c>
      <c r="H218" s="103">
        <v>11875</v>
      </c>
      <c r="I218" s="103">
        <v>10546.33</v>
      </c>
      <c r="J218" s="16"/>
      <c r="K218" s="16"/>
      <c r="L218" s="16"/>
      <c r="M218" s="17"/>
      <c r="N218" s="18">
        <f t="shared" si="14"/>
        <v>0.475</v>
      </c>
      <c r="O218" s="17"/>
      <c r="P218" s="18">
        <f t="shared" si="15"/>
        <v>0.4218532</v>
      </c>
    </row>
    <row r="219" spans="1:16" ht="12.75" customHeight="1">
      <c r="A219" s="102" t="s">
        <v>215</v>
      </c>
      <c r="B219" s="102" t="s">
        <v>216</v>
      </c>
      <c r="C219" s="102" t="s">
        <v>110</v>
      </c>
      <c r="D219" s="103"/>
      <c r="E219" s="103"/>
      <c r="F219" s="103"/>
      <c r="G219" s="103">
        <v>210</v>
      </c>
      <c r="H219" s="103">
        <v>1128</v>
      </c>
      <c r="I219" s="103">
        <v>1078.5</v>
      </c>
      <c r="J219" s="16"/>
      <c r="K219" s="16"/>
      <c r="L219" s="16"/>
      <c r="M219" s="17"/>
      <c r="N219" s="18">
        <f t="shared" si="14"/>
        <v>5.371428571428571</v>
      </c>
      <c r="O219" s="17"/>
      <c r="P219" s="18">
        <f t="shared" si="15"/>
        <v>5.135714285714286</v>
      </c>
    </row>
    <row r="220" spans="1:16" ht="12.75" customHeight="1">
      <c r="A220" s="102" t="s">
        <v>215</v>
      </c>
      <c r="B220" s="102" t="s">
        <v>216</v>
      </c>
      <c r="C220" s="102" t="s">
        <v>134</v>
      </c>
      <c r="D220" s="103">
        <v>22940</v>
      </c>
      <c r="E220" s="103">
        <v>134093.8</v>
      </c>
      <c r="F220" s="103">
        <v>120383.42</v>
      </c>
      <c r="G220" s="103">
        <v>3175</v>
      </c>
      <c r="H220" s="103">
        <v>18941</v>
      </c>
      <c r="I220" s="103">
        <v>17095.75</v>
      </c>
      <c r="J220" s="16">
        <f>(G220-D220)*100/D220</f>
        <v>-86.15954664341761</v>
      </c>
      <c r="K220" s="16">
        <f>(H220-E220)*100/E220</f>
        <v>-85.8748130040315</v>
      </c>
      <c r="L220" s="16">
        <f>(I220-F220)*100/F220</f>
        <v>-85.7989164953114</v>
      </c>
      <c r="M220" s="17">
        <f t="shared" si="12"/>
        <v>5.84541412380122</v>
      </c>
      <c r="N220" s="18">
        <f t="shared" si="14"/>
        <v>5.965669291338583</v>
      </c>
      <c r="O220" s="17">
        <f t="shared" si="13"/>
        <v>5.247751525719267</v>
      </c>
      <c r="P220" s="18">
        <f t="shared" si="15"/>
        <v>5.384488188976378</v>
      </c>
    </row>
    <row r="221" spans="1:16" ht="12.75" customHeight="1">
      <c r="A221" s="102" t="s">
        <v>215</v>
      </c>
      <c r="B221" s="102" t="s">
        <v>216</v>
      </c>
      <c r="C221" s="102" t="s">
        <v>135</v>
      </c>
      <c r="D221" s="103">
        <v>1675</v>
      </c>
      <c r="E221" s="103">
        <v>13091</v>
      </c>
      <c r="F221" s="103">
        <v>11833.94</v>
      </c>
      <c r="G221" s="103"/>
      <c r="H221" s="103"/>
      <c r="I221" s="103"/>
      <c r="J221" s="16"/>
      <c r="K221" s="16"/>
      <c r="L221" s="16"/>
      <c r="M221" s="17">
        <f t="shared" si="12"/>
        <v>7.815522388059701</v>
      </c>
      <c r="N221" s="18"/>
      <c r="O221" s="17">
        <f t="shared" si="13"/>
        <v>7.06503880597015</v>
      </c>
      <c r="P221" s="18"/>
    </row>
    <row r="222" spans="1:16" ht="12.75" customHeight="1">
      <c r="A222" s="102" t="s">
        <v>215</v>
      </c>
      <c r="B222" s="102" t="s">
        <v>216</v>
      </c>
      <c r="C222" s="102" t="s">
        <v>63</v>
      </c>
      <c r="D222" s="103">
        <v>3939</v>
      </c>
      <c r="E222" s="103">
        <v>31943.53</v>
      </c>
      <c r="F222" s="103">
        <v>28848.99</v>
      </c>
      <c r="G222" s="103">
        <v>3510</v>
      </c>
      <c r="H222" s="103">
        <v>24840</v>
      </c>
      <c r="I222" s="103">
        <v>22450.89</v>
      </c>
      <c r="J222" s="16">
        <f>(G222-D222)*100/D222</f>
        <v>-10.891089108910892</v>
      </c>
      <c r="K222" s="16">
        <f>(H222-E222)*100/E222</f>
        <v>-22.23777397175578</v>
      </c>
      <c r="L222" s="16">
        <f>(I222-F222)*100/F222</f>
        <v>-22.177899468924224</v>
      </c>
      <c r="M222" s="17">
        <f t="shared" si="12"/>
        <v>8.109553186087838</v>
      </c>
      <c r="N222" s="18">
        <f t="shared" si="14"/>
        <v>7.076923076923077</v>
      </c>
      <c r="O222" s="17">
        <f t="shared" si="13"/>
        <v>7.323937547600915</v>
      </c>
      <c r="P222" s="18">
        <f t="shared" si="15"/>
        <v>6.3962649572649575</v>
      </c>
    </row>
    <row r="223" spans="1:16" ht="12.75" customHeight="1">
      <c r="A223" s="102" t="s">
        <v>215</v>
      </c>
      <c r="B223" s="102" t="s">
        <v>216</v>
      </c>
      <c r="C223" s="102" t="s">
        <v>696</v>
      </c>
      <c r="D223" s="103">
        <v>200</v>
      </c>
      <c r="E223" s="103">
        <v>1592</v>
      </c>
      <c r="F223" s="103">
        <v>1427.28</v>
      </c>
      <c r="G223" s="103"/>
      <c r="H223" s="103"/>
      <c r="I223" s="103"/>
      <c r="J223" s="16"/>
      <c r="K223" s="16"/>
      <c r="L223" s="16"/>
      <c r="M223" s="17">
        <f t="shared" si="12"/>
        <v>7.96</v>
      </c>
      <c r="N223" s="18"/>
      <c r="O223" s="17">
        <f t="shared" si="13"/>
        <v>7.1364</v>
      </c>
      <c r="P223" s="18"/>
    </row>
    <row r="224" spans="1:16" ht="12.75" customHeight="1">
      <c r="A224" s="102" t="s">
        <v>215</v>
      </c>
      <c r="B224" s="102" t="s">
        <v>216</v>
      </c>
      <c r="C224" s="102" t="s">
        <v>122</v>
      </c>
      <c r="D224" s="103">
        <v>6377</v>
      </c>
      <c r="E224" s="103">
        <v>40154.28</v>
      </c>
      <c r="F224" s="103">
        <v>36341.22</v>
      </c>
      <c r="G224" s="103">
        <v>3377</v>
      </c>
      <c r="H224" s="103">
        <v>16948.32</v>
      </c>
      <c r="I224" s="103">
        <v>15526.04</v>
      </c>
      <c r="J224" s="16">
        <f>(G224-D224)*100/D224</f>
        <v>-47.04406460718206</v>
      </c>
      <c r="K224" s="16">
        <f>(H224-E224)*100/E224</f>
        <v>-57.79199627038513</v>
      </c>
      <c r="L224" s="16">
        <f>(I224-F224)*100/F224</f>
        <v>-57.277053439592834</v>
      </c>
      <c r="M224" s="17">
        <f t="shared" si="12"/>
        <v>6.296735141916262</v>
      </c>
      <c r="N224" s="18">
        <f t="shared" si="14"/>
        <v>5.018750370151022</v>
      </c>
      <c r="O224" s="17">
        <f t="shared" si="13"/>
        <v>5.698795671946057</v>
      </c>
      <c r="P224" s="18">
        <f t="shared" si="15"/>
        <v>4.597583654130886</v>
      </c>
    </row>
    <row r="225" spans="1:16" ht="12.75" customHeight="1">
      <c r="A225" s="102" t="s">
        <v>215</v>
      </c>
      <c r="B225" s="102" t="s">
        <v>216</v>
      </c>
      <c r="C225" s="102" t="s">
        <v>92</v>
      </c>
      <c r="D225" s="103">
        <v>69</v>
      </c>
      <c r="E225" s="103">
        <v>521.24</v>
      </c>
      <c r="F225" s="103">
        <v>458.14</v>
      </c>
      <c r="G225" s="103"/>
      <c r="H225" s="103"/>
      <c r="I225" s="103"/>
      <c r="J225" s="16"/>
      <c r="K225" s="16"/>
      <c r="L225" s="16"/>
      <c r="M225" s="17">
        <f t="shared" si="12"/>
        <v>7.554202898550725</v>
      </c>
      <c r="N225" s="18"/>
      <c r="O225" s="17">
        <f t="shared" si="13"/>
        <v>6.639710144927536</v>
      </c>
      <c r="P225" s="18"/>
    </row>
    <row r="226" spans="1:16" ht="12.75" customHeight="1">
      <c r="A226" s="102" t="s">
        <v>215</v>
      </c>
      <c r="B226" s="102" t="s">
        <v>216</v>
      </c>
      <c r="C226" s="102" t="s">
        <v>46</v>
      </c>
      <c r="D226" s="103">
        <v>12185</v>
      </c>
      <c r="E226" s="103">
        <v>85723.2</v>
      </c>
      <c r="F226" s="103">
        <v>77647.7</v>
      </c>
      <c r="G226" s="103">
        <v>13500</v>
      </c>
      <c r="H226" s="103">
        <v>90345.6</v>
      </c>
      <c r="I226" s="103">
        <v>81760.7</v>
      </c>
      <c r="J226" s="16">
        <f>(G226-D226)*100/D226</f>
        <v>10.791957324579402</v>
      </c>
      <c r="K226" s="16">
        <f>(H226-E226)*100/E226</f>
        <v>5.392239207122469</v>
      </c>
      <c r="L226" s="16">
        <f>(I226-F226)*100/F226</f>
        <v>5.297001714152512</v>
      </c>
      <c r="M226" s="17">
        <f t="shared" si="12"/>
        <v>7.035141567501026</v>
      </c>
      <c r="N226" s="18">
        <f t="shared" si="14"/>
        <v>6.692266666666667</v>
      </c>
      <c r="O226" s="17">
        <f t="shared" si="13"/>
        <v>6.3724004924086985</v>
      </c>
      <c r="P226" s="18">
        <f t="shared" si="15"/>
        <v>6.056348148148148</v>
      </c>
    </row>
    <row r="227" spans="1:16" ht="12.75" customHeight="1">
      <c r="A227" s="102" t="s">
        <v>215</v>
      </c>
      <c r="B227" s="102" t="s">
        <v>216</v>
      </c>
      <c r="C227" s="102" t="s">
        <v>62</v>
      </c>
      <c r="D227" s="103"/>
      <c r="E227" s="103"/>
      <c r="F227" s="103"/>
      <c r="G227" s="103">
        <v>780</v>
      </c>
      <c r="H227" s="103">
        <v>6316.8</v>
      </c>
      <c r="I227" s="103">
        <v>5667.91</v>
      </c>
      <c r="J227" s="16"/>
      <c r="K227" s="16"/>
      <c r="L227" s="16"/>
      <c r="M227" s="17"/>
      <c r="N227" s="18">
        <f t="shared" si="14"/>
        <v>8.098461538461539</v>
      </c>
      <c r="O227" s="17"/>
      <c r="P227" s="18">
        <f t="shared" si="15"/>
        <v>7.266551282051282</v>
      </c>
    </row>
    <row r="228" spans="1:16" ht="12.75" customHeight="1">
      <c r="A228" s="102" t="s">
        <v>215</v>
      </c>
      <c r="B228" s="102" t="s">
        <v>216</v>
      </c>
      <c r="C228" s="102" t="s">
        <v>152</v>
      </c>
      <c r="D228" s="103">
        <v>5065</v>
      </c>
      <c r="E228" s="103">
        <v>23270.04</v>
      </c>
      <c r="F228" s="103">
        <v>20841.74</v>
      </c>
      <c r="G228" s="103">
        <v>17294</v>
      </c>
      <c r="H228" s="103">
        <v>77058.57</v>
      </c>
      <c r="I228" s="103">
        <v>69105.43</v>
      </c>
      <c r="J228" s="16">
        <f>(G228-D228)*100/D228</f>
        <v>241.44126357354392</v>
      </c>
      <c r="K228" s="16">
        <f>(H228-E228)*100/E228</f>
        <v>231.14928036221684</v>
      </c>
      <c r="L228" s="16">
        <f>(I228-F228)*100/F228</f>
        <v>231.57226795843334</v>
      </c>
      <c r="M228" s="17">
        <f t="shared" si="12"/>
        <v>4.594282329713722</v>
      </c>
      <c r="N228" s="18">
        <f t="shared" si="14"/>
        <v>4.455797964612005</v>
      </c>
      <c r="O228" s="17">
        <f t="shared" si="13"/>
        <v>4.114854886475815</v>
      </c>
      <c r="P228" s="18">
        <f t="shared" si="15"/>
        <v>3.9959193940094826</v>
      </c>
    </row>
    <row r="229" spans="1:16" ht="12.75" customHeight="1">
      <c r="A229" s="102" t="s">
        <v>215</v>
      </c>
      <c r="B229" s="102" t="s">
        <v>216</v>
      </c>
      <c r="C229" s="102" t="s">
        <v>102</v>
      </c>
      <c r="D229" s="103">
        <v>950</v>
      </c>
      <c r="E229" s="103">
        <v>5850.1</v>
      </c>
      <c r="F229" s="103">
        <v>5150</v>
      </c>
      <c r="G229" s="103">
        <v>822.5</v>
      </c>
      <c r="H229" s="103">
        <v>6161.22</v>
      </c>
      <c r="I229" s="103">
        <v>5582.2</v>
      </c>
      <c r="J229" s="16">
        <f>(G229-D229)*100/D229</f>
        <v>-13.421052631578947</v>
      </c>
      <c r="K229" s="16">
        <f>(H229-E229)*100/E229</f>
        <v>5.318199688894205</v>
      </c>
      <c r="L229" s="16">
        <f>(I229-F229)*100/F229</f>
        <v>8.392233009708734</v>
      </c>
      <c r="M229" s="17">
        <f t="shared" si="12"/>
        <v>6.158</v>
      </c>
      <c r="N229" s="18">
        <f t="shared" si="14"/>
        <v>7.490844984802432</v>
      </c>
      <c r="O229" s="17">
        <f t="shared" si="13"/>
        <v>5.421052631578948</v>
      </c>
      <c r="P229" s="18">
        <f t="shared" si="15"/>
        <v>6.786869300911854</v>
      </c>
    </row>
    <row r="230" spans="1:16" ht="12.75" customHeight="1">
      <c r="A230" s="102" t="s">
        <v>215</v>
      </c>
      <c r="B230" s="102" t="s">
        <v>216</v>
      </c>
      <c r="C230" s="102" t="s">
        <v>85</v>
      </c>
      <c r="D230" s="103">
        <v>550</v>
      </c>
      <c r="E230" s="103">
        <v>4387.46</v>
      </c>
      <c r="F230" s="103">
        <v>4036.33</v>
      </c>
      <c r="G230" s="103"/>
      <c r="H230" s="103"/>
      <c r="I230" s="103"/>
      <c r="J230" s="16"/>
      <c r="K230" s="16"/>
      <c r="L230" s="16"/>
      <c r="M230" s="17">
        <f t="shared" si="12"/>
        <v>7.9772</v>
      </c>
      <c r="N230" s="18"/>
      <c r="O230" s="17">
        <f t="shared" si="13"/>
        <v>7.338781818181818</v>
      </c>
      <c r="P230" s="18"/>
    </row>
    <row r="231" spans="1:16" ht="12.75" customHeight="1">
      <c r="A231" s="102" t="s">
        <v>215</v>
      </c>
      <c r="B231" s="102" t="s">
        <v>216</v>
      </c>
      <c r="C231" s="102" t="s">
        <v>179</v>
      </c>
      <c r="D231" s="103">
        <v>5585</v>
      </c>
      <c r="E231" s="103">
        <v>40640.2</v>
      </c>
      <c r="F231" s="103">
        <v>36792.98</v>
      </c>
      <c r="G231" s="103">
        <v>6400</v>
      </c>
      <c r="H231" s="103">
        <v>46445</v>
      </c>
      <c r="I231" s="103">
        <v>42118.33</v>
      </c>
      <c r="J231" s="16">
        <f>(G231-D231)*100/D231</f>
        <v>14.592658907788719</v>
      </c>
      <c r="K231" s="16">
        <f>(H231-E231)*100/E231</f>
        <v>14.283394274634482</v>
      </c>
      <c r="L231" s="16">
        <f>(I231-F231)*100/F231</f>
        <v>14.473820821254485</v>
      </c>
      <c r="M231" s="17">
        <f t="shared" si="12"/>
        <v>7.276669650850492</v>
      </c>
      <c r="N231" s="18">
        <f t="shared" si="14"/>
        <v>7.25703125</v>
      </c>
      <c r="O231" s="17">
        <f t="shared" si="13"/>
        <v>6.587820948970458</v>
      </c>
      <c r="P231" s="18">
        <f t="shared" si="15"/>
        <v>6.5809890625000005</v>
      </c>
    </row>
    <row r="232" spans="1:16" ht="11.25">
      <c r="A232" s="102" t="s">
        <v>215</v>
      </c>
      <c r="B232" s="102" t="s">
        <v>216</v>
      </c>
      <c r="C232" s="102" t="s">
        <v>49</v>
      </c>
      <c r="D232" s="103">
        <v>4550</v>
      </c>
      <c r="E232" s="103">
        <v>37583</v>
      </c>
      <c r="F232" s="103">
        <v>33607.34</v>
      </c>
      <c r="G232" s="103">
        <v>510</v>
      </c>
      <c r="H232" s="103">
        <v>4212.6</v>
      </c>
      <c r="I232" s="103">
        <v>3864.37</v>
      </c>
      <c r="J232" s="16">
        <f>(G232-D232)*100/D232</f>
        <v>-88.79120879120879</v>
      </c>
      <c r="K232" s="16">
        <f>(H232-E232)*100/E232</f>
        <v>-88.79120879120879</v>
      </c>
      <c r="L232" s="16">
        <f>(I232-F232)*100/F232</f>
        <v>-88.50141070373317</v>
      </c>
      <c r="M232" s="17">
        <f t="shared" si="12"/>
        <v>8.26</v>
      </c>
      <c r="N232" s="18">
        <f t="shared" si="14"/>
        <v>8.260000000000002</v>
      </c>
      <c r="O232" s="17">
        <f t="shared" si="13"/>
        <v>7.38622857142857</v>
      </c>
      <c r="P232" s="18">
        <f t="shared" si="15"/>
        <v>7.577196078431372</v>
      </c>
    </row>
    <row r="233" spans="1:16" ht="11.25">
      <c r="A233" s="102" t="s">
        <v>215</v>
      </c>
      <c r="B233" s="102" t="s">
        <v>216</v>
      </c>
      <c r="C233" s="102" t="s">
        <v>59</v>
      </c>
      <c r="D233" s="103">
        <v>115</v>
      </c>
      <c r="E233" s="103">
        <v>903.8</v>
      </c>
      <c r="F233" s="103">
        <v>796.16</v>
      </c>
      <c r="G233" s="103"/>
      <c r="H233" s="103"/>
      <c r="I233" s="103"/>
      <c r="J233" s="16"/>
      <c r="K233" s="16"/>
      <c r="L233" s="16"/>
      <c r="M233" s="17">
        <f t="shared" si="12"/>
        <v>7.8591304347826085</v>
      </c>
      <c r="N233" s="18"/>
      <c r="O233" s="17">
        <f t="shared" si="13"/>
        <v>6.923130434782609</v>
      </c>
      <c r="P233" s="18"/>
    </row>
    <row r="234" spans="1:16" ht="11.25">
      <c r="A234" s="102" t="s">
        <v>215</v>
      </c>
      <c r="B234" s="102" t="s">
        <v>216</v>
      </c>
      <c r="C234" s="102" t="s">
        <v>83</v>
      </c>
      <c r="D234" s="103">
        <v>6</v>
      </c>
      <c r="E234" s="103">
        <v>51.56</v>
      </c>
      <c r="F234" s="103">
        <v>45.56</v>
      </c>
      <c r="G234" s="103">
        <v>180</v>
      </c>
      <c r="H234" s="103">
        <v>1560</v>
      </c>
      <c r="I234" s="103">
        <v>1379.68</v>
      </c>
      <c r="J234" s="16">
        <f>(G234-D234)*100/D234</f>
        <v>2900</v>
      </c>
      <c r="K234" s="16">
        <f>(H234-E234)*100/E234</f>
        <v>2925.601241272304</v>
      </c>
      <c r="L234" s="16">
        <f>(I234-F234)*100/F234</f>
        <v>2928.270412642669</v>
      </c>
      <c r="M234" s="17">
        <f t="shared" si="12"/>
        <v>8.593333333333334</v>
      </c>
      <c r="N234" s="18">
        <f t="shared" si="14"/>
        <v>8.666666666666666</v>
      </c>
      <c r="O234" s="17">
        <f t="shared" si="13"/>
        <v>7.593333333333334</v>
      </c>
      <c r="P234" s="18">
        <f t="shared" si="15"/>
        <v>7.664888888888889</v>
      </c>
    </row>
    <row r="235" spans="1:16" ht="11.25">
      <c r="A235" s="102" t="s">
        <v>217</v>
      </c>
      <c r="B235" s="102" t="s">
        <v>218</v>
      </c>
      <c r="C235" s="102" t="s">
        <v>134</v>
      </c>
      <c r="D235" s="103">
        <v>15200</v>
      </c>
      <c r="E235" s="103">
        <v>75036</v>
      </c>
      <c r="F235" s="103">
        <v>66161.61</v>
      </c>
      <c r="G235" s="103">
        <v>6250</v>
      </c>
      <c r="H235" s="103">
        <v>29230</v>
      </c>
      <c r="I235" s="103">
        <v>26514.3</v>
      </c>
      <c r="J235" s="16">
        <f>(G235-D235)*100/D235</f>
        <v>-58.88157894736842</v>
      </c>
      <c r="K235" s="16">
        <f>(H235-E235)*100/E235</f>
        <v>-61.04536489151874</v>
      </c>
      <c r="L235" s="16">
        <f>(I235-F235)*100/F235</f>
        <v>-59.9249474128577</v>
      </c>
      <c r="M235" s="17">
        <f t="shared" si="12"/>
        <v>4.936578947368421</v>
      </c>
      <c r="N235" s="18">
        <f t="shared" si="14"/>
        <v>4.6768</v>
      </c>
      <c r="O235" s="17">
        <f t="shared" si="13"/>
        <v>4.3527375</v>
      </c>
      <c r="P235" s="18">
        <f t="shared" si="15"/>
        <v>4.242288</v>
      </c>
    </row>
    <row r="236" spans="1:16" ht="11.25">
      <c r="A236" s="102" t="s">
        <v>217</v>
      </c>
      <c r="B236" s="102" t="s">
        <v>218</v>
      </c>
      <c r="C236" s="102" t="s">
        <v>135</v>
      </c>
      <c r="D236" s="103">
        <v>3850</v>
      </c>
      <c r="E236" s="103">
        <v>26780.6</v>
      </c>
      <c r="F236" s="103">
        <v>24134.48</v>
      </c>
      <c r="G236" s="103">
        <v>360</v>
      </c>
      <c r="H236" s="103">
        <v>2566.8</v>
      </c>
      <c r="I236" s="103">
        <v>2292.79</v>
      </c>
      <c r="J236" s="16">
        <f>(G236-D236)*100/D236</f>
        <v>-90.64935064935065</v>
      </c>
      <c r="K236" s="16">
        <f>(H236-E236)*100/E236</f>
        <v>-90.41544998991807</v>
      </c>
      <c r="L236" s="16">
        <f>(I236-F236)*100/F236</f>
        <v>-90.49994033432665</v>
      </c>
      <c r="M236" s="17">
        <f t="shared" si="12"/>
        <v>6.9559999999999995</v>
      </c>
      <c r="N236" s="18">
        <f t="shared" si="14"/>
        <v>7.130000000000001</v>
      </c>
      <c r="O236" s="17">
        <f t="shared" si="13"/>
        <v>6.2686961038961035</v>
      </c>
      <c r="P236" s="18">
        <f t="shared" si="15"/>
        <v>6.368861111111111</v>
      </c>
    </row>
    <row r="237" spans="1:16" ht="11.25">
      <c r="A237" s="102" t="s">
        <v>217</v>
      </c>
      <c r="B237" s="102" t="s">
        <v>218</v>
      </c>
      <c r="C237" s="102" t="s">
        <v>696</v>
      </c>
      <c r="D237" s="103">
        <v>5000</v>
      </c>
      <c r="E237" s="103">
        <v>34780</v>
      </c>
      <c r="F237" s="103">
        <v>31181.31</v>
      </c>
      <c r="G237" s="103"/>
      <c r="H237" s="103"/>
      <c r="I237" s="103"/>
      <c r="J237" s="16"/>
      <c r="K237" s="16"/>
      <c r="L237" s="16"/>
      <c r="M237" s="17">
        <f t="shared" si="12"/>
        <v>6.956</v>
      </c>
      <c r="N237" s="18"/>
      <c r="O237" s="17">
        <f t="shared" si="13"/>
        <v>6.236262</v>
      </c>
      <c r="P237" s="18"/>
    </row>
    <row r="238" spans="1:16" ht="11.25">
      <c r="A238" s="102" t="s">
        <v>217</v>
      </c>
      <c r="B238" s="102" t="s">
        <v>218</v>
      </c>
      <c r="C238" s="102" t="s">
        <v>122</v>
      </c>
      <c r="D238" s="103">
        <v>192</v>
      </c>
      <c r="E238" s="103">
        <v>1152</v>
      </c>
      <c r="F238" s="103">
        <v>1037.55</v>
      </c>
      <c r="G238" s="103"/>
      <c r="H238" s="103"/>
      <c r="I238" s="103"/>
      <c r="J238" s="16"/>
      <c r="K238" s="16"/>
      <c r="L238" s="16"/>
      <c r="M238" s="17">
        <f t="shared" si="12"/>
        <v>6</v>
      </c>
      <c r="N238" s="18"/>
      <c r="O238" s="17">
        <f t="shared" si="13"/>
        <v>5.4039062499999995</v>
      </c>
      <c r="P238" s="18"/>
    </row>
    <row r="239" spans="1:16" ht="11.25">
      <c r="A239" s="102" t="s">
        <v>217</v>
      </c>
      <c r="B239" s="102" t="s">
        <v>218</v>
      </c>
      <c r="C239" s="102" t="s">
        <v>92</v>
      </c>
      <c r="D239" s="103">
        <v>30</v>
      </c>
      <c r="E239" s="103">
        <v>221.16</v>
      </c>
      <c r="F239" s="103">
        <v>201.3</v>
      </c>
      <c r="G239" s="103"/>
      <c r="H239" s="103"/>
      <c r="I239" s="103"/>
      <c r="J239" s="16"/>
      <c r="K239" s="16"/>
      <c r="L239" s="16"/>
      <c r="M239" s="17">
        <f t="shared" si="12"/>
        <v>7.372</v>
      </c>
      <c r="N239" s="18"/>
      <c r="O239" s="17">
        <f t="shared" si="13"/>
        <v>6.71</v>
      </c>
      <c r="P239" s="18"/>
    </row>
    <row r="240" spans="1:16" ht="11.25">
      <c r="A240" s="102" t="s">
        <v>217</v>
      </c>
      <c r="B240" s="102" t="s">
        <v>218</v>
      </c>
      <c r="C240" s="102" t="s">
        <v>46</v>
      </c>
      <c r="D240" s="103">
        <v>6575</v>
      </c>
      <c r="E240" s="103">
        <v>45436.5</v>
      </c>
      <c r="F240" s="103">
        <v>41159.31</v>
      </c>
      <c r="G240" s="103">
        <v>10850</v>
      </c>
      <c r="H240" s="103">
        <v>69697.25</v>
      </c>
      <c r="I240" s="103">
        <v>63366.81</v>
      </c>
      <c r="J240" s="16">
        <f>(G240-D240)*100/D240</f>
        <v>65.0190114068441</v>
      </c>
      <c r="K240" s="16">
        <f>(H240-E240)*100/E240</f>
        <v>53.39484775455856</v>
      </c>
      <c r="L240" s="16">
        <f>(I240-F240)*100/F240</f>
        <v>53.954986125860714</v>
      </c>
      <c r="M240" s="17">
        <f t="shared" si="12"/>
        <v>6.910494296577947</v>
      </c>
      <c r="N240" s="18">
        <f t="shared" si="14"/>
        <v>6.423709677419355</v>
      </c>
      <c r="O240" s="17">
        <f t="shared" si="13"/>
        <v>6.259971102661597</v>
      </c>
      <c r="P240" s="18">
        <f t="shared" si="15"/>
        <v>5.840258986175115</v>
      </c>
    </row>
    <row r="241" spans="1:16" ht="11.25">
      <c r="A241" s="102" t="s">
        <v>217</v>
      </c>
      <c r="B241" s="102" t="s">
        <v>218</v>
      </c>
      <c r="C241" s="102" t="s">
        <v>152</v>
      </c>
      <c r="D241" s="103">
        <v>145</v>
      </c>
      <c r="E241" s="103">
        <v>1055.18</v>
      </c>
      <c r="F241" s="103">
        <v>938.14</v>
      </c>
      <c r="G241" s="103">
        <v>2380</v>
      </c>
      <c r="H241" s="103">
        <v>14835.94</v>
      </c>
      <c r="I241" s="103">
        <v>13727.85</v>
      </c>
      <c r="J241" s="16">
        <f>(G241-D241)*100/D241</f>
        <v>1541.3793103448277</v>
      </c>
      <c r="K241" s="16">
        <f>(H241-E241)*100/E241</f>
        <v>1306.0103489452035</v>
      </c>
      <c r="L241" s="16">
        <f>(I241-F241)*100/F241</f>
        <v>1363.305050418914</v>
      </c>
      <c r="M241" s="17">
        <f t="shared" si="12"/>
        <v>7.277103448275862</v>
      </c>
      <c r="N241" s="18">
        <f t="shared" si="14"/>
        <v>6.233588235294118</v>
      </c>
      <c r="O241" s="17">
        <f t="shared" si="13"/>
        <v>6.469931034482759</v>
      </c>
      <c r="P241" s="18">
        <f t="shared" si="15"/>
        <v>5.7680042016806725</v>
      </c>
    </row>
    <row r="242" spans="1:16" ht="11.25">
      <c r="A242" s="102" t="s">
        <v>750</v>
      </c>
      <c r="B242" s="102" t="s">
        <v>751</v>
      </c>
      <c r="C242" s="102" t="s">
        <v>85</v>
      </c>
      <c r="D242" s="103">
        <v>256.8</v>
      </c>
      <c r="E242" s="103">
        <v>9635.12</v>
      </c>
      <c r="F242" s="103">
        <v>8963.74</v>
      </c>
      <c r="G242" s="103"/>
      <c r="H242" s="103"/>
      <c r="I242" s="103"/>
      <c r="J242" s="16"/>
      <c r="K242" s="16"/>
      <c r="L242" s="16"/>
      <c r="M242" s="17">
        <f t="shared" si="12"/>
        <v>37.519937694704055</v>
      </c>
      <c r="N242" s="18"/>
      <c r="O242" s="17">
        <f t="shared" si="13"/>
        <v>34.90552959501557</v>
      </c>
      <c r="P242" s="18"/>
    </row>
    <row r="243" spans="1:16" ht="11.25">
      <c r="A243" s="102" t="s">
        <v>221</v>
      </c>
      <c r="B243" s="102" t="s">
        <v>222</v>
      </c>
      <c r="C243" s="102" t="s">
        <v>134</v>
      </c>
      <c r="D243" s="103">
        <v>13776.2</v>
      </c>
      <c r="E243" s="103">
        <v>118324.2</v>
      </c>
      <c r="F243" s="103">
        <v>105327.89</v>
      </c>
      <c r="G243" s="103">
        <v>4989</v>
      </c>
      <c r="H243" s="103">
        <v>33970.8</v>
      </c>
      <c r="I243" s="103">
        <v>30633.18</v>
      </c>
      <c r="J243" s="16">
        <f>(G243-D243)*100/D243</f>
        <v>-63.78536896967234</v>
      </c>
      <c r="K243" s="16">
        <f>(H243-E243)*100/E243</f>
        <v>-71.2900657684565</v>
      </c>
      <c r="L243" s="16">
        <f>(I243-F243)*100/F243</f>
        <v>-70.9163641272981</v>
      </c>
      <c r="M243" s="17">
        <f t="shared" si="12"/>
        <v>8.589030356702137</v>
      </c>
      <c r="N243" s="18">
        <f t="shared" si="14"/>
        <v>6.809140108238124</v>
      </c>
      <c r="O243" s="17">
        <f t="shared" si="13"/>
        <v>7.645641758975624</v>
      </c>
      <c r="P243" s="18">
        <f t="shared" si="15"/>
        <v>6.140144317498497</v>
      </c>
    </row>
    <row r="244" spans="1:16" ht="11.25">
      <c r="A244" s="102" t="s">
        <v>221</v>
      </c>
      <c r="B244" s="102" t="s">
        <v>222</v>
      </c>
      <c r="C244" s="102" t="s">
        <v>63</v>
      </c>
      <c r="D244" s="103">
        <v>5402.1</v>
      </c>
      <c r="E244" s="103">
        <v>37450.32</v>
      </c>
      <c r="F244" s="103">
        <v>34314.59</v>
      </c>
      <c r="G244" s="103">
        <v>2125</v>
      </c>
      <c r="H244" s="103">
        <v>14085.5</v>
      </c>
      <c r="I244" s="103">
        <v>12914.35</v>
      </c>
      <c r="J244" s="16">
        <f>(G244-D244)*100/D244</f>
        <v>-60.66344569704375</v>
      </c>
      <c r="K244" s="16">
        <f>(H244-E244)*100/E244</f>
        <v>-62.38883940110525</v>
      </c>
      <c r="L244" s="16">
        <f>(I244-F244)*100/F244</f>
        <v>-62.36484247662584</v>
      </c>
      <c r="M244" s="17">
        <f t="shared" si="12"/>
        <v>6.9325484533792405</v>
      </c>
      <c r="N244" s="18">
        <f t="shared" si="14"/>
        <v>6.628470588235294</v>
      </c>
      <c r="O244" s="17">
        <f t="shared" si="13"/>
        <v>6.35208344902908</v>
      </c>
      <c r="P244" s="18">
        <f t="shared" si="15"/>
        <v>6.077341176470588</v>
      </c>
    </row>
    <row r="245" spans="1:16" ht="11.25">
      <c r="A245" s="102" t="s">
        <v>221</v>
      </c>
      <c r="B245" s="102" t="s">
        <v>222</v>
      </c>
      <c r="C245" s="102" t="s">
        <v>53</v>
      </c>
      <c r="D245" s="103">
        <v>2190</v>
      </c>
      <c r="E245" s="103">
        <v>12351.6</v>
      </c>
      <c r="F245" s="103">
        <v>10916.28</v>
      </c>
      <c r="G245" s="103"/>
      <c r="H245" s="103"/>
      <c r="I245" s="103"/>
      <c r="J245" s="16"/>
      <c r="K245" s="16"/>
      <c r="L245" s="16"/>
      <c r="M245" s="17">
        <f t="shared" si="12"/>
        <v>5.640000000000001</v>
      </c>
      <c r="N245" s="18"/>
      <c r="O245" s="17">
        <f t="shared" si="13"/>
        <v>4.984602739726028</v>
      </c>
      <c r="P245" s="18"/>
    </row>
    <row r="246" spans="1:16" ht="11.25">
      <c r="A246" s="102" t="s">
        <v>221</v>
      </c>
      <c r="B246" s="102" t="s">
        <v>222</v>
      </c>
      <c r="C246" s="102" t="s">
        <v>46</v>
      </c>
      <c r="D246" s="103">
        <v>20257</v>
      </c>
      <c r="E246" s="103">
        <v>131074.2</v>
      </c>
      <c r="F246" s="103">
        <v>116181.23</v>
      </c>
      <c r="G246" s="103">
        <v>17730</v>
      </c>
      <c r="H246" s="103">
        <v>98940</v>
      </c>
      <c r="I246" s="103">
        <v>89509.43</v>
      </c>
      <c r="J246" s="16">
        <f>(G246-D246)*100/D246</f>
        <v>-12.474700103667868</v>
      </c>
      <c r="K246" s="16">
        <f>(H246-E246)*100/E246</f>
        <v>-24.51603748106035</v>
      </c>
      <c r="L246" s="16">
        <f>(I246-F246)*100/F246</f>
        <v>-22.95706457919236</v>
      </c>
      <c r="M246" s="17">
        <f t="shared" si="12"/>
        <v>6.470563262082244</v>
      </c>
      <c r="N246" s="18">
        <f t="shared" si="14"/>
        <v>5.580372250423012</v>
      </c>
      <c r="O246" s="17">
        <f t="shared" si="13"/>
        <v>5.73536209705287</v>
      </c>
      <c r="P246" s="18">
        <f t="shared" si="15"/>
        <v>5.048473209249859</v>
      </c>
    </row>
    <row r="247" spans="1:16" ht="11.25">
      <c r="A247" s="102" t="s">
        <v>221</v>
      </c>
      <c r="B247" s="102" t="s">
        <v>222</v>
      </c>
      <c r="C247" s="102" t="s">
        <v>498</v>
      </c>
      <c r="D247" s="103">
        <v>277.5</v>
      </c>
      <c r="E247" s="103">
        <v>2196.95</v>
      </c>
      <c r="F247" s="103">
        <v>2028.97</v>
      </c>
      <c r="G247" s="103"/>
      <c r="H247" s="103"/>
      <c r="I247" s="103"/>
      <c r="J247" s="16"/>
      <c r="K247" s="16"/>
      <c r="L247" s="16"/>
      <c r="M247" s="17">
        <f t="shared" si="12"/>
        <v>7.916936936936937</v>
      </c>
      <c r="N247" s="18"/>
      <c r="O247" s="17">
        <f t="shared" si="13"/>
        <v>7.311603603603603</v>
      </c>
      <c r="P247" s="18"/>
    </row>
    <row r="248" spans="1:16" ht="11.25">
      <c r="A248" s="102" t="s">
        <v>221</v>
      </c>
      <c r="B248" s="102" t="s">
        <v>222</v>
      </c>
      <c r="C248" s="102" t="s">
        <v>152</v>
      </c>
      <c r="D248" s="103">
        <v>17037.5</v>
      </c>
      <c r="E248" s="103">
        <v>97362.61</v>
      </c>
      <c r="F248" s="103">
        <v>88090.62</v>
      </c>
      <c r="G248" s="103">
        <v>15511</v>
      </c>
      <c r="H248" s="103">
        <v>86702.4</v>
      </c>
      <c r="I248" s="103">
        <v>78312.05</v>
      </c>
      <c r="J248" s="16">
        <f>(G248-D248)*100/D248</f>
        <v>-8.95964783565664</v>
      </c>
      <c r="K248" s="16">
        <f>(H248-E248)*100/E248</f>
        <v>-10.948977230581644</v>
      </c>
      <c r="L248" s="16">
        <f>(I248-F248)*100/F248</f>
        <v>-11.100580288798051</v>
      </c>
      <c r="M248" s="17">
        <f t="shared" si="12"/>
        <v>5.714606603081438</v>
      </c>
      <c r="N248" s="18">
        <f t="shared" si="14"/>
        <v>5.589736316162723</v>
      </c>
      <c r="O248" s="17">
        <f t="shared" si="13"/>
        <v>5.1703958914159935</v>
      </c>
      <c r="P248" s="18">
        <f t="shared" si="15"/>
        <v>5.0488072980465475</v>
      </c>
    </row>
    <row r="249" spans="1:16" ht="11.25">
      <c r="A249" s="102" t="s">
        <v>221</v>
      </c>
      <c r="B249" s="102" t="s">
        <v>222</v>
      </c>
      <c r="C249" s="102" t="s">
        <v>102</v>
      </c>
      <c r="D249" s="103"/>
      <c r="E249" s="103"/>
      <c r="F249" s="103"/>
      <c r="G249" s="103">
        <v>388.8</v>
      </c>
      <c r="H249" s="103">
        <v>2211.87</v>
      </c>
      <c r="I249" s="103">
        <v>2079.28</v>
      </c>
      <c r="J249" s="16"/>
      <c r="K249" s="16"/>
      <c r="L249" s="16"/>
      <c r="M249" s="17"/>
      <c r="N249" s="18">
        <f t="shared" si="14"/>
        <v>5.688966049382715</v>
      </c>
      <c r="O249" s="17"/>
      <c r="P249" s="18">
        <f t="shared" si="15"/>
        <v>5.347942386831276</v>
      </c>
    </row>
    <row r="250" spans="1:16" ht="11.25">
      <c r="A250" s="102" t="s">
        <v>221</v>
      </c>
      <c r="B250" s="102" t="s">
        <v>222</v>
      </c>
      <c r="C250" s="102" t="s">
        <v>67</v>
      </c>
      <c r="D250" s="103"/>
      <c r="E250" s="103"/>
      <c r="F250" s="103"/>
      <c r="G250" s="103">
        <v>18</v>
      </c>
      <c r="H250" s="103">
        <v>84</v>
      </c>
      <c r="I250" s="103">
        <v>80.15</v>
      </c>
      <c r="J250" s="16"/>
      <c r="K250" s="16"/>
      <c r="L250" s="16"/>
      <c r="M250" s="17"/>
      <c r="N250" s="18">
        <f t="shared" si="14"/>
        <v>4.666666666666667</v>
      </c>
      <c r="O250" s="17"/>
      <c r="P250" s="18">
        <f t="shared" si="15"/>
        <v>4.452777777777778</v>
      </c>
    </row>
    <row r="251" spans="1:16" ht="11.25">
      <c r="A251" s="102" t="s">
        <v>221</v>
      </c>
      <c r="B251" s="102" t="s">
        <v>222</v>
      </c>
      <c r="C251" s="102" t="s">
        <v>179</v>
      </c>
      <c r="D251" s="103">
        <v>12</v>
      </c>
      <c r="E251" s="103">
        <v>144</v>
      </c>
      <c r="F251" s="103">
        <v>133.88</v>
      </c>
      <c r="G251" s="103"/>
      <c r="H251" s="103"/>
      <c r="I251" s="103"/>
      <c r="J251" s="16"/>
      <c r="K251" s="16"/>
      <c r="L251" s="16"/>
      <c r="M251" s="17">
        <f t="shared" si="12"/>
        <v>12</v>
      </c>
      <c r="N251" s="18"/>
      <c r="O251" s="17">
        <f t="shared" si="13"/>
        <v>11.156666666666666</v>
      </c>
      <c r="P251" s="18"/>
    </row>
    <row r="252" spans="1:16" ht="11.25">
      <c r="A252" s="102" t="s">
        <v>221</v>
      </c>
      <c r="B252" s="102" t="s">
        <v>222</v>
      </c>
      <c r="C252" s="102" t="s">
        <v>83</v>
      </c>
      <c r="D252" s="103">
        <v>4188.5</v>
      </c>
      <c r="E252" s="103">
        <v>34473.52</v>
      </c>
      <c r="F252" s="103">
        <v>31287.02</v>
      </c>
      <c r="G252" s="103">
        <v>3939.3</v>
      </c>
      <c r="H252" s="103">
        <v>28695.95</v>
      </c>
      <c r="I252" s="103">
        <v>25658.92</v>
      </c>
      <c r="J252" s="16">
        <f>(G252-D252)*100/D252</f>
        <v>-5.949623970395125</v>
      </c>
      <c r="K252" s="16">
        <f>(H252-E252)*100/E252</f>
        <v>-16.75944319001946</v>
      </c>
      <c r="L252" s="16">
        <f>(I252-F252)*100/F252</f>
        <v>-17.988609973081495</v>
      </c>
      <c r="M252" s="17">
        <f t="shared" si="12"/>
        <v>8.230516891488598</v>
      </c>
      <c r="N252" s="18">
        <f t="shared" si="14"/>
        <v>7.284530246490493</v>
      </c>
      <c r="O252" s="17">
        <f t="shared" si="13"/>
        <v>7.4697433448728665</v>
      </c>
      <c r="P252" s="18">
        <f t="shared" si="15"/>
        <v>6.513573477521386</v>
      </c>
    </row>
    <row r="253" spans="1:16" ht="11.25">
      <c r="A253" s="102" t="s">
        <v>223</v>
      </c>
      <c r="B253" s="102" t="s">
        <v>224</v>
      </c>
      <c r="C253" s="102" t="s">
        <v>62</v>
      </c>
      <c r="D253" s="103"/>
      <c r="E253" s="103"/>
      <c r="F253" s="103"/>
      <c r="G253" s="103">
        <v>300</v>
      </c>
      <c r="H253" s="103">
        <v>4236.6</v>
      </c>
      <c r="I253" s="103">
        <v>3802.9</v>
      </c>
      <c r="J253" s="16"/>
      <c r="K253" s="16"/>
      <c r="L253" s="16"/>
      <c r="M253" s="17"/>
      <c r="N253" s="18">
        <f t="shared" si="14"/>
        <v>14.122000000000002</v>
      </c>
      <c r="O253" s="17"/>
      <c r="P253" s="18">
        <f t="shared" si="15"/>
        <v>12.676333333333334</v>
      </c>
    </row>
    <row r="254" spans="1:16" ht="11.25">
      <c r="A254" s="102" t="s">
        <v>704</v>
      </c>
      <c r="B254" s="102" t="s">
        <v>705</v>
      </c>
      <c r="C254" s="102" t="s">
        <v>110</v>
      </c>
      <c r="D254" s="103"/>
      <c r="E254" s="103"/>
      <c r="F254" s="103"/>
      <c r="G254" s="103">
        <v>60</v>
      </c>
      <c r="H254" s="103">
        <v>291</v>
      </c>
      <c r="I254" s="103">
        <v>278.23</v>
      </c>
      <c r="J254" s="16"/>
      <c r="K254" s="16"/>
      <c r="L254" s="16"/>
      <c r="M254" s="17"/>
      <c r="N254" s="18">
        <f t="shared" si="14"/>
        <v>4.85</v>
      </c>
      <c r="O254" s="17"/>
      <c r="P254" s="18">
        <f t="shared" si="15"/>
        <v>4.637166666666667</v>
      </c>
    </row>
    <row r="255" spans="1:16" ht="11.25">
      <c r="A255" s="102" t="s">
        <v>704</v>
      </c>
      <c r="B255" s="102" t="s">
        <v>705</v>
      </c>
      <c r="C255" s="102" t="s">
        <v>134</v>
      </c>
      <c r="D255" s="103">
        <v>720</v>
      </c>
      <c r="E255" s="103">
        <v>6048</v>
      </c>
      <c r="F255" s="103">
        <v>5478.05</v>
      </c>
      <c r="G255" s="103"/>
      <c r="H255" s="103"/>
      <c r="I255" s="103"/>
      <c r="J255" s="16"/>
      <c r="K255" s="16"/>
      <c r="L255" s="16"/>
      <c r="M255" s="17">
        <f t="shared" si="12"/>
        <v>8.4</v>
      </c>
      <c r="N255" s="18"/>
      <c r="O255" s="17">
        <f t="shared" si="13"/>
        <v>7.608402777777778</v>
      </c>
      <c r="P255" s="18"/>
    </row>
    <row r="256" spans="1:16" ht="11.25">
      <c r="A256" s="102" t="s">
        <v>704</v>
      </c>
      <c r="B256" s="102" t="s">
        <v>705</v>
      </c>
      <c r="C256" s="102" t="s">
        <v>122</v>
      </c>
      <c r="D256" s="103">
        <v>1181.2</v>
      </c>
      <c r="E256" s="103">
        <v>7163.39</v>
      </c>
      <c r="F256" s="103">
        <v>6488.8</v>
      </c>
      <c r="G256" s="103">
        <v>1661.2</v>
      </c>
      <c r="H256" s="103">
        <v>7515.39</v>
      </c>
      <c r="I256" s="103">
        <v>6989.09</v>
      </c>
      <c r="J256" s="16">
        <f>(G256-D256)*100/D256</f>
        <v>40.63664070436844</v>
      </c>
      <c r="K256" s="16">
        <f>(H256-E256)*100/E256</f>
        <v>4.913874576143418</v>
      </c>
      <c r="L256" s="16">
        <f>(I256-F256)*100/F256</f>
        <v>7.710054247318456</v>
      </c>
      <c r="M256" s="17">
        <f t="shared" si="12"/>
        <v>6.064502201151371</v>
      </c>
      <c r="N256" s="18">
        <f t="shared" si="14"/>
        <v>4.524072959306525</v>
      </c>
      <c r="O256" s="17">
        <f t="shared" si="13"/>
        <v>5.49339654588554</v>
      </c>
      <c r="P256" s="18">
        <f t="shared" si="15"/>
        <v>4.2072537924392</v>
      </c>
    </row>
    <row r="257" spans="1:16" ht="11.25">
      <c r="A257" s="102" t="s">
        <v>704</v>
      </c>
      <c r="B257" s="102" t="s">
        <v>705</v>
      </c>
      <c r="C257" s="102" t="s">
        <v>46</v>
      </c>
      <c r="D257" s="103">
        <v>12500</v>
      </c>
      <c r="E257" s="103">
        <v>80552.5</v>
      </c>
      <c r="F257" s="103">
        <v>73128.57</v>
      </c>
      <c r="G257" s="103">
        <v>12612</v>
      </c>
      <c r="H257" s="103">
        <v>73052.2</v>
      </c>
      <c r="I257" s="103">
        <v>65997.76</v>
      </c>
      <c r="J257" s="16">
        <f>(G257-D257)*100/D257</f>
        <v>0.896</v>
      </c>
      <c r="K257" s="16">
        <f>(H257-E257)*100/E257</f>
        <v>-9.311070419912483</v>
      </c>
      <c r="L257" s="16">
        <f>(I257-F257)*100/F257</f>
        <v>-9.751058991034572</v>
      </c>
      <c r="M257" s="17">
        <f t="shared" si="12"/>
        <v>6.4442</v>
      </c>
      <c r="N257" s="18">
        <f t="shared" si="14"/>
        <v>5.792277196320964</v>
      </c>
      <c r="O257" s="17">
        <f t="shared" si="13"/>
        <v>5.8502856</v>
      </c>
      <c r="P257" s="18">
        <f t="shared" si="15"/>
        <v>5.232933713923248</v>
      </c>
    </row>
    <row r="258" spans="1:16" ht="11.25">
      <c r="A258" s="102" t="s">
        <v>704</v>
      </c>
      <c r="B258" s="102" t="s">
        <v>705</v>
      </c>
      <c r="C258" s="102" t="s">
        <v>62</v>
      </c>
      <c r="D258" s="103"/>
      <c r="E258" s="103"/>
      <c r="F258" s="103"/>
      <c r="G258" s="103">
        <v>976</v>
      </c>
      <c r="H258" s="103">
        <v>6734.4</v>
      </c>
      <c r="I258" s="103">
        <v>6037.46</v>
      </c>
      <c r="J258" s="16"/>
      <c r="K258" s="16"/>
      <c r="L258" s="16"/>
      <c r="M258" s="17"/>
      <c r="N258" s="18">
        <f t="shared" si="14"/>
        <v>6.8999999999999995</v>
      </c>
      <c r="O258" s="17"/>
      <c r="P258" s="18">
        <f t="shared" si="15"/>
        <v>6.185922131147541</v>
      </c>
    </row>
    <row r="259" spans="1:16" ht="11.25">
      <c r="A259" s="102" t="s">
        <v>704</v>
      </c>
      <c r="B259" s="102" t="s">
        <v>705</v>
      </c>
      <c r="C259" s="102" t="s">
        <v>152</v>
      </c>
      <c r="D259" s="103">
        <v>18</v>
      </c>
      <c r="E259" s="103">
        <v>133.03</v>
      </c>
      <c r="F259" s="103">
        <v>122.48</v>
      </c>
      <c r="G259" s="103">
        <v>1245.2</v>
      </c>
      <c r="H259" s="103">
        <v>4363.35</v>
      </c>
      <c r="I259" s="103">
        <v>4058.57</v>
      </c>
      <c r="J259" s="16">
        <f>(G259-D259)*100/D259</f>
        <v>6817.777777777777</v>
      </c>
      <c r="K259" s="16">
        <f>(H259-E259)*100/E259</f>
        <v>3179.974441855221</v>
      </c>
      <c r="L259" s="16">
        <f>(I259-F259)*100/F259</f>
        <v>3213.6593729588503</v>
      </c>
      <c r="M259" s="17">
        <f t="shared" si="12"/>
        <v>7.390555555555555</v>
      </c>
      <c r="N259" s="18">
        <f t="shared" si="14"/>
        <v>3.5041358817860586</v>
      </c>
      <c r="O259" s="17">
        <f t="shared" si="13"/>
        <v>6.804444444444445</v>
      </c>
      <c r="P259" s="18">
        <f t="shared" si="15"/>
        <v>3.2593719884355927</v>
      </c>
    </row>
    <row r="260" spans="1:16" ht="11.25">
      <c r="A260" s="102" t="s">
        <v>704</v>
      </c>
      <c r="B260" s="102" t="s">
        <v>705</v>
      </c>
      <c r="C260" s="102" t="s">
        <v>85</v>
      </c>
      <c r="D260" s="103">
        <v>47771</v>
      </c>
      <c r="E260" s="103">
        <v>257720.65</v>
      </c>
      <c r="F260" s="103">
        <v>234438.44</v>
      </c>
      <c r="G260" s="103"/>
      <c r="H260" s="103"/>
      <c r="I260" s="103"/>
      <c r="J260" s="16"/>
      <c r="K260" s="16"/>
      <c r="L260" s="16"/>
      <c r="M260" s="17">
        <f t="shared" si="12"/>
        <v>5.394918465177618</v>
      </c>
      <c r="N260" s="18"/>
      <c r="O260" s="17">
        <f t="shared" si="13"/>
        <v>4.907547256703858</v>
      </c>
      <c r="P260" s="18"/>
    </row>
    <row r="261" spans="1:16" ht="11.25">
      <c r="A261" s="102" t="s">
        <v>704</v>
      </c>
      <c r="B261" s="102" t="s">
        <v>705</v>
      </c>
      <c r="C261" s="102" t="s">
        <v>558</v>
      </c>
      <c r="D261" s="103">
        <v>80</v>
      </c>
      <c r="E261" s="103">
        <v>672</v>
      </c>
      <c r="F261" s="103">
        <v>591.64</v>
      </c>
      <c r="G261" s="103"/>
      <c r="H261" s="103"/>
      <c r="I261" s="103"/>
      <c r="J261" s="16"/>
      <c r="K261" s="16"/>
      <c r="L261" s="16"/>
      <c r="M261" s="17">
        <f t="shared" si="12"/>
        <v>8.4</v>
      </c>
      <c r="N261" s="18"/>
      <c r="O261" s="17">
        <f t="shared" si="13"/>
        <v>7.3955</v>
      </c>
      <c r="P261" s="18"/>
    </row>
    <row r="262" spans="1:16" ht="11.25">
      <c r="A262" s="102" t="s">
        <v>704</v>
      </c>
      <c r="B262" s="102" t="s">
        <v>705</v>
      </c>
      <c r="C262" s="102" t="s">
        <v>179</v>
      </c>
      <c r="D262" s="103">
        <v>1504</v>
      </c>
      <c r="E262" s="103">
        <v>12724.08</v>
      </c>
      <c r="F262" s="103">
        <v>11560.44</v>
      </c>
      <c r="G262" s="103">
        <v>1968</v>
      </c>
      <c r="H262" s="103">
        <v>16531.2</v>
      </c>
      <c r="I262" s="103">
        <v>15006.64</v>
      </c>
      <c r="J262" s="16">
        <f aca="true" t="shared" si="16" ref="J262:J325">(G262-D262)*100/D262</f>
        <v>30.851063829787233</v>
      </c>
      <c r="K262" s="16">
        <f aca="true" t="shared" si="17" ref="K262:K325">(H262-E262)*100/E262</f>
        <v>29.920591508384106</v>
      </c>
      <c r="L262" s="16">
        <f aca="true" t="shared" si="18" ref="L262:L325">(I262-F262)*100/F262</f>
        <v>29.810284037631774</v>
      </c>
      <c r="M262" s="17">
        <f aca="true" t="shared" si="19" ref="M262:M325">E262/D262</f>
        <v>8.460159574468085</v>
      </c>
      <c r="N262" s="18">
        <f aca="true" t="shared" si="20" ref="N262:N325">H262/G262</f>
        <v>8.4</v>
      </c>
      <c r="O262" s="17">
        <f aca="true" t="shared" si="21" ref="O262:O325">F262/D262</f>
        <v>7.686462765957447</v>
      </c>
      <c r="P262" s="18">
        <f aca="true" t="shared" si="22" ref="P262:P325">I262/G262</f>
        <v>7.625325203252032</v>
      </c>
    </row>
    <row r="263" spans="1:16" ht="11.25">
      <c r="A263" s="102" t="s">
        <v>704</v>
      </c>
      <c r="B263" s="102" t="s">
        <v>705</v>
      </c>
      <c r="C263" s="102" t="s">
        <v>108</v>
      </c>
      <c r="D263" s="103"/>
      <c r="E263" s="103"/>
      <c r="F263" s="103"/>
      <c r="G263" s="103">
        <v>8960</v>
      </c>
      <c r="H263" s="103">
        <v>29120</v>
      </c>
      <c r="I263" s="103">
        <v>25902.33</v>
      </c>
      <c r="J263" s="16"/>
      <c r="K263" s="16"/>
      <c r="L263" s="16"/>
      <c r="M263" s="17"/>
      <c r="N263" s="18">
        <f t="shared" si="20"/>
        <v>3.25</v>
      </c>
      <c r="O263" s="17"/>
      <c r="P263" s="18">
        <f t="shared" si="22"/>
        <v>2.8908850446428573</v>
      </c>
    </row>
    <row r="264" spans="1:16" ht="11.25">
      <c r="A264" s="102" t="s">
        <v>704</v>
      </c>
      <c r="B264" s="102" t="s">
        <v>705</v>
      </c>
      <c r="C264" s="102" t="s">
        <v>68</v>
      </c>
      <c r="D264" s="103"/>
      <c r="E264" s="103"/>
      <c r="F264" s="103"/>
      <c r="G264" s="103">
        <v>540</v>
      </c>
      <c r="H264" s="103">
        <v>2635.2</v>
      </c>
      <c r="I264" s="103">
        <v>2343.92</v>
      </c>
      <c r="J264" s="16"/>
      <c r="K264" s="16"/>
      <c r="L264" s="16"/>
      <c r="M264" s="17"/>
      <c r="N264" s="18">
        <f t="shared" si="20"/>
        <v>4.88</v>
      </c>
      <c r="O264" s="17"/>
      <c r="P264" s="18">
        <f t="shared" si="22"/>
        <v>4.340592592592593</v>
      </c>
    </row>
    <row r="265" spans="1:16" ht="11.25">
      <c r="A265" s="102" t="s">
        <v>685</v>
      </c>
      <c r="B265" s="102" t="s">
        <v>226</v>
      </c>
      <c r="C265" s="102" t="s">
        <v>134</v>
      </c>
      <c r="D265" s="103">
        <v>75730.08</v>
      </c>
      <c r="E265" s="103">
        <v>214780.16</v>
      </c>
      <c r="F265" s="103">
        <v>193375.59</v>
      </c>
      <c r="G265" s="103">
        <v>39090.72</v>
      </c>
      <c r="H265" s="103">
        <v>91648.92</v>
      </c>
      <c r="I265" s="103">
        <v>83084.24</v>
      </c>
      <c r="J265" s="16">
        <f t="shared" si="16"/>
        <v>-48.38151498057311</v>
      </c>
      <c r="K265" s="16">
        <f t="shared" si="17"/>
        <v>-57.32896371806409</v>
      </c>
      <c r="L265" s="16">
        <f t="shared" si="18"/>
        <v>-57.03478396626999</v>
      </c>
      <c r="M265" s="17">
        <f t="shared" si="19"/>
        <v>2.8361274674475454</v>
      </c>
      <c r="N265" s="18">
        <f t="shared" si="20"/>
        <v>2.344518596741119</v>
      </c>
      <c r="O265" s="17">
        <f t="shared" si="21"/>
        <v>2.553484559900108</v>
      </c>
      <c r="P265" s="18">
        <f t="shared" si="22"/>
        <v>2.1254210718042543</v>
      </c>
    </row>
    <row r="266" spans="1:16" ht="11.25">
      <c r="A266" s="102" t="s">
        <v>685</v>
      </c>
      <c r="B266" s="102" t="s">
        <v>226</v>
      </c>
      <c r="C266" s="102" t="s">
        <v>60</v>
      </c>
      <c r="D266" s="103">
        <v>6440.4</v>
      </c>
      <c r="E266" s="103">
        <v>16947.48</v>
      </c>
      <c r="F266" s="103">
        <v>14917.62</v>
      </c>
      <c r="G266" s="103">
        <v>6680.4</v>
      </c>
      <c r="H266" s="103">
        <v>17823.48</v>
      </c>
      <c r="I266" s="103">
        <v>16357.74</v>
      </c>
      <c r="J266" s="16">
        <f t="shared" si="16"/>
        <v>3.7264766163592324</v>
      </c>
      <c r="K266" s="16">
        <f t="shared" si="17"/>
        <v>5.1689100680455144</v>
      </c>
      <c r="L266" s="16">
        <f t="shared" si="18"/>
        <v>9.653818772699658</v>
      </c>
      <c r="M266" s="17">
        <f t="shared" si="19"/>
        <v>2.63143283025899</v>
      </c>
      <c r="N266" s="18">
        <f t="shared" si="20"/>
        <v>2.668025866714568</v>
      </c>
      <c r="O266" s="17">
        <f t="shared" si="21"/>
        <v>2.3162567542388675</v>
      </c>
      <c r="P266" s="18">
        <f t="shared" si="22"/>
        <v>2.448616849290462</v>
      </c>
    </row>
    <row r="267" spans="1:16" ht="11.25">
      <c r="A267" s="102" t="s">
        <v>685</v>
      </c>
      <c r="B267" s="102" t="s">
        <v>226</v>
      </c>
      <c r="C267" s="102" t="s">
        <v>135</v>
      </c>
      <c r="D267" s="103">
        <v>5461.44</v>
      </c>
      <c r="E267" s="103">
        <v>21079.2</v>
      </c>
      <c r="F267" s="103">
        <v>19072.93</v>
      </c>
      <c r="G267" s="103">
        <v>318</v>
      </c>
      <c r="H267" s="103">
        <v>1474.44</v>
      </c>
      <c r="I267" s="103">
        <v>1316.94</v>
      </c>
      <c r="J267" s="16">
        <f t="shared" si="16"/>
        <v>-94.17735981719106</v>
      </c>
      <c r="K267" s="16">
        <f t="shared" si="17"/>
        <v>-93.0052373904133</v>
      </c>
      <c r="L267" s="16">
        <f t="shared" si="18"/>
        <v>-93.0952402174181</v>
      </c>
      <c r="M267" s="17">
        <f t="shared" si="19"/>
        <v>3.8596414132536476</v>
      </c>
      <c r="N267" s="18">
        <f t="shared" si="20"/>
        <v>4.6366037735849055</v>
      </c>
      <c r="O267" s="17">
        <f t="shared" si="21"/>
        <v>3.492289579305092</v>
      </c>
      <c r="P267" s="18">
        <f t="shared" si="22"/>
        <v>4.141320754716982</v>
      </c>
    </row>
    <row r="268" spans="1:16" ht="11.25">
      <c r="A268" s="102" t="s">
        <v>685</v>
      </c>
      <c r="B268" s="102" t="s">
        <v>226</v>
      </c>
      <c r="C268" s="102" t="s">
        <v>63</v>
      </c>
      <c r="D268" s="103"/>
      <c r="E268" s="103"/>
      <c r="F268" s="103"/>
      <c r="G268" s="103">
        <v>7962</v>
      </c>
      <c r="H268" s="103">
        <v>24219</v>
      </c>
      <c r="I268" s="103">
        <v>21810.11</v>
      </c>
      <c r="J268" s="16"/>
      <c r="K268" s="16"/>
      <c r="L268" s="16"/>
      <c r="M268" s="17"/>
      <c r="N268" s="18">
        <f t="shared" si="20"/>
        <v>3.041823662396383</v>
      </c>
      <c r="O268" s="17"/>
      <c r="P268" s="18">
        <f t="shared" si="22"/>
        <v>2.7392753077116305</v>
      </c>
    </row>
    <row r="269" spans="1:16" ht="11.25">
      <c r="A269" s="102" t="s">
        <v>685</v>
      </c>
      <c r="B269" s="102" t="s">
        <v>226</v>
      </c>
      <c r="C269" s="102" t="s">
        <v>696</v>
      </c>
      <c r="D269" s="103">
        <v>504</v>
      </c>
      <c r="E269" s="103">
        <v>1862.28</v>
      </c>
      <c r="F269" s="103">
        <v>1669.59</v>
      </c>
      <c r="G269" s="103"/>
      <c r="H269" s="103"/>
      <c r="I269" s="103"/>
      <c r="J269" s="16"/>
      <c r="K269" s="16"/>
      <c r="L269" s="16"/>
      <c r="M269" s="17">
        <f t="shared" si="19"/>
        <v>3.695</v>
      </c>
      <c r="N269" s="18"/>
      <c r="O269" s="17">
        <f t="shared" si="21"/>
        <v>3.312678571428571</v>
      </c>
      <c r="P269" s="18"/>
    </row>
    <row r="270" spans="1:16" ht="11.25">
      <c r="A270" s="102" t="s">
        <v>685</v>
      </c>
      <c r="B270" s="102" t="s">
        <v>226</v>
      </c>
      <c r="C270" s="102" t="s">
        <v>122</v>
      </c>
      <c r="D270" s="103">
        <v>1686.3</v>
      </c>
      <c r="E270" s="103">
        <v>7336.68</v>
      </c>
      <c r="F270" s="103">
        <v>6635.38</v>
      </c>
      <c r="G270" s="103">
        <v>1928.5</v>
      </c>
      <c r="H270" s="103">
        <v>7483.8</v>
      </c>
      <c r="I270" s="103">
        <v>6783.75</v>
      </c>
      <c r="J270" s="16">
        <f t="shared" si="16"/>
        <v>14.362806143628063</v>
      </c>
      <c r="K270" s="16">
        <f t="shared" si="17"/>
        <v>2.005266687384483</v>
      </c>
      <c r="L270" s="16">
        <f t="shared" si="18"/>
        <v>2.2360437533343966</v>
      </c>
      <c r="M270" s="17">
        <f t="shared" si="19"/>
        <v>4.350756093221847</v>
      </c>
      <c r="N270" s="18">
        <f t="shared" si="20"/>
        <v>3.8806326160228157</v>
      </c>
      <c r="O270" s="17">
        <f t="shared" si="21"/>
        <v>3.934875170491609</v>
      </c>
      <c r="P270" s="18">
        <f t="shared" si="22"/>
        <v>3.517630282603059</v>
      </c>
    </row>
    <row r="271" spans="1:16" ht="11.25">
      <c r="A271" s="102" t="s">
        <v>685</v>
      </c>
      <c r="B271" s="102" t="s">
        <v>226</v>
      </c>
      <c r="C271" s="102" t="s">
        <v>92</v>
      </c>
      <c r="D271" s="103">
        <v>26.88</v>
      </c>
      <c r="E271" s="103">
        <v>81.92</v>
      </c>
      <c r="F271" s="103">
        <v>75.44</v>
      </c>
      <c r="G271" s="103"/>
      <c r="H271" s="103"/>
      <c r="I271" s="103"/>
      <c r="J271" s="16"/>
      <c r="K271" s="16"/>
      <c r="L271" s="16"/>
      <c r="M271" s="17">
        <f t="shared" si="19"/>
        <v>3.047619047619048</v>
      </c>
      <c r="N271" s="18"/>
      <c r="O271" s="17">
        <f t="shared" si="21"/>
        <v>2.806547619047619</v>
      </c>
      <c r="P271" s="18"/>
    </row>
    <row r="272" spans="1:16" ht="11.25">
      <c r="A272" s="102" t="s">
        <v>685</v>
      </c>
      <c r="B272" s="102" t="s">
        <v>226</v>
      </c>
      <c r="C272" s="102" t="s">
        <v>46</v>
      </c>
      <c r="D272" s="103">
        <v>311307</v>
      </c>
      <c r="E272" s="103">
        <v>1049628.03</v>
      </c>
      <c r="F272" s="103">
        <v>938010.15</v>
      </c>
      <c r="G272" s="103">
        <v>130431.8</v>
      </c>
      <c r="H272" s="103">
        <v>328115.93</v>
      </c>
      <c r="I272" s="103">
        <v>299478.01</v>
      </c>
      <c r="J272" s="16">
        <f t="shared" si="16"/>
        <v>-58.10187371308708</v>
      </c>
      <c r="K272" s="16">
        <f t="shared" si="17"/>
        <v>-68.7397896567225</v>
      </c>
      <c r="L272" s="16">
        <f t="shared" si="18"/>
        <v>-68.07305230119312</v>
      </c>
      <c r="M272" s="17">
        <f t="shared" si="19"/>
        <v>3.3716814270157753</v>
      </c>
      <c r="N272" s="18">
        <f t="shared" si="20"/>
        <v>2.51561298701697</v>
      </c>
      <c r="O272" s="17">
        <f t="shared" si="21"/>
        <v>3.01313542580154</v>
      </c>
      <c r="P272" s="18">
        <f t="shared" si="22"/>
        <v>2.2960505796899224</v>
      </c>
    </row>
    <row r="273" spans="1:16" ht="11.25">
      <c r="A273" s="102" t="s">
        <v>685</v>
      </c>
      <c r="B273" s="102" t="s">
        <v>226</v>
      </c>
      <c r="C273" s="102" t="s">
        <v>47</v>
      </c>
      <c r="D273" s="103">
        <v>360</v>
      </c>
      <c r="E273" s="103">
        <v>1800</v>
      </c>
      <c r="F273" s="103">
        <v>1636.72</v>
      </c>
      <c r="G273" s="103"/>
      <c r="H273" s="103"/>
      <c r="I273" s="103"/>
      <c r="J273" s="16"/>
      <c r="K273" s="16"/>
      <c r="L273" s="16"/>
      <c r="M273" s="17">
        <f t="shared" si="19"/>
        <v>5</v>
      </c>
      <c r="N273" s="18"/>
      <c r="O273" s="17">
        <f t="shared" si="21"/>
        <v>4.546444444444445</v>
      </c>
      <c r="P273" s="18"/>
    </row>
    <row r="274" spans="1:16" ht="11.25">
      <c r="A274" s="102" t="s">
        <v>685</v>
      </c>
      <c r="B274" s="102" t="s">
        <v>226</v>
      </c>
      <c r="C274" s="102" t="s">
        <v>62</v>
      </c>
      <c r="D274" s="103"/>
      <c r="E274" s="103"/>
      <c r="F274" s="103"/>
      <c r="G274" s="103">
        <v>9447</v>
      </c>
      <c r="H274" s="103">
        <v>30627.25</v>
      </c>
      <c r="I274" s="103">
        <v>27313.09</v>
      </c>
      <c r="J274" s="16"/>
      <c r="K274" s="16"/>
      <c r="L274" s="16"/>
      <c r="M274" s="17"/>
      <c r="N274" s="18">
        <f t="shared" si="20"/>
        <v>3.242008044881973</v>
      </c>
      <c r="O274" s="17"/>
      <c r="P274" s="18">
        <f t="shared" si="22"/>
        <v>2.891191912776543</v>
      </c>
    </row>
    <row r="275" spans="1:16" ht="11.25">
      <c r="A275" s="102" t="s">
        <v>685</v>
      </c>
      <c r="B275" s="102" t="s">
        <v>226</v>
      </c>
      <c r="C275" s="102" t="s">
        <v>152</v>
      </c>
      <c r="D275" s="103">
        <v>16123.16</v>
      </c>
      <c r="E275" s="103">
        <v>50817.56</v>
      </c>
      <c r="F275" s="103">
        <v>46071.09</v>
      </c>
      <c r="G275" s="103">
        <v>17340.2</v>
      </c>
      <c r="H275" s="103">
        <v>45988.09</v>
      </c>
      <c r="I275" s="103">
        <v>41530.05</v>
      </c>
      <c r="J275" s="16">
        <f t="shared" si="16"/>
        <v>7.548396220095818</v>
      </c>
      <c r="K275" s="16">
        <f t="shared" si="17"/>
        <v>-9.503545624780099</v>
      </c>
      <c r="L275" s="16">
        <f t="shared" si="18"/>
        <v>-9.856593364732621</v>
      </c>
      <c r="M275" s="17">
        <f t="shared" si="19"/>
        <v>3.1518362405384552</v>
      </c>
      <c r="N275" s="18">
        <f t="shared" si="20"/>
        <v>2.652108395520236</v>
      </c>
      <c r="O275" s="17">
        <f t="shared" si="21"/>
        <v>2.857447919638582</v>
      </c>
      <c r="P275" s="18">
        <f t="shared" si="22"/>
        <v>2.395015628424124</v>
      </c>
    </row>
    <row r="276" spans="1:16" ht="11.25">
      <c r="A276" s="102" t="s">
        <v>685</v>
      </c>
      <c r="B276" s="102" t="s">
        <v>226</v>
      </c>
      <c r="C276" s="102" t="s">
        <v>50</v>
      </c>
      <c r="D276" s="103">
        <v>21282</v>
      </c>
      <c r="E276" s="103">
        <v>62543.6</v>
      </c>
      <c r="F276" s="103">
        <v>56228.73</v>
      </c>
      <c r="G276" s="103">
        <v>19130.4</v>
      </c>
      <c r="H276" s="103">
        <v>50516.36</v>
      </c>
      <c r="I276" s="103">
        <v>45564.58</v>
      </c>
      <c r="J276" s="16">
        <f t="shared" si="16"/>
        <v>-10.10995207217366</v>
      </c>
      <c r="K276" s="16">
        <f t="shared" si="17"/>
        <v>-19.230169034081822</v>
      </c>
      <c r="L276" s="16">
        <f t="shared" si="18"/>
        <v>-18.96566043728891</v>
      </c>
      <c r="M276" s="17">
        <f t="shared" si="19"/>
        <v>2.938802744102998</v>
      </c>
      <c r="N276" s="18">
        <f t="shared" si="20"/>
        <v>2.640632710241291</v>
      </c>
      <c r="O276" s="17">
        <f t="shared" si="21"/>
        <v>2.642079221877643</v>
      </c>
      <c r="P276" s="18">
        <f t="shared" si="22"/>
        <v>2.381789194162171</v>
      </c>
    </row>
    <row r="277" spans="1:16" ht="11.25">
      <c r="A277" s="102" t="s">
        <v>685</v>
      </c>
      <c r="B277" s="102" t="s">
        <v>226</v>
      </c>
      <c r="C277" s="102" t="s">
        <v>85</v>
      </c>
      <c r="D277" s="103">
        <v>3438</v>
      </c>
      <c r="E277" s="103">
        <v>14116.88</v>
      </c>
      <c r="F277" s="103">
        <v>13051.15</v>
      </c>
      <c r="G277" s="103"/>
      <c r="H277" s="103"/>
      <c r="I277" s="103"/>
      <c r="J277" s="16"/>
      <c r="K277" s="16"/>
      <c r="L277" s="16"/>
      <c r="M277" s="17">
        <f t="shared" si="19"/>
        <v>4.106131471785922</v>
      </c>
      <c r="N277" s="18"/>
      <c r="O277" s="17">
        <f t="shared" si="21"/>
        <v>3.7961460151250725</v>
      </c>
      <c r="P277" s="18"/>
    </row>
    <row r="278" spans="1:16" ht="11.25">
      <c r="A278" s="102" t="s">
        <v>685</v>
      </c>
      <c r="B278" s="102" t="s">
        <v>226</v>
      </c>
      <c r="C278" s="102" t="s">
        <v>586</v>
      </c>
      <c r="D278" s="103">
        <v>414</v>
      </c>
      <c r="E278" s="103">
        <v>2052</v>
      </c>
      <c r="F278" s="103">
        <v>1867.16</v>
      </c>
      <c r="G278" s="103">
        <v>312</v>
      </c>
      <c r="H278" s="103">
        <v>1129.42</v>
      </c>
      <c r="I278" s="103">
        <v>1022.72</v>
      </c>
      <c r="J278" s="16">
        <f t="shared" si="16"/>
        <v>-24.63768115942029</v>
      </c>
      <c r="K278" s="16">
        <f t="shared" si="17"/>
        <v>-44.960038986354775</v>
      </c>
      <c r="L278" s="16">
        <f t="shared" si="18"/>
        <v>-45.22590458236037</v>
      </c>
      <c r="M278" s="17">
        <f t="shared" si="19"/>
        <v>4.956521739130435</v>
      </c>
      <c r="N278" s="18">
        <f t="shared" si="20"/>
        <v>3.6199358974358975</v>
      </c>
      <c r="O278" s="17">
        <f t="shared" si="21"/>
        <v>4.510048309178744</v>
      </c>
      <c r="P278" s="18">
        <f t="shared" si="22"/>
        <v>3.277948717948718</v>
      </c>
    </row>
    <row r="279" spans="1:16" ht="11.25">
      <c r="A279" s="102" t="s">
        <v>685</v>
      </c>
      <c r="B279" s="102" t="s">
        <v>226</v>
      </c>
      <c r="C279" s="102" t="s">
        <v>179</v>
      </c>
      <c r="D279" s="103">
        <v>3672</v>
      </c>
      <c r="E279" s="103">
        <v>14036.4</v>
      </c>
      <c r="F279" s="103">
        <v>12770.74</v>
      </c>
      <c r="G279" s="103">
        <v>6409.2</v>
      </c>
      <c r="H279" s="103">
        <v>25067.04</v>
      </c>
      <c r="I279" s="103">
        <v>22724.83</v>
      </c>
      <c r="J279" s="16">
        <f t="shared" si="16"/>
        <v>74.54248366013071</v>
      </c>
      <c r="K279" s="16">
        <f t="shared" si="17"/>
        <v>78.58596221253315</v>
      </c>
      <c r="L279" s="16">
        <f t="shared" si="18"/>
        <v>77.94450439050519</v>
      </c>
      <c r="M279" s="17">
        <f t="shared" si="19"/>
        <v>3.822549019607843</v>
      </c>
      <c r="N279" s="18">
        <f t="shared" si="20"/>
        <v>3.9111027897397492</v>
      </c>
      <c r="O279" s="17">
        <f t="shared" si="21"/>
        <v>3.47787037037037</v>
      </c>
      <c r="P279" s="18">
        <f t="shared" si="22"/>
        <v>3.5456578044061664</v>
      </c>
    </row>
    <row r="280" spans="1:16" ht="11.25">
      <c r="A280" s="102" t="s">
        <v>685</v>
      </c>
      <c r="B280" s="102" t="s">
        <v>226</v>
      </c>
      <c r="C280" s="102" t="s">
        <v>49</v>
      </c>
      <c r="D280" s="103">
        <v>286461.6</v>
      </c>
      <c r="E280" s="103">
        <v>735004.08</v>
      </c>
      <c r="F280" s="103">
        <v>666509.59</v>
      </c>
      <c r="G280" s="103">
        <v>631057.8</v>
      </c>
      <c r="H280" s="103">
        <v>1542680.41</v>
      </c>
      <c r="I280" s="103">
        <v>1392772.76</v>
      </c>
      <c r="J280" s="16">
        <f t="shared" si="16"/>
        <v>120.29402893791004</v>
      </c>
      <c r="K280" s="16">
        <f t="shared" si="17"/>
        <v>109.88732606763217</v>
      </c>
      <c r="L280" s="16">
        <f t="shared" si="18"/>
        <v>108.9651493236579</v>
      </c>
      <c r="M280" s="17">
        <f t="shared" si="19"/>
        <v>2.565803165240996</v>
      </c>
      <c r="N280" s="18">
        <f t="shared" si="20"/>
        <v>2.4445944729626983</v>
      </c>
      <c r="O280" s="17">
        <f t="shared" si="21"/>
        <v>2.326697854092835</v>
      </c>
      <c r="P280" s="18">
        <f t="shared" si="22"/>
        <v>2.2070446795840253</v>
      </c>
    </row>
    <row r="281" spans="1:16" ht="11.25">
      <c r="A281" s="102" t="s">
        <v>685</v>
      </c>
      <c r="B281" s="102" t="s">
        <v>226</v>
      </c>
      <c r="C281" s="102" t="s">
        <v>83</v>
      </c>
      <c r="D281" s="103">
        <v>1200</v>
      </c>
      <c r="E281" s="103">
        <v>5758.4</v>
      </c>
      <c r="F281" s="103">
        <v>5087.8</v>
      </c>
      <c r="G281" s="103">
        <v>8688</v>
      </c>
      <c r="H281" s="103">
        <v>28058.4</v>
      </c>
      <c r="I281" s="103">
        <v>24824.3</v>
      </c>
      <c r="J281" s="16">
        <f t="shared" si="16"/>
        <v>624</v>
      </c>
      <c r="K281" s="16">
        <f t="shared" si="17"/>
        <v>387.2603500972493</v>
      </c>
      <c r="L281" s="16">
        <f t="shared" si="18"/>
        <v>387.9181571602657</v>
      </c>
      <c r="M281" s="17">
        <f t="shared" si="19"/>
        <v>4.798666666666667</v>
      </c>
      <c r="N281" s="18">
        <f t="shared" si="20"/>
        <v>3.2295580110497237</v>
      </c>
      <c r="O281" s="17">
        <f t="shared" si="21"/>
        <v>4.239833333333333</v>
      </c>
      <c r="P281" s="18">
        <f t="shared" si="22"/>
        <v>2.857308931860037</v>
      </c>
    </row>
    <row r="282" spans="1:16" ht="11.25">
      <c r="A282" s="102" t="s">
        <v>685</v>
      </c>
      <c r="B282" s="102" t="s">
        <v>226</v>
      </c>
      <c r="C282" s="102" t="s">
        <v>869</v>
      </c>
      <c r="D282" s="103"/>
      <c r="E282" s="103"/>
      <c r="F282" s="103"/>
      <c r="G282" s="103">
        <v>30</v>
      </c>
      <c r="H282" s="103">
        <v>221.76</v>
      </c>
      <c r="I282" s="103">
        <v>208.06</v>
      </c>
      <c r="J282" s="16"/>
      <c r="K282" s="16"/>
      <c r="L282" s="16"/>
      <c r="M282" s="17"/>
      <c r="N282" s="18">
        <f t="shared" si="20"/>
        <v>7.3919999999999995</v>
      </c>
      <c r="O282" s="17"/>
      <c r="P282" s="18">
        <f t="shared" si="22"/>
        <v>6.935333333333333</v>
      </c>
    </row>
    <row r="283" spans="1:16" ht="11.25">
      <c r="A283" s="102" t="s">
        <v>686</v>
      </c>
      <c r="B283" s="102" t="s">
        <v>687</v>
      </c>
      <c r="C283" s="102" t="s">
        <v>110</v>
      </c>
      <c r="D283" s="103"/>
      <c r="E283" s="103"/>
      <c r="F283" s="103"/>
      <c r="G283" s="103">
        <v>85</v>
      </c>
      <c r="H283" s="103">
        <v>72.26</v>
      </c>
      <c r="I283" s="103">
        <v>69.09</v>
      </c>
      <c r="J283" s="16"/>
      <c r="K283" s="16"/>
      <c r="L283" s="16"/>
      <c r="M283" s="17"/>
      <c r="N283" s="18">
        <f t="shared" si="20"/>
        <v>0.8501176470588236</v>
      </c>
      <c r="O283" s="17"/>
      <c r="P283" s="18">
        <f t="shared" si="22"/>
        <v>0.8128235294117647</v>
      </c>
    </row>
    <row r="284" spans="1:16" ht="11.25">
      <c r="A284" s="102" t="s">
        <v>686</v>
      </c>
      <c r="B284" s="102" t="s">
        <v>687</v>
      </c>
      <c r="C284" s="102" t="s">
        <v>63</v>
      </c>
      <c r="D284" s="103">
        <v>3295</v>
      </c>
      <c r="E284" s="103">
        <v>4661.21</v>
      </c>
      <c r="F284" s="103">
        <v>4195.06</v>
      </c>
      <c r="G284" s="103"/>
      <c r="H284" s="103"/>
      <c r="I284" s="103"/>
      <c r="J284" s="16"/>
      <c r="K284" s="16"/>
      <c r="L284" s="16"/>
      <c r="M284" s="17">
        <f t="shared" si="19"/>
        <v>1.4146312594840669</v>
      </c>
      <c r="N284" s="18"/>
      <c r="O284" s="17">
        <f t="shared" si="21"/>
        <v>1.2731593323216996</v>
      </c>
      <c r="P284" s="18"/>
    </row>
    <row r="285" spans="1:16" ht="11.25">
      <c r="A285" s="102" t="s">
        <v>686</v>
      </c>
      <c r="B285" s="102" t="s">
        <v>687</v>
      </c>
      <c r="C285" s="102" t="s">
        <v>92</v>
      </c>
      <c r="D285" s="103">
        <v>56.25</v>
      </c>
      <c r="E285" s="103">
        <v>140.94</v>
      </c>
      <c r="F285" s="103">
        <v>129.99</v>
      </c>
      <c r="G285" s="103"/>
      <c r="H285" s="103"/>
      <c r="I285" s="103"/>
      <c r="J285" s="16"/>
      <c r="K285" s="16"/>
      <c r="L285" s="16"/>
      <c r="M285" s="17">
        <f t="shared" si="19"/>
        <v>2.5056</v>
      </c>
      <c r="N285" s="18"/>
      <c r="O285" s="17">
        <f t="shared" si="21"/>
        <v>2.3109333333333333</v>
      </c>
      <c r="P285" s="18"/>
    </row>
    <row r="286" spans="1:16" ht="11.25">
      <c r="A286" s="102" t="s">
        <v>686</v>
      </c>
      <c r="B286" s="102" t="s">
        <v>687</v>
      </c>
      <c r="C286" s="102" t="s">
        <v>46</v>
      </c>
      <c r="D286" s="103">
        <v>2520</v>
      </c>
      <c r="E286" s="103">
        <v>4404</v>
      </c>
      <c r="F286" s="103">
        <v>3750.8</v>
      </c>
      <c r="G286" s="103">
        <v>300</v>
      </c>
      <c r="H286" s="103">
        <v>450</v>
      </c>
      <c r="I286" s="103">
        <v>405.79</v>
      </c>
      <c r="J286" s="16">
        <f t="shared" si="16"/>
        <v>-88.0952380952381</v>
      </c>
      <c r="K286" s="16">
        <f t="shared" si="17"/>
        <v>-89.78201634877384</v>
      </c>
      <c r="L286" s="16">
        <f t="shared" si="18"/>
        <v>-89.18124133518182</v>
      </c>
      <c r="M286" s="17">
        <f t="shared" si="19"/>
        <v>1.7476190476190476</v>
      </c>
      <c r="N286" s="18">
        <f t="shared" si="20"/>
        <v>1.5</v>
      </c>
      <c r="O286" s="17">
        <f t="shared" si="21"/>
        <v>1.4884126984126984</v>
      </c>
      <c r="P286" s="18">
        <f t="shared" si="22"/>
        <v>1.3526333333333334</v>
      </c>
    </row>
    <row r="287" spans="1:16" ht="11.25">
      <c r="A287" s="102" t="s">
        <v>686</v>
      </c>
      <c r="B287" s="102" t="s">
        <v>687</v>
      </c>
      <c r="C287" s="102" t="s">
        <v>62</v>
      </c>
      <c r="D287" s="103"/>
      <c r="E287" s="103"/>
      <c r="F287" s="103"/>
      <c r="G287" s="103">
        <v>120</v>
      </c>
      <c r="H287" s="103">
        <v>170.4</v>
      </c>
      <c r="I287" s="103">
        <v>152.33</v>
      </c>
      <c r="J287" s="16"/>
      <c r="K287" s="16"/>
      <c r="L287" s="16"/>
      <c r="M287" s="17"/>
      <c r="N287" s="18">
        <f t="shared" si="20"/>
        <v>1.4200000000000002</v>
      </c>
      <c r="O287" s="17"/>
      <c r="P287" s="18">
        <f t="shared" si="22"/>
        <v>1.2694166666666669</v>
      </c>
    </row>
    <row r="288" spans="1:16" ht="11.25">
      <c r="A288" s="102" t="s">
        <v>686</v>
      </c>
      <c r="B288" s="102" t="s">
        <v>687</v>
      </c>
      <c r="C288" s="102" t="s">
        <v>85</v>
      </c>
      <c r="D288" s="103">
        <v>750</v>
      </c>
      <c r="E288" s="103">
        <v>1338.94</v>
      </c>
      <c r="F288" s="103">
        <v>1185.5</v>
      </c>
      <c r="G288" s="103"/>
      <c r="H288" s="103"/>
      <c r="I288" s="103"/>
      <c r="J288" s="16"/>
      <c r="K288" s="16"/>
      <c r="L288" s="16"/>
      <c r="M288" s="17">
        <f t="shared" si="19"/>
        <v>1.7852533333333334</v>
      </c>
      <c r="N288" s="18"/>
      <c r="O288" s="17">
        <f t="shared" si="21"/>
        <v>1.5806666666666667</v>
      </c>
      <c r="P288" s="18"/>
    </row>
    <row r="289" spans="1:16" ht="11.25">
      <c r="A289" s="102" t="s">
        <v>686</v>
      </c>
      <c r="B289" s="102" t="s">
        <v>687</v>
      </c>
      <c r="C289" s="102" t="s">
        <v>558</v>
      </c>
      <c r="D289" s="103">
        <v>431.04</v>
      </c>
      <c r="E289" s="103">
        <v>1518.16</v>
      </c>
      <c r="F289" s="103">
        <v>1336.61</v>
      </c>
      <c r="G289" s="103"/>
      <c r="H289" s="103"/>
      <c r="I289" s="103"/>
      <c r="J289" s="16"/>
      <c r="K289" s="16"/>
      <c r="L289" s="16"/>
      <c r="M289" s="17">
        <f t="shared" si="19"/>
        <v>3.5220861172976985</v>
      </c>
      <c r="N289" s="18"/>
      <c r="O289" s="17">
        <f t="shared" si="21"/>
        <v>3.1008955085374903</v>
      </c>
      <c r="P289" s="18"/>
    </row>
    <row r="290" spans="1:16" ht="11.25">
      <c r="A290" s="102" t="s">
        <v>686</v>
      </c>
      <c r="B290" s="102" t="s">
        <v>687</v>
      </c>
      <c r="C290" s="102" t="s">
        <v>179</v>
      </c>
      <c r="D290" s="103">
        <v>90</v>
      </c>
      <c r="E290" s="103">
        <v>226.8</v>
      </c>
      <c r="F290" s="103">
        <v>204.26</v>
      </c>
      <c r="G290" s="103"/>
      <c r="H290" s="103"/>
      <c r="I290" s="103"/>
      <c r="J290" s="16"/>
      <c r="K290" s="16"/>
      <c r="L290" s="16"/>
      <c r="M290" s="17">
        <f t="shared" si="19"/>
        <v>2.52</v>
      </c>
      <c r="N290" s="18"/>
      <c r="O290" s="17">
        <f t="shared" si="21"/>
        <v>2.2695555555555553</v>
      </c>
      <c r="P290" s="18"/>
    </row>
    <row r="291" spans="1:16" ht="11.25">
      <c r="A291" s="102" t="s">
        <v>686</v>
      </c>
      <c r="B291" s="102" t="s">
        <v>687</v>
      </c>
      <c r="C291" s="102" t="s">
        <v>83</v>
      </c>
      <c r="D291" s="103">
        <v>725</v>
      </c>
      <c r="E291" s="103">
        <v>1242.27</v>
      </c>
      <c r="F291" s="103">
        <v>1097.6</v>
      </c>
      <c r="G291" s="103"/>
      <c r="H291" s="103"/>
      <c r="I291" s="103"/>
      <c r="J291" s="16"/>
      <c r="K291" s="16"/>
      <c r="L291" s="16"/>
      <c r="M291" s="17">
        <f t="shared" si="19"/>
        <v>1.7134758620689654</v>
      </c>
      <c r="N291" s="18"/>
      <c r="O291" s="17">
        <f t="shared" si="21"/>
        <v>1.5139310344827586</v>
      </c>
      <c r="P291" s="18"/>
    </row>
    <row r="292" spans="1:16" ht="11.25">
      <c r="A292" s="102" t="s">
        <v>688</v>
      </c>
      <c r="B292" s="102" t="s">
        <v>689</v>
      </c>
      <c r="C292" s="102" t="s">
        <v>135</v>
      </c>
      <c r="D292" s="103">
        <v>1645.6</v>
      </c>
      <c r="E292" s="103">
        <v>11793.6</v>
      </c>
      <c r="F292" s="103">
        <v>10435.66</v>
      </c>
      <c r="G292" s="103">
        <v>1200</v>
      </c>
      <c r="H292" s="103">
        <v>6672</v>
      </c>
      <c r="I292" s="103">
        <v>6137.09</v>
      </c>
      <c r="J292" s="16">
        <f t="shared" si="16"/>
        <v>-27.078269324258628</v>
      </c>
      <c r="K292" s="16">
        <f t="shared" si="17"/>
        <v>-43.42694342694343</v>
      </c>
      <c r="L292" s="16">
        <f t="shared" si="18"/>
        <v>-41.19116567615273</v>
      </c>
      <c r="M292" s="17">
        <f t="shared" si="19"/>
        <v>7.166747690811863</v>
      </c>
      <c r="N292" s="18">
        <f t="shared" si="20"/>
        <v>5.56</v>
      </c>
      <c r="O292" s="17">
        <f t="shared" si="21"/>
        <v>6.341553232863394</v>
      </c>
      <c r="P292" s="18">
        <f t="shared" si="22"/>
        <v>5.114241666666667</v>
      </c>
    </row>
    <row r="293" spans="1:16" ht="11.25">
      <c r="A293" s="102" t="s">
        <v>688</v>
      </c>
      <c r="B293" s="102" t="s">
        <v>689</v>
      </c>
      <c r="C293" s="102" t="s">
        <v>46</v>
      </c>
      <c r="D293" s="103">
        <v>4026</v>
      </c>
      <c r="E293" s="103">
        <v>13402</v>
      </c>
      <c r="F293" s="103">
        <v>11970.01</v>
      </c>
      <c r="G293" s="103">
        <v>1890</v>
      </c>
      <c r="H293" s="103">
        <v>5880</v>
      </c>
      <c r="I293" s="103">
        <v>5302.27</v>
      </c>
      <c r="J293" s="16">
        <f t="shared" si="16"/>
        <v>-53.055141579731746</v>
      </c>
      <c r="K293" s="16">
        <f t="shared" si="17"/>
        <v>-56.125951350544696</v>
      </c>
      <c r="L293" s="16">
        <f t="shared" si="18"/>
        <v>-55.70371286239527</v>
      </c>
      <c r="M293" s="17">
        <f t="shared" si="19"/>
        <v>3.328862394436165</v>
      </c>
      <c r="N293" s="18">
        <f t="shared" si="20"/>
        <v>3.111111111111111</v>
      </c>
      <c r="O293" s="17">
        <f t="shared" si="21"/>
        <v>2.9731768504719325</v>
      </c>
      <c r="P293" s="18">
        <f t="shared" si="22"/>
        <v>2.805433862433863</v>
      </c>
    </row>
    <row r="294" spans="1:16" ht="11.25">
      <c r="A294" s="102" t="s">
        <v>569</v>
      </c>
      <c r="B294" s="102" t="s">
        <v>570</v>
      </c>
      <c r="C294" s="102" t="s">
        <v>63</v>
      </c>
      <c r="D294" s="103">
        <v>1833</v>
      </c>
      <c r="E294" s="103">
        <v>5754.84</v>
      </c>
      <c r="F294" s="103">
        <v>5194.83</v>
      </c>
      <c r="G294" s="103"/>
      <c r="H294" s="103"/>
      <c r="I294" s="103"/>
      <c r="J294" s="16"/>
      <c r="K294" s="16"/>
      <c r="L294" s="16"/>
      <c r="M294" s="17">
        <f t="shared" si="19"/>
        <v>3.1395744680851063</v>
      </c>
      <c r="N294" s="18"/>
      <c r="O294" s="17">
        <f t="shared" si="21"/>
        <v>2.8340589198036006</v>
      </c>
      <c r="P294" s="18"/>
    </row>
    <row r="295" spans="1:16" ht="11.25">
      <c r="A295" s="102" t="s">
        <v>569</v>
      </c>
      <c r="B295" s="102" t="s">
        <v>570</v>
      </c>
      <c r="C295" s="102" t="s">
        <v>122</v>
      </c>
      <c r="D295" s="103">
        <v>2940.5</v>
      </c>
      <c r="E295" s="103">
        <v>10716.4</v>
      </c>
      <c r="F295" s="103">
        <v>9791.3</v>
      </c>
      <c r="G295" s="103"/>
      <c r="H295" s="103"/>
      <c r="I295" s="103"/>
      <c r="J295" s="16"/>
      <c r="K295" s="16"/>
      <c r="L295" s="16"/>
      <c r="M295" s="17">
        <f t="shared" si="19"/>
        <v>3.644414215269512</v>
      </c>
      <c r="N295" s="18"/>
      <c r="O295" s="17">
        <f t="shared" si="21"/>
        <v>3.3298078558068354</v>
      </c>
      <c r="P295" s="18"/>
    </row>
    <row r="296" spans="1:16" ht="11.25">
      <c r="A296" s="102" t="s">
        <v>569</v>
      </c>
      <c r="B296" s="102" t="s">
        <v>570</v>
      </c>
      <c r="C296" s="102" t="s">
        <v>46</v>
      </c>
      <c r="D296" s="103">
        <v>450</v>
      </c>
      <c r="E296" s="103">
        <v>1725</v>
      </c>
      <c r="F296" s="103">
        <v>1463.51</v>
      </c>
      <c r="G296" s="103"/>
      <c r="H296" s="103"/>
      <c r="I296" s="103"/>
      <c r="J296" s="16"/>
      <c r="K296" s="16"/>
      <c r="L296" s="16"/>
      <c r="M296" s="17">
        <f t="shared" si="19"/>
        <v>3.8333333333333335</v>
      </c>
      <c r="N296" s="18"/>
      <c r="O296" s="17">
        <f t="shared" si="21"/>
        <v>3.2522444444444445</v>
      </c>
      <c r="P296" s="18"/>
    </row>
    <row r="297" spans="1:16" ht="11.25">
      <c r="A297" s="102" t="s">
        <v>569</v>
      </c>
      <c r="B297" s="102" t="s">
        <v>570</v>
      </c>
      <c r="C297" s="102" t="s">
        <v>152</v>
      </c>
      <c r="D297" s="103">
        <v>3000</v>
      </c>
      <c r="E297" s="103">
        <v>14121.95</v>
      </c>
      <c r="F297" s="103">
        <v>12848.69</v>
      </c>
      <c r="G297" s="103"/>
      <c r="H297" s="103"/>
      <c r="I297" s="103"/>
      <c r="J297" s="16"/>
      <c r="K297" s="16"/>
      <c r="L297" s="16"/>
      <c r="M297" s="17">
        <f t="shared" si="19"/>
        <v>4.707316666666667</v>
      </c>
      <c r="N297" s="18"/>
      <c r="O297" s="17">
        <f t="shared" si="21"/>
        <v>4.282896666666667</v>
      </c>
      <c r="P297" s="18"/>
    </row>
    <row r="298" spans="1:16" ht="11.25">
      <c r="A298" s="102" t="s">
        <v>569</v>
      </c>
      <c r="B298" s="102" t="s">
        <v>570</v>
      </c>
      <c r="C298" s="102" t="s">
        <v>50</v>
      </c>
      <c r="D298" s="103">
        <v>4000</v>
      </c>
      <c r="E298" s="103">
        <v>9633.46</v>
      </c>
      <c r="F298" s="103">
        <v>8617.13</v>
      </c>
      <c r="G298" s="103"/>
      <c r="H298" s="103"/>
      <c r="I298" s="103"/>
      <c r="J298" s="16"/>
      <c r="K298" s="16"/>
      <c r="L298" s="16"/>
      <c r="M298" s="17">
        <f t="shared" si="19"/>
        <v>2.408365</v>
      </c>
      <c r="N298" s="18"/>
      <c r="O298" s="17">
        <f t="shared" si="21"/>
        <v>2.1542825</v>
      </c>
      <c r="P298" s="18"/>
    </row>
    <row r="299" spans="1:16" ht="11.25">
      <c r="A299" s="102" t="s">
        <v>569</v>
      </c>
      <c r="B299" s="102" t="s">
        <v>570</v>
      </c>
      <c r="C299" s="102" t="s">
        <v>85</v>
      </c>
      <c r="D299" s="103">
        <v>8595.8</v>
      </c>
      <c r="E299" s="103">
        <v>26971.75</v>
      </c>
      <c r="F299" s="103">
        <v>24735.44</v>
      </c>
      <c r="G299" s="103"/>
      <c r="H299" s="103"/>
      <c r="I299" s="103"/>
      <c r="J299" s="16"/>
      <c r="K299" s="16"/>
      <c r="L299" s="16"/>
      <c r="M299" s="17">
        <f t="shared" si="19"/>
        <v>3.137782405360758</v>
      </c>
      <c r="N299" s="18"/>
      <c r="O299" s="17">
        <f t="shared" si="21"/>
        <v>2.8776193024500336</v>
      </c>
      <c r="P299" s="18"/>
    </row>
    <row r="300" spans="1:16" ht="11.25">
      <c r="A300" s="102" t="s">
        <v>569</v>
      </c>
      <c r="B300" s="102" t="s">
        <v>570</v>
      </c>
      <c r="C300" s="102" t="s">
        <v>83</v>
      </c>
      <c r="D300" s="103">
        <v>7.9</v>
      </c>
      <c r="E300" s="103">
        <v>29.47</v>
      </c>
      <c r="F300" s="103">
        <v>26.04</v>
      </c>
      <c r="G300" s="103"/>
      <c r="H300" s="103"/>
      <c r="I300" s="103"/>
      <c r="J300" s="16"/>
      <c r="K300" s="16"/>
      <c r="L300" s="16"/>
      <c r="M300" s="17">
        <f t="shared" si="19"/>
        <v>3.730379746835443</v>
      </c>
      <c r="N300" s="18"/>
      <c r="O300" s="17">
        <f t="shared" si="21"/>
        <v>3.2962025316455694</v>
      </c>
      <c r="P300" s="18"/>
    </row>
    <row r="301" spans="1:16" ht="11.25">
      <c r="A301" s="102" t="s">
        <v>690</v>
      </c>
      <c r="B301" s="102" t="s">
        <v>691</v>
      </c>
      <c r="C301" s="102" t="s">
        <v>46</v>
      </c>
      <c r="D301" s="103">
        <v>3196</v>
      </c>
      <c r="E301" s="103">
        <v>22540</v>
      </c>
      <c r="F301" s="103">
        <v>19539.96</v>
      </c>
      <c r="G301" s="103">
        <v>16244</v>
      </c>
      <c r="H301" s="103">
        <v>122254.91</v>
      </c>
      <c r="I301" s="103">
        <v>110724.71</v>
      </c>
      <c r="J301" s="16">
        <f t="shared" si="16"/>
        <v>408.26032540675845</v>
      </c>
      <c r="K301" s="16">
        <f t="shared" si="17"/>
        <v>442.39090505767524</v>
      </c>
      <c r="L301" s="16">
        <f t="shared" si="18"/>
        <v>466.6578130149704</v>
      </c>
      <c r="M301" s="17">
        <f t="shared" si="19"/>
        <v>7.052565707133917</v>
      </c>
      <c r="N301" s="18">
        <f t="shared" si="20"/>
        <v>7.526157966018222</v>
      </c>
      <c r="O301" s="17">
        <f t="shared" si="21"/>
        <v>6.113879849812265</v>
      </c>
      <c r="P301" s="18">
        <f t="shared" si="22"/>
        <v>6.816345112041369</v>
      </c>
    </row>
    <row r="302" spans="1:16" ht="11.25">
      <c r="A302" s="102" t="s">
        <v>690</v>
      </c>
      <c r="B302" s="102" t="s">
        <v>691</v>
      </c>
      <c r="C302" s="102" t="s">
        <v>50</v>
      </c>
      <c r="D302" s="103"/>
      <c r="E302" s="103"/>
      <c r="F302" s="103"/>
      <c r="G302" s="103">
        <v>14784</v>
      </c>
      <c r="H302" s="103">
        <v>57758.4</v>
      </c>
      <c r="I302" s="103">
        <v>53182.4</v>
      </c>
      <c r="J302" s="16"/>
      <c r="K302" s="16"/>
      <c r="L302" s="16"/>
      <c r="M302" s="17"/>
      <c r="N302" s="18">
        <f t="shared" si="20"/>
        <v>3.9068181818181817</v>
      </c>
      <c r="O302" s="17"/>
      <c r="P302" s="18">
        <f t="shared" si="22"/>
        <v>3.5972943722943724</v>
      </c>
    </row>
    <row r="303" spans="1:16" ht="11.25">
      <c r="A303" s="102" t="s">
        <v>690</v>
      </c>
      <c r="B303" s="102" t="s">
        <v>691</v>
      </c>
      <c r="C303" s="102" t="s">
        <v>85</v>
      </c>
      <c r="D303" s="103">
        <v>5379</v>
      </c>
      <c r="E303" s="103">
        <v>31387.58</v>
      </c>
      <c r="F303" s="103">
        <v>28445.81</v>
      </c>
      <c r="G303" s="103"/>
      <c r="H303" s="103"/>
      <c r="I303" s="103"/>
      <c r="J303" s="16"/>
      <c r="K303" s="16"/>
      <c r="L303" s="16"/>
      <c r="M303" s="17">
        <f t="shared" si="19"/>
        <v>5.835207287599926</v>
      </c>
      <c r="N303" s="18"/>
      <c r="O303" s="17">
        <f t="shared" si="21"/>
        <v>5.288308235731549</v>
      </c>
      <c r="P303" s="18"/>
    </row>
    <row r="304" spans="1:16" ht="11.25">
      <c r="A304" s="102" t="s">
        <v>690</v>
      </c>
      <c r="B304" s="102" t="s">
        <v>691</v>
      </c>
      <c r="C304" s="102" t="s">
        <v>100</v>
      </c>
      <c r="D304" s="103">
        <v>10104</v>
      </c>
      <c r="E304" s="103">
        <v>44457.6</v>
      </c>
      <c r="F304" s="103">
        <v>40034.93</v>
      </c>
      <c r="G304" s="103">
        <v>44040</v>
      </c>
      <c r="H304" s="103">
        <v>137713.08</v>
      </c>
      <c r="I304" s="103">
        <v>129795.32</v>
      </c>
      <c r="J304" s="16">
        <f t="shared" si="16"/>
        <v>335.8669833729216</v>
      </c>
      <c r="K304" s="16">
        <f t="shared" si="17"/>
        <v>209.76274022889223</v>
      </c>
      <c r="L304" s="16">
        <f t="shared" si="18"/>
        <v>224.20518781973647</v>
      </c>
      <c r="M304" s="17">
        <f t="shared" si="19"/>
        <v>4.3999999999999995</v>
      </c>
      <c r="N304" s="18">
        <f t="shared" si="20"/>
        <v>3.127</v>
      </c>
      <c r="O304" s="17">
        <f t="shared" si="21"/>
        <v>3.962285233570863</v>
      </c>
      <c r="P304" s="18">
        <f t="shared" si="22"/>
        <v>2.9472143505903725</v>
      </c>
    </row>
    <row r="305" spans="1:16" ht="11.25">
      <c r="A305" s="102" t="s">
        <v>690</v>
      </c>
      <c r="B305" s="102" t="s">
        <v>691</v>
      </c>
      <c r="C305" s="102" t="s">
        <v>83</v>
      </c>
      <c r="D305" s="103">
        <v>303</v>
      </c>
      <c r="E305" s="103">
        <v>2313.31</v>
      </c>
      <c r="F305" s="103">
        <v>2043.91</v>
      </c>
      <c r="G305" s="103"/>
      <c r="H305" s="103"/>
      <c r="I305" s="103"/>
      <c r="J305" s="16"/>
      <c r="K305" s="16"/>
      <c r="L305" s="16"/>
      <c r="M305" s="17">
        <f t="shared" si="19"/>
        <v>7.634686468646865</v>
      </c>
      <c r="N305" s="18"/>
      <c r="O305" s="17">
        <f t="shared" si="21"/>
        <v>6.745577557755776</v>
      </c>
      <c r="P305" s="18"/>
    </row>
    <row r="306" spans="1:16" ht="11.25">
      <c r="A306" s="102" t="s">
        <v>236</v>
      </c>
      <c r="B306" s="102" t="s">
        <v>237</v>
      </c>
      <c r="C306" s="102" t="s">
        <v>48</v>
      </c>
      <c r="D306" s="103"/>
      <c r="E306" s="103"/>
      <c r="F306" s="103"/>
      <c r="G306" s="103">
        <v>64152</v>
      </c>
      <c r="H306" s="103">
        <v>193511.59</v>
      </c>
      <c r="I306" s="103">
        <v>176418</v>
      </c>
      <c r="J306" s="16"/>
      <c r="K306" s="16"/>
      <c r="L306" s="16"/>
      <c r="M306" s="17"/>
      <c r="N306" s="18">
        <f t="shared" si="20"/>
        <v>3.016454514278588</v>
      </c>
      <c r="O306" s="17"/>
      <c r="P306" s="18">
        <f t="shared" si="22"/>
        <v>2.75</v>
      </c>
    </row>
    <row r="307" spans="1:16" ht="11.25">
      <c r="A307" s="102" t="s">
        <v>236</v>
      </c>
      <c r="B307" s="102" t="s">
        <v>237</v>
      </c>
      <c r="C307" s="102" t="s">
        <v>134</v>
      </c>
      <c r="D307" s="103">
        <v>110227.2</v>
      </c>
      <c r="E307" s="103">
        <v>460004.35</v>
      </c>
      <c r="F307" s="103">
        <v>412524.26</v>
      </c>
      <c r="G307" s="103">
        <v>84297</v>
      </c>
      <c r="H307" s="103">
        <v>285223.05</v>
      </c>
      <c r="I307" s="103">
        <v>257798.16</v>
      </c>
      <c r="J307" s="16">
        <f t="shared" si="16"/>
        <v>-23.524320675840443</v>
      </c>
      <c r="K307" s="16">
        <f t="shared" si="17"/>
        <v>-37.99557547662321</v>
      </c>
      <c r="L307" s="16">
        <f t="shared" si="18"/>
        <v>-37.50715170060544</v>
      </c>
      <c r="M307" s="17">
        <f t="shared" si="19"/>
        <v>4.1732380936828655</v>
      </c>
      <c r="N307" s="18">
        <f t="shared" si="20"/>
        <v>3.383549236627638</v>
      </c>
      <c r="O307" s="17">
        <f t="shared" si="21"/>
        <v>3.7424906012309123</v>
      </c>
      <c r="P307" s="18">
        <f t="shared" si="22"/>
        <v>3.058212747784619</v>
      </c>
    </row>
    <row r="308" spans="1:16" ht="11.25">
      <c r="A308" s="102" t="s">
        <v>236</v>
      </c>
      <c r="B308" s="102" t="s">
        <v>237</v>
      </c>
      <c r="C308" s="102" t="s">
        <v>60</v>
      </c>
      <c r="D308" s="103">
        <v>534890.6</v>
      </c>
      <c r="E308" s="103">
        <v>1642080.1</v>
      </c>
      <c r="F308" s="103">
        <v>1486689.45</v>
      </c>
      <c r="G308" s="103">
        <v>512925.34</v>
      </c>
      <c r="H308" s="103">
        <v>1559591.82</v>
      </c>
      <c r="I308" s="103">
        <v>1419221.41</v>
      </c>
      <c r="J308" s="16">
        <f t="shared" si="16"/>
        <v>-4.106495795588846</v>
      </c>
      <c r="K308" s="16">
        <f t="shared" si="17"/>
        <v>-5.023401720780857</v>
      </c>
      <c r="L308" s="16">
        <f t="shared" si="18"/>
        <v>-4.538139421114479</v>
      </c>
      <c r="M308" s="17">
        <f t="shared" si="19"/>
        <v>3.069936357079373</v>
      </c>
      <c r="N308" s="18">
        <f t="shared" si="20"/>
        <v>3.0405825144064824</v>
      </c>
      <c r="O308" s="17">
        <f t="shared" si="21"/>
        <v>2.779427138932709</v>
      </c>
      <c r="P308" s="18">
        <f t="shared" si="22"/>
        <v>2.7669161558678304</v>
      </c>
    </row>
    <row r="309" spans="1:16" ht="11.25">
      <c r="A309" s="102" t="s">
        <v>236</v>
      </c>
      <c r="B309" s="102" t="s">
        <v>237</v>
      </c>
      <c r="C309" s="102" t="s">
        <v>135</v>
      </c>
      <c r="D309" s="103">
        <v>1753745.4</v>
      </c>
      <c r="E309" s="103">
        <v>5370682</v>
      </c>
      <c r="F309" s="103">
        <v>4840646.26</v>
      </c>
      <c r="G309" s="103">
        <v>1626729.1</v>
      </c>
      <c r="H309" s="103">
        <v>5013439.66</v>
      </c>
      <c r="I309" s="103">
        <v>4522183.39</v>
      </c>
      <c r="J309" s="16">
        <f t="shared" si="16"/>
        <v>-7.242573522929829</v>
      </c>
      <c r="K309" s="16">
        <f t="shared" si="17"/>
        <v>-6.651712761991863</v>
      </c>
      <c r="L309" s="16">
        <f t="shared" si="18"/>
        <v>-6.578932912978445</v>
      </c>
      <c r="M309" s="17">
        <f t="shared" si="19"/>
        <v>3.062406892129268</v>
      </c>
      <c r="N309" s="18">
        <f t="shared" si="20"/>
        <v>3.0819142904617616</v>
      </c>
      <c r="O309" s="17">
        <f t="shared" si="21"/>
        <v>2.7601761692432665</v>
      </c>
      <c r="P309" s="18">
        <f t="shared" si="22"/>
        <v>2.7799240758648747</v>
      </c>
    </row>
    <row r="310" spans="1:16" ht="11.25">
      <c r="A310" s="102" t="s">
        <v>236</v>
      </c>
      <c r="B310" s="102" t="s">
        <v>237</v>
      </c>
      <c r="C310" s="102" t="s">
        <v>63</v>
      </c>
      <c r="D310" s="103">
        <v>51359.04</v>
      </c>
      <c r="E310" s="103">
        <v>191517.15</v>
      </c>
      <c r="F310" s="103">
        <v>173407.17</v>
      </c>
      <c r="G310" s="103">
        <v>48104.64</v>
      </c>
      <c r="H310" s="103">
        <v>152310.4</v>
      </c>
      <c r="I310" s="103">
        <v>137515.25</v>
      </c>
      <c r="J310" s="16">
        <f t="shared" si="16"/>
        <v>-6.336567038636239</v>
      </c>
      <c r="K310" s="16">
        <f t="shared" si="17"/>
        <v>-20.471665331277123</v>
      </c>
      <c r="L310" s="16">
        <f t="shared" si="18"/>
        <v>-20.698059947578876</v>
      </c>
      <c r="M310" s="17">
        <f t="shared" si="19"/>
        <v>3.7289861726387405</v>
      </c>
      <c r="N310" s="18">
        <f t="shared" si="20"/>
        <v>3.1662309498626326</v>
      </c>
      <c r="O310" s="17">
        <f t="shared" si="21"/>
        <v>3.3763709368399413</v>
      </c>
      <c r="P310" s="18">
        <f t="shared" si="22"/>
        <v>2.858669142935068</v>
      </c>
    </row>
    <row r="311" spans="1:16" ht="11.25">
      <c r="A311" s="102" t="s">
        <v>236</v>
      </c>
      <c r="B311" s="102" t="s">
        <v>237</v>
      </c>
      <c r="C311" s="102" t="s">
        <v>54</v>
      </c>
      <c r="D311" s="103">
        <v>3024</v>
      </c>
      <c r="E311" s="103">
        <v>8986.27</v>
      </c>
      <c r="F311" s="103">
        <v>8121.54</v>
      </c>
      <c r="G311" s="103">
        <v>1944</v>
      </c>
      <c r="H311" s="103">
        <v>6000.44</v>
      </c>
      <c r="I311" s="103">
        <v>5337.94</v>
      </c>
      <c r="J311" s="16">
        <f t="shared" si="16"/>
        <v>-35.714285714285715</v>
      </c>
      <c r="K311" s="16">
        <f t="shared" si="17"/>
        <v>-33.22657787936486</v>
      </c>
      <c r="L311" s="16">
        <f t="shared" si="18"/>
        <v>-34.27428788136241</v>
      </c>
      <c r="M311" s="17">
        <f t="shared" si="19"/>
        <v>2.9716501322751325</v>
      </c>
      <c r="N311" s="18">
        <f t="shared" si="20"/>
        <v>3.086646090534979</v>
      </c>
      <c r="O311" s="17">
        <f t="shared" si="21"/>
        <v>2.6856944444444446</v>
      </c>
      <c r="P311" s="18">
        <f t="shared" si="22"/>
        <v>2.7458539094650205</v>
      </c>
    </row>
    <row r="312" spans="1:16" ht="11.25">
      <c r="A312" s="102" t="s">
        <v>236</v>
      </c>
      <c r="B312" s="102" t="s">
        <v>237</v>
      </c>
      <c r="C312" s="102" t="s">
        <v>53</v>
      </c>
      <c r="D312" s="103">
        <v>565.56</v>
      </c>
      <c r="E312" s="103">
        <v>2299.62</v>
      </c>
      <c r="F312" s="103">
        <v>2162.98</v>
      </c>
      <c r="G312" s="103"/>
      <c r="H312" s="103"/>
      <c r="I312" s="103"/>
      <c r="J312" s="16"/>
      <c r="K312" s="16"/>
      <c r="L312" s="16"/>
      <c r="M312" s="17">
        <f t="shared" si="19"/>
        <v>4.066093783152981</v>
      </c>
      <c r="N312" s="18"/>
      <c r="O312" s="17">
        <f t="shared" si="21"/>
        <v>3.8244925383690505</v>
      </c>
      <c r="P312" s="18"/>
    </row>
    <row r="313" spans="1:16" ht="11.25">
      <c r="A313" s="102" t="s">
        <v>236</v>
      </c>
      <c r="B313" s="102" t="s">
        <v>237</v>
      </c>
      <c r="C313" s="102" t="s">
        <v>122</v>
      </c>
      <c r="D313" s="103">
        <v>12078.16</v>
      </c>
      <c r="E313" s="103">
        <v>54707.39</v>
      </c>
      <c r="F313" s="103">
        <v>49465.19</v>
      </c>
      <c r="G313" s="103">
        <v>7612.2</v>
      </c>
      <c r="H313" s="103">
        <v>33655.9</v>
      </c>
      <c r="I313" s="103">
        <v>30108.57</v>
      </c>
      <c r="J313" s="16">
        <f t="shared" si="16"/>
        <v>-36.97549957940613</v>
      </c>
      <c r="K313" s="16">
        <f t="shared" si="17"/>
        <v>-38.480157799522146</v>
      </c>
      <c r="L313" s="16">
        <f t="shared" si="18"/>
        <v>-39.1318015760174</v>
      </c>
      <c r="M313" s="17">
        <f t="shared" si="19"/>
        <v>4.52944736615511</v>
      </c>
      <c r="N313" s="18">
        <f t="shared" si="20"/>
        <v>4.421310527836893</v>
      </c>
      <c r="O313" s="17">
        <f t="shared" si="21"/>
        <v>4.095424303039536</v>
      </c>
      <c r="P313" s="18">
        <f t="shared" si="22"/>
        <v>3.95530464254749</v>
      </c>
    </row>
    <row r="314" spans="1:16" ht="11.25">
      <c r="A314" s="102" t="s">
        <v>236</v>
      </c>
      <c r="B314" s="102" t="s">
        <v>237</v>
      </c>
      <c r="C314" s="102" t="s">
        <v>46</v>
      </c>
      <c r="D314" s="103">
        <v>358342.8</v>
      </c>
      <c r="E314" s="103">
        <v>1184544.66</v>
      </c>
      <c r="F314" s="103">
        <v>1055670.36</v>
      </c>
      <c r="G314" s="103">
        <v>323714.52</v>
      </c>
      <c r="H314" s="103">
        <v>994462.06</v>
      </c>
      <c r="I314" s="103">
        <v>899048.34</v>
      </c>
      <c r="J314" s="16">
        <f t="shared" si="16"/>
        <v>-9.663450751626646</v>
      </c>
      <c r="K314" s="16">
        <f t="shared" si="17"/>
        <v>-16.046891807354893</v>
      </c>
      <c r="L314" s="16">
        <f t="shared" si="18"/>
        <v>-14.836261955862824</v>
      </c>
      <c r="M314" s="17">
        <f t="shared" si="19"/>
        <v>3.3056186980734648</v>
      </c>
      <c r="N314" s="18">
        <f t="shared" si="20"/>
        <v>3.0720341491014986</v>
      </c>
      <c r="O314" s="17">
        <f t="shared" si="21"/>
        <v>2.9459789899504054</v>
      </c>
      <c r="P314" s="18">
        <f t="shared" si="22"/>
        <v>2.777287654566746</v>
      </c>
    </row>
    <row r="315" spans="1:16" ht="11.25">
      <c r="A315" s="102" t="s">
        <v>236</v>
      </c>
      <c r="B315" s="102" t="s">
        <v>237</v>
      </c>
      <c r="C315" s="102" t="s">
        <v>62</v>
      </c>
      <c r="D315" s="103">
        <v>467237.22</v>
      </c>
      <c r="E315" s="103">
        <v>1720137.66</v>
      </c>
      <c r="F315" s="103">
        <v>1554311.73</v>
      </c>
      <c r="G315" s="103">
        <v>403713.48</v>
      </c>
      <c r="H315" s="103">
        <v>1405733.15</v>
      </c>
      <c r="I315" s="103">
        <v>1271984.94</v>
      </c>
      <c r="J315" s="16">
        <f t="shared" si="16"/>
        <v>-13.595607815661602</v>
      </c>
      <c r="K315" s="16">
        <f t="shared" si="17"/>
        <v>-18.27786910961533</v>
      </c>
      <c r="L315" s="16">
        <f t="shared" si="18"/>
        <v>-18.164103413155097</v>
      </c>
      <c r="M315" s="17">
        <f t="shared" si="19"/>
        <v>3.6815082069018388</v>
      </c>
      <c r="N315" s="18">
        <f t="shared" si="20"/>
        <v>3.4820069669211935</v>
      </c>
      <c r="O315" s="17">
        <f t="shared" si="21"/>
        <v>3.3266008431434466</v>
      </c>
      <c r="P315" s="18">
        <f t="shared" si="22"/>
        <v>3.1507120842236924</v>
      </c>
    </row>
    <row r="316" spans="1:16" ht="11.25">
      <c r="A316" s="102" t="s">
        <v>236</v>
      </c>
      <c r="B316" s="102" t="s">
        <v>237</v>
      </c>
      <c r="C316" s="102" t="s">
        <v>498</v>
      </c>
      <c r="D316" s="103">
        <v>2081.76</v>
      </c>
      <c r="E316" s="103">
        <v>9435.99</v>
      </c>
      <c r="F316" s="103">
        <v>8783.96</v>
      </c>
      <c r="G316" s="103">
        <v>2489.2</v>
      </c>
      <c r="H316" s="103">
        <v>7991.9</v>
      </c>
      <c r="I316" s="103">
        <v>7140.06</v>
      </c>
      <c r="J316" s="16">
        <f t="shared" si="16"/>
        <v>19.57190069940817</v>
      </c>
      <c r="K316" s="16">
        <f t="shared" si="17"/>
        <v>-15.304064544366835</v>
      </c>
      <c r="L316" s="16">
        <f t="shared" si="18"/>
        <v>-18.71479378321394</v>
      </c>
      <c r="M316" s="17">
        <f t="shared" si="19"/>
        <v>4.532698293751441</v>
      </c>
      <c r="N316" s="18">
        <f t="shared" si="20"/>
        <v>3.2106299212598426</v>
      </c>
      <c r="O316" s="17">
        <f t="shared" si="21"/>
        <v>4.219487356851894</v>
      </c>
      <c r="P316" s="18">
        <f t="shared" si="22"/>
        <v>2.8684155551984576</v>
      </c>
    </row>
    <row r="317" spans="1:16" ht="11.25">
      <c r="A317" s="102" t="s">
        <v>236</v>
      </c>
      <c r="B317" s="102" t="s">
        <v>237</v>
      </c>
      <c r="C317" s="102" t="s">
        <v>152</v>
      </c>
      <c r="D317" s="103">
        <v>148259.6</v>
      </c>
      <c r="E317" s="103">
        <v>547221.74</v>
      </c>
      <c r="F317" s="103">
        <v>494878.57</v>
      </c>
      <c r="G317" s="103">
        <v>144406.8</v>
      </c>
      <c r="H317" s="103">
        <v>515530.89</v>
      </c>
      <c r="I317" s="103">
        <v>464736.82</v>
      </c>
      <c r="J317" s="16">
        <f t="shared" si="16"/>
        <v>-2.5986850092675398</v>
      </c>
      <c r="K317" s="16">
        <f t="shared" si="17"/>
        <v>-5.791226423131504</v>
      </c>
      <c r="L317" s="16">
        <f t="shared" si="18"/>
        <v>-6.090736561900427</v>
      </c>
      <c r="M317" s="17">
        <f t="shared" si="19"/>
        <v>3.690970028247749</v>
      </c>
      <c r="N317" s="18">
        <f t="shared" si="20"/>
        <v>3.569990402114028</v>
      </c>
      <c r="O317" s="17">
        <f t="shared" si="21"/>
        <v>3.3379192308626218</v>
      </c>
      <c r="P317" s="18">
        <f t="shared" si="22"/>
        <v>3.21824747865059</v>
      </c>
    </row>
    <row r="318" spans="1:16" ht="11.25">
      <c r="A318" s="102" t="s">
        <v>236</v>
      </c>
      <c r="B318" s="102" t="s">
        <v>237</v>
      </c>
      <c r="C318" s="102" t="s">
        <v>102</v>
      </c>
      <c r="D318" s="103">
        <v>12534.6</v>
      </c>
      <c r="E318" s="103">
        <v>35638.84</v>
      </c>
      <c r="F318" s="103">
        <v>32386.7</v>
      </c>
      <c r="G318" s="103">
        <v>14714.4</v>
      </c>
      <c r="H318" s="103">
        <v>40064.84</v>
      </c>
      <c r="I318" s="103">
        <v>36257.81</v>
      </c>
      <c r="J318" s="16">
        <f t="shared" si="16"/>
        <v>17.39026374994016</v>
      </c>
      <c r="K318" s="16">
        <f t="shared" si="17"/>
        <v>12.419034962978595</v>
      </c>
      <c r="L318" s="16">
        <f t="shared" si="18"/>
        <v>11.952776911509963</v>
      </c>
      <c r="M318" s="17">
        <f t="shared" si="19"/>
        <v>2.843237119652801</v>
      </c>
      <c r="N318" s="18">
        <f t="shared" si="20"/>
        <v>2.722832055673354</v>
      </c>
      <c r="O318" s="17">
        <f t="shared" si="21"/>
        <v>2.5837840856509184</v>
      </c>
      <c r="P318" s="18">
        <f t="shared" si="22"/>
        <v>2.464103871037895</v>
      </c>
    </row>
    <row r="319" spans="1:16" ht="11.25">
      <c r="A319" s="102" t="s">
        <v>236</v>
      </c>
      <c r="B319" s="102" t="s">
        <v>237</v>
      </c>
      <c r="C319" s="102" t="s">
        <v>50</v>
      </c>
      <c r="D319" s="103">
        <v>1981403.2</v>
      </c>
      <c r="E319" s="103">
        <v>6345145.3</v>
      </c>
      <c r="F319" s="103">
        <v>5717198.3</v>
      </c>
      <c r="G319" s="103">
        <v>1751251.95</v>
      </c>
      <c r="H319" s="103">
        <v>5684085.04</v>
      </c>
      <c r="I319" s="103">
        <v>5137187.63</v>
      </c>
      <c r="J319" s="16">
        <f t="shared" si="16"/>
        <v>-11.615568704037624</v>
      </c>
      <c r="K319" s="16">
        <f t="shared" si="17"/>
        <v>-10.418362838751696</v>
      </c>
      <c r="L319" s="16">
        <f t="shared" si="18"/>
        <v>-10.145015785091799</v>
      </c>
      <c r="M319" s="17">
        <f t="shared" si="19"/>
        <v>3.202349375432522</v>
      </c>
      <c r="N319" s="18">
        <f t="shared" si="20"/>
        <v>3.245726601475019</v>
      </c>
      <c r="O319" s="17">
        <f t="shared" si="21"/>
        <v>2.885429023229598</v>
      </c>
      <c r="P319" s="18">
        <f t="shared" si="22"/>
        <v>2.9334372075931165</v>
      </c>
    </row>
    <row r="320" spans="1:16" ht="11.25">
      <c r="A320" s="102" t="s">
        <v>236</v>
      </c>
      <c r="B320" s="102" t="s">
        <v>237</v>
      </c>
      <c r="C320" s="102" t="s">
        <v>85</v>
      </c>
      <c r="D320" s="103">
        <v>61806.78</v>
      </c>
      <c r="E320" s="103">
        <v>229383.69</v>
      </c>
      <c r="F320" s="103">
        <v>209029.42</v>
      </c>
      <c r="G320" s="103">
        <v>51880.5</v>
      </c>
      <c r="H320" s="103">
        <v>193387.5</v>
      </c>
      <c r="I320" s="103">
        <v>174514.14</v>
      </c>
      <c r="J320" s="16">
        <f t="shared" si="16"/>
        <v>-16.06017980551648</v>
      </c>
      <c r="K320" s="16">
        <f t="shared" si="17"/>
        <v>-15.69256733118209</v>
      </c>
      <c r="L320" s="16">
        <f t="shared" si="18"/>
        <v>-16.512163694469418</v>
      </c>
      <c r="M320" s="17">
        <f t="shared" si="19"/>
        <v>3.711303031803307</v>
      </c>
      <c r="N320" s="18">
        <f t="shared" si="20"/>
        <v>3.7275565964090553</v>
      </c>
      <c r="O320" s="17">
        <f t="shared" si="21"/>
        <v>3.3819820414524107</v>
      </c>
      <c r="P320" s="18">
        <f t="shared" si="22"/>
        <v>3.3637713591811953</v>
      </c>
    </row>
    <row r="321" spans="1:16" ht="11.25">
      <c r="A321" s="102" t="s">
        <v>236</v>
      </c>
      <c r="B321" s="102" t="s">
        <v>237</v>
      </c>
      <c r="C321" s="102" t="s">
        <v>100</v>
      </c>
      <c r="D321" s="103"/>
      <c r="E321" s="103"/>
      <c r="F321" s="103"/>
      <c r="G321" s="103">
        <v>20657.97</v>
      </c>
      <c r="H321" s="103">
        <v>70559.93</v>
      </c>
      <c r="I321" s="103">
        <v>63428.85</v>
      </c>
      <c r="J321" s="16"/>
      <c r="K321" s="16"/>
      <c r="L321" s="16"/>
      <c r="M321" s="17"/>
      <c r="N321" s="18">
        <f t="shared" si="20"/>
        <v>3.415627479369947</v>
      </c>
      <c r="O321" s="17"/>
      <c r="P321" s="18">
        <f t="shared" si="22"/>
        <v>3.070429959962184</v>
      </c>
    </row>
    <row r="322" spans="1:16" ht="11.25">
      <c r="A322" s="102" t="s">
        <v>236</v>
      </c>
      <c r="B322" s="102" t="s">
        <v>237</v>
      </c>
      <c r="C322" s="102" t="s">
        <v>69</v>
      </c>
      <c r="D322" s="103">
        <v>392643.44</v>
      </c>
      <c r="E322" s="103">
        <v>1285574.09</v>
      </c>
      <c r="F322" s="103">
        <v>1157274.37</v>
      </c>
      <c r="G322" s="103">
        <v>148500</v>
      </c>
      <c r="H322" s="103">
        <v>461297.6</v>
      </c>
      <c r="I322" s="103">
        <v>419150.72</v>
      </c>
      <c r="J322" s="16">
        <f t="shared" si="16"/>
        <v>-62.17942670836421</v>
      </c>
      <c r="K322" s="16">
        <f t="shared" si="17"/>
        <v>-64.11738509757926</v>
      </c>
      <c r="L322" s="16">
        <f t="shared" si="18"/>
        <v>-63.781214648346534</v>
      </c>
      <c r="M322" s="17">
        <f t="shared" si="19"/>
        <v>3.274151454052053</v>
      </c>
      <c r="N322" s="18">
        <f t="shared" si="20"/>
        <v>3.1063811447811447</v>
      </c>
      <c r="O322" s="17">
        <f t="shared" si="21"/>
        <v>2.9473926012873157</v>
      </c>
      <c r="P322" s="18">
        <f t="shared" si="22"/>
        <v>2.8225637710437708</v>
      </c>
    </row>
    <row r="323" spans="1:16" ht="11.25">
      <c r="A323" s="102" t="s">
        <v>236</v>
      </c>
      <c r="B323" s="102" t="s">
        <v>237</v>
      </c>
      <c r="C323" s="102" t="s">
        <v>65</v>
      </c>
      <c r="D323" s="103">
        <v>25392.12</v>
      </c>
      <c r="E323" s="103">
        <v>86319.28</v>
      </c>
      <c r="F323" s="103">
        <v>78358.95</v>
      </c>
      <c r="G323" s="103">
        <v>16525</v>
      </c>
      <c r="H323" s="103">
        <v>50352.4</v>
      </c>
      <c r="I323" s="103">
        <v>44915.03</v>
      </c>
      <c r="J323" s="16">
        <f t="shared" si="16"/>
        <v>-34.92075494287204</v>
      </c>
      <c r="K323" s="16">
        <f t="shared" si="17"/>
        <v>-41.667261358065076</v>
      </c>
      <c r="L323" s="16">
        <f t="shared" si="18"/>
        <v>-42.68040855575528</v>
      </c>
      <c r="M323" s="17">
        <f t="shared" si="19"/>
        <v>3.399451483373582</v>
      </c>
      <c r="N323" s="18">
        <f t="shared" si="20"/>
        <v>3.0470438729198186</v>
      </c>
      <c r="O323" s="17">
        <f t="shared" si="21"/>
        <v>3.085955406637965</v>
      </c>
      <c r="P323" s="18">
        <f t="shared" si="22"/>
        <v>2.718004841149773</v>
      </c>
    </row>
    <row r="324" spans="1:16" ht="11.25">
      <c r="A324" s="102" t="s">
        <v>236</v>
      </c>
      <c r="B324" s="102" t="s">
        <v>237</v>
      </c>
      <c r="C324" s="102" t="s">
        <v>67</v>
      </c>
      <c r="D324" s="103">
        <v>144702.84</v>
      </c>
      <c r="E324" s="103">
        <v>635621.72</v>
      </c>
      <c r="F324" s="103">
        <v>573395.34</v>
      </c>
      <c r="G324" s="103">
        <v>119.88</v>
      </c>
      <c r="H324" s="103">
        <v>287.5</v>
      </c>
      <c r="I324" s="103">
        <v>268.88</v>
      </c>
      <c r="J324" s="16"/>
      <c r="K324" s="16"/>
      <c r="L324" s="16"/>
      <c r="M324" s="17">
        <f t="shared" si="19"/>
        <v>4.392600172878431</v>
      </c>
      <c r="N324" s="18"/>
      <c r="O324" s="17">
        <f t="shared" si="21"/>
        <v>3.9625714325993875</v>
      </c>
      <c r="P324" s="18"/>
    </row>
    <row r="325" spans="1:16" ht="11.25">
      <c r="A325" s="102" t="s">
        <v>236</v>
      </c>
      <c r="B325" s="102" t="s">
        <v>237</v>
      </c>
      <c r="C325" s="102" t="s">
        <v>170</v>
      </c>
      <c r="D325" s="103">
        <v>12477</v>
      </c>
      <c r="E325" s="103">
        <v>38890</v>
      </c>
      <c r="F325" s="103">
        <v>35233.41</v>
      </c>
      <c r="G325" s="103">
        <v>38113.2</v>
      </c>
      <c r="H325" s="103">
        <v>105114</v>
      </c>
      <c r="I325" s="103">
        <v>93999.48</v>
      </c>
      <c r="J325" s="16">
        <f t="shared" si="16"/>
        <v>205.46766049531135</v>
      </c>
      <c r="K325" s="16">
        <f t="shared" si="17"/>
        <v>170.28542041655953</v>
      </c>
      <c r="L325" s="16">
        <f t="shared" si="18"/>
        <v>166.7907534354466</v>
      </c>
      <c r="M325" s="17">
        <f t="shared" si="19"/>
        <v>3.11693516069568</v>
      </c>
      <c r="N325" s="18">
        <f t="shared" si="20"/>
        <v>2.7579421302855707</v>
      </c>
      <c r="O325" s="17">
        <f t="shared" si="21"/>
        <v>2.8238687184419335</v>
      </c>
      <c r="P325" s="18">
        <f t="shared" si="22"/>
        <v>2.4663234784798966</v>
      </c>
    </row>
    <row r="326" spans="1:16" ht="11.25">
      <c r="A326" s="102" t="s">
        <v>236</v>
      </c>
      <c r="B326" s="102" t="s">
        <v>237</v>
      </c>
      <c r="C326" s="102" t="s">
        <v>49</v>
      </c>
      <c r="D326" s="103">
        <v>4421506.04</v>
      </c>
      <c r="E326" s="103">
        <v>12746113.11</v>
      </c>
      <c r="F326" s="103">
        <v>11486003.9</v>
      </c>
      <c r="G326" s="103">
        <v>4139783.92</v>
      </c>
      <c r="H326" s="103">
        <v>11840379.79</v>
      </c>
      <c r="I326" s="103">
        <v>10740837.98</v>
      </c>
      <c r="J326" s="16">
        <f>(G326-D326)*100/D326</f>
        <v>-6.371632594218962</v>
      </c>
      <c r="K326" s="16">
        <f>(H326-E326)*100/E326</f>
        <v>-7.105957025357045</v>
      </c>
      <c r="L326" s="16">
        <f>(I326-F326)*100/F326</f>
        <v>-6.487599399126096</v>
      </c>
      <c r="M326" s="17">
        <f aca="true" t="shared" si="23" ref="M326:M389">E326/D326</f>
        <v>2.8827537483133234</v>
      </c>
      <c r="N326" s="18">
        <f>H326/G326</f>
        <v>2.8601443985511206</v>
      </c>
      <c r="O326" s="17">
        <f aca="true" t="shared" si="24" ref="O326:O389">F326/D326</f>
        <v>2.5977582742372554</v>
      </c>
      <c r="P326" s="18">
        <f>I326/G326</f>
        <v>2.594540726657057</v>
      </c>
    </row>
    <row r="327" spans="1:16" ht="11.25">
      <c r="A327" s="102" t="s">
        <v>236</v>
      </c>
      <c r="B327" s="102" t="s">
        <v>237</v>
      </c>
      <c r="C327" s="102" t="s">
        <v>83</v>
      </c>
      <c r="D327" s="103">
        <v>72270.2</v>
      </c>
      <c r="E327" s="103">
        <v>287686.45</v>
      </c>
      <c r="F327" s="103">
        <v>259793.01</v>
      </c>
      <c r="G327" s="103">
        <v>51568</v>
      </c>
      <c r="H327" s="103">
        <v>166921.55</v>
      </c>
      <c r="I327" s="103">
        <v>148964.62</v>
      </c>
      <c r="J327" s="16">
        <f>(G327-D327)*100/D327</f>
        <v>-28.64555515274622</v>
      </c>
      <c r="K327" s="16">
        <f>(H327-E327)*100/E327</f>
        <v>-41.977958989726496</v>
      </c>
      <c r="L327" s="16">
        <f>(I327-F327)*100/F327</f>
        <v>-42.66026634049931</v>
      </c>
      <c r="M327" s="17">
        <f t="shared" si="23"/>
        <v>3.9807064322500842</v>
      </c>
      <c r="N327" s="18">
        <f>H327/G327</f>
        <v>3.236921152652808</v>
      </c>
      <c r="O327" s="17">
        <f t="shared" si="24"/>
        <v>3.59474596721747</v>
      </c>
      <c r="P327" s="18">
        <f>I327/G327</f>
        <v>2.888702683834936</v>
      </c>
    </row>
    <row r="328" spans="1:16" ht="11.25">
      <c r="A328" s="102" t="s">
        <v>236</v>
      </c>
      <c r="B328" s="102" t="s">
        <v>237</v>
      </c>
      <c r="C328" s="102" t="s">
        <v>108</v>
      </c>
      <c r="D328" s="103">
        <v>273659.4</v>
      </c>
      <c r="E328" s="103">
        <v>788424.09</v>
      </c>
      <c r="F328" s="103">
        <v>715970.61</v>
      </c>
      <c r="G328" s="103">
        <v>369827.96</v>
      </c>
      <c r="H328" s="103">
        <v>1033944.36</v>
      </c>
      <c r="I328" s="103">
        <v>940013.75</v>
      </c>
      <c r="J328" s="16">
        <f>(G328-D328)*100/D328</f>
        <v>35.141698037779804</v>
      </c>
      <c r="K328" s="16">
        <f>(H328-E328)*100/E328</f>
        <v>31.140635238580803</v>
      </c>
      <c r="L328" s="16">
        <f>(I328-F328)*100/F328</f>
        <v>31.292225807983936</v>
      </c>
      <c r="M328" s="17">
        <f t="shared" si="23"/>
        <v>2.881041506339632</v>
      </c>
      <c r="N328" s="18">
        <f>H328/G328</f>
        <v>2.7957441616907492</v>
      </c>
      <c r="O328" s="17">
        <f t="shared" si="24"/>
        <v>2.616283635789598</v>
      </c>
      <c r="P328" s="18">
        <f>I328/G328</f>
        <v>2.5417595521982705</v>
      </c>
    </row>
    <row r="329" spans="1:16" ht="11.25">
      <c r="A329" s="102" t="s">
        <v>236</v>
      </c>
      <c r="B329" s="102" t="s">
        <v>237</v>
      </c>
      <c r="C329" s="102" t="s">
        <v>66</v>
      </c>
      <c r="D329" s="103">
        <v>99497.9</v>
      </c>
      <c r="E329" s="103">
        <v>346463.43</v>
      </c>
      <c r="F329" s="103">
        <v>314390.14</v>
      </c>
      <c r="G329" s="103">
        <v>68481.1</v>
      </c>
      <c r="H329" s="103">
        <v>236283.77</v>
      </c>
      <c r="I329" s="103">
        <v>213749.2</v>
      </c>
      <c r="J329" s="16">
        <f>(G329-D329)*100/D329</f>
        <v>-31.173321245976037</v>
      </c>
      <c r="K329" s="16">
        <f>(H329-E329)*100/E329</f>
        <v>-31.801238012335098</v>
      </c>
      <c r="L329" s="16">
        <f>(I329-F329)*100/F329</f>
        <v>-32.011481021637636</v>
      </c>
      <c r="M329" s="17">
        <f t="shared" si="23"/>
        <v>3.482118014551061</v>
      </c>
      <c r="N329" s="18">
        <f>H329/G329</f>
        <v>3.4503500965959946</v>
      </c>
      <c r="O329" s="17">
        <f t="shared" si="24"/>
        <v>3.1597665880385417</v>
      </c>
      <c r="P329" s="18">
        <f>I329/G329</f>
        <v>3.121287479319111</v>
      </c>
    </row>
    <row r="330" spans="1:16" ht="11.25">
      <c r="A330" s="102" t="s">
        <v>236</v>
      </c>
      <c r="B330" s="102" t="s">
        <v>237</v>
      </c>
      <c r="C330" s="102" t="s">
        <v>68</v>
      </c>
      <c r="D330" s="103">
        <v>11292.5</v>
      </c>
      <c r="E330" s="103">
        <v>32792</v>
      </c>
      <c r="F330" s="103">
        <v>28886.61</v>
      </c>
      <c r="G330" s="103"/>
      <c r="H330" s="103"/>
      <c r="I330" s="103"/>
      <c r="J330" s="16"/>
      <c r="K330" s="16"/>
      <c r="L330" s="16"/>
      <c r="M330" s="17">
        <f t="shared" si="23"/>
        <v>2.90387425282267</v>
      </c>
      <c r="N330" s="18"/>
      <c r="O330" s="17">
        <f t="shared" si="24"/>
        <v>2.558034978968342</v>
      </c>
      <c r="P330" s="18"/>
    </row>
    <row r="331" spans="1:16" ht="11.25">
      <c r="A331" s="102" t="s">
        <v>238</v>
      </c>
      <c r="B331" s="102" t="s">
        <v>239</v>
      </c>
      <c r="C331" s="102" t="s">
        <v>110</v>
      </c>
      <c r="D331" s="103"/>
      <c r="E331" s="103"/>
      <c r="F331" s="103"/>
      <c r="G331" s="103">
        <v>25</v>
      </c>
      <c r="H331" s="103">
        <v>51.25</v>
      </c>
      <c r="I331" s="103">
        <v>49</v>
      </c>
      <c r="J331" s="16"/>
      <c r="K331" s="16"/>
      <c r="L331" s="16"/>
      <c r="M331" s="17"/>
      <c r="N331" s="18">
        <f>H331/G331</f>
        <v>2.05</v>
      </c>
      <c r="O331" s="17"/>
      <c r="P331" s="18">
        <f>I331/G331</f>
        <v>1.96</v>
      </c>
    </row>
    <row r="332" spans="1:16" ht="11.25">
      <c r="A332" s="102" t="s">
        <v>238</v>
      </c>
      <c r="B332" s="102" t="s">
        <v>239</v>
      </c>
      <c r="C332" s="102" t="s">
        <v>63</v>
      </c>
      <c r="D332" s="103">
        <v>120</v>
      </c>
      <c r="E332" s="103">
        <v>600</v>
      </c>
      <c r="F332" s="103">
        <v>538.49</v>
      </c>
      <c r="G332" s="103"/>
      <c r="H332" s="103"/>
      <c r="I332" s="103"/>
      <c r="J332" s="16"/>
      <c r="K332" s="16"/>
      <c r="L332" s="16"/>
      <c r="M332" s="17">
        <f t="shared" si="23"/>
        <v>5</v>
      </c>
      <c r="N332" s="18"/>
      <c r="O332" s="17">
        <f t="shared" si="24"/>
        <v>4.487416666666666</v>
      </c>
      <c r="P332" s="18"/>
    </row>
    <row r="333" spans="1:16" ht="11.25">
      <c r="A333" s="102" t="s">
        <v>238</v>
      </c>
      <c r="B333" s="102" t="s">
        <v>239</v>
      </c>
      <c r="C333" s="102" t="s">
        <v>92</v>
      </c>
      <c r="D333" s="103">
        <v>2.25</v>
      </c>
      <c r="E333" s="103">
        <v>16.5</v>
      </c>
      <c r="F333" s="103">
        <v>14.47</v>
      </c>
      <c r="G333" s="103"/>
      <c r="H333" s="103"/>
      <c r="I333" s="103"/>
      <c r="J333" s="16"/>
      <c r="K333" s="16"/>
      <c r="L333" s="16"/>
      <c r="M333" s="17">
        <f t="shared" si="23"/>
        <v>7.333333333333333</v>
      </c>
      <c r="N333" s="18"/>
      <c r="O333" s="17">
        <f t="shared" si="24"/>
        <v>6.431111111111111</v>
      </c>
      <c r="P333" s="18"/>
    </row>
    <row r="334" spans="1:16" ht="11.25">
      <c r="A334" s="102" t="s">
        <v>238</v>
      </c>
      <c r="B334" s="102" t="s">
        <v>239</v>
      </c>
      <c r="C334" s="102" t="s">
        <v>46</v>
      </c>
      <c r="D334" s="103"/>
      <c r="E334" s="103"/>
      <c r="F334" s="103"/>
      <c r="G334" s="103">
        <v>17062.8</v>
      </c>
      <c r="H334" s="103">
        <v>46759.8</v>
      </c>
      <c r="I334" s="103">
        <v>42232.74</v>
      </c>
      <c r="J334" s="16"/>
      <c r="K334" s="16"/>
      <c r="L334" s="16"/>
      <c r="M334" s="17"/>
      <c r="N334" s="18">
        <f>H334/G334</f>
        <v>2.740452915113581</v>
      </c>
      <c r="O334" s="17"/>
      <c r="P334" s="18">
        <f>I334/G334</f>
        <v>2.4751353822350377</v>
      </c>
    </row>
    <row r="335" spans="1:16" ht="11.25">
      <c r="A335" s="102" t="s">
        <v>238</v>
      </c>
      <c r="B335" s="102" t="s">
        <v>239</v>
      </c>
      <c r="C335" s="102" t="s">
        <v>152</v>
      </c>
      <c r="D335" s="103">
        <v>883</v>
      </c>
      <c r="E335" s="103">
        <v>3878.49</v>
      </c>
      <c r="F335" s="103">
        <v>3516.22</v>
      </c>
      <c r="G335" s="103">
        <v>653.2</v>
      </c>
      <c r="H335" s="103">
        <v>2500.66</v>
      </c>
      <c r="I335" s="103">
        <v>2263.06</v>
      </c>
      <c r="J335" s="16">
        <f>(G335-D335)*100/D335</f>
        <v>-26.02491506228765</v>
      </c>
      <c r="K335" s="16">
        <f>(H335-E335)*100/E335</f>
        <v>-35.52490788941057</v>
      </c>
      <c r="L335" s="16">
        <f>(I335-F335)*100/F335</f>
        <v>-35.639408228154096</v>
      </c>
      <c r="M335" s="17">
        <f t="shared" si="23"/>
        <v>4.392400906002265</v>
      </c>
      <c r="N335" s="18">
        <f>H335/G335</f>
        <v>3.828322106552357</v>
      </c>
      <c r="O335" s="17">
        <f t="shared" si="24"/>
        <v>3.982129105322763</v>
      </c>
      <c r="P335" s="18">
        <f>I335/G335</f>
        <v>3.464574402939375</v>
      </c>
    </row>
    <row r="336" spans="1:16" ht="11.25">
      <c r="A336" s="102" t="s">
        <v>238</v>
      </c>
      <c r="B336" s="102" t="s">
        <v>239</v>
      </c>
      <c r="C336" s="102" t="s">
        <v>85</v>
      </c>
      <c r="D336" s="103">
        <v>252</v>
      </c>
      <c r="E336" s="103">
        <v>1504.8</v>
      </c>
      <c r="F336" s="103">
        <v>1418.69</v>
      </c>
      <c r="G336" s="103"/>
      <c r="H336" s="103"/>
      <c r="I336" s="103"/>
      <c r="J336" s="16"/>
      <c r="K336" s="16"/>
      <c r="L336" s="16"/>
      <c r="M336" s="17">
        <f t="shared" si="23"/>
        <v>5.9714285714285715</v>
      </c>
      <c r="N336" s="18"/>
      <c r="O336" s="17">
        <f t="shared" si="24"/>
        <v>5.629722222222222</v>
      </c>
      <c r="P336" s="18"/>
    </row>
    <row r="337" spans="1:16" ht="11.25">
      <c r="A337" s="102" t="s">
        <v>238</v>
      </c>
      <c r="B337" s="102" t="s">
        <v>239</v>
      </c>
      <c r="C337" s="102" t="s">
        <v>83</v>
      </c>
      <c r="D337" s="103"/>
      <c r="E337" s="103"/>
      <c r="F337" s="103"/>
      <c r="G337" s="103">
        <v>1287</v>
      </c>
      <c r="H337" s="103">
        <v>4956</v>
      </c>
      <c r="I337" s="103">
        <v>4390.56</v>
      </c>
      <c r="J337" s="16"/>
      <c r="K337" s="16"/>
      <c r="L337" s="16"/>
      <c r="M337" s="17"/>
      <c r="N337" s="18">
        <f>H337/G337</f>
        <v>3.850815850815851</v>
      </c>
      <c r="O337" s="17"/>
      <c r="P337" s="18">
        <f>I337/G337</f>
        <v>3.4114685314685316</v>
      </c>
    </row>
    <row r="338" spans="1:16" ht="11.25">
      <c r="A338" s="102" t="s">
        <v>238</v>
      </c>
      <c r="B338" s="102" t="s">
        <v>239</v>
      </c>
      <c r="C338" s="102" t="s">
        <v>68</v>
      </c>
      <c r="D338" s="103"/>
      <c r="E338" s="103"/>
      <c r="F338" s="103"/>
      <c r="G338" s="103">
        <v>9750</v>
      </c>
      <c r="H338" s="103">
        <v>19222.5</v>
      </c>
      <c r="I338" s="103">
        <v>17097.73</v>
      </c>
      <c r="J338" s="16"/>
      <c r="K338" s="16"/>
      <c r="L338" s="16"/>
      <c r="M338" s="17"/>
      <c r="N338" s="18">
        <f>H338/G338</f>
        <v>1.9715384615384615</v>
      </c>
      <c r="O338" s="17"/>
      <c r="P338" s="18">
        <f>I338/G338</f>
        <v>1.7536133333333332</v>
      </c>
    </row>
    <row r="339" spans="1:16" ht="11.25">
      <c r="A339" s="102" t="s">
        <v>240</v>
      </c>
      <c r="B339" s="102" t="s">
        <v>241</v>
      </c>
      <c r="C339" s="102" t="s">
        <v>63</v>
      </c>
      <c r="D339" s="103">
        <v>678</v>
      </c>
      <c r="E339" s="103">
        <v>4369.09</v>
      </c>
      <c r="F339" s="103">
        <v>3876.95</v>
      </c>
      <c r="G339" s="103"/>
      <c r="H339" s="103"/>
      <c r="I339" s="103"/>
      <c r="J339" s="16"/>
      <c r="K339" s="16"/>
      <c r="L339" s="16"/>
      <c r="M339" s="17">
        <f t="shared" si="23"/>
        <v>6.444085545722714</v>
      </c>
      <c r="N339" s="18"/>
      <c r="O339" s="17">
        <f t="shared" si="24"/>
        <v>5.718215339233038</v>
      </c>
      <c r="P339" s="18"/>
    </row>
    <row r="340" spans="1:16" ht="11.25">
      <c r="A340" s="102" t="s">
        <v>240</v>
      </c>
      <c r="B340" s="102" t="s">
        <v>241</v>
      </c>
      <c r="C340" s="102" t="s">
        <v>50</v>
      </c>
      <c r="D340" s="103">
        <v>300</v>
      </c>
      <c r="E340" s="103">
        <v>1759.62</v>
      </c>
      <c r="F340" s="103">
        <v>1607.24</v>
      </c>
      <c r="G340" s="103"/>
      <c r="H340" s="103"/>
      <c r="I340" s="103"/>
      <c r="J340" s="16"/>
      <c r="K340" s="16"/>
      <c r="L340" s="16"/>
      <c r="M340" s="17">
        <f t="shared" si="23"/>
        <v>5.865399999999999</v>
      </c>
      <c r="N340" s="18"/>
      <c r="O340" s="17">
        <f t="shared" si="24"/>
        <v>5.357466666666666</v>
      </c>
      <c r="P340" s="18"/>
    </row>
    <row r="341" spans="1:16" ht="11.25">
      <c r="A341" s="102" t="s">
        <v>240</v>
      </c>
      <c r="B341" s="102" t="s">
        <v>241</v>
      </c>
      <c r="C341" s="102" t="s">
        <v>85</v>
      </c>
      <c r="D341" s="103">
        <v>528</v>
      </c>
      <c r="E341" s="103">
        <v>2016.03</v>
      </c>
      <c r="F341" s="103">
        <v>1845.89</v>
      </c>
      <c r="G341" s="103"/>
      <c r="H341" s="103"/>
      <c r="I341" s="103"/>
      <c r="J341" s="16"/>
      <c r="K341" s="16"/>
      <c r="L341" s="16"/>
      <c r="M341" s="17">
        <f t="shared" si="23"/>
        <v>3.8182386363636365</v>
      </c>
      <c r="N341" s="18"/>
      <c r="O341" s="17">
        <f t="shared" si="24"/>
        <v>3.496003787878788</v>
      </c>
      <c r="P341" s="18"/>
    </row>
    <row r="342" spans="1:16" ht="11.25">
      <c r="A342" s="102" t="s">
        <v>240</v>
      </c>
      <c r="B342" s="102" t="s">
        <v>241</v>
      </c>
      <c r="C342" s="102" t="s">
        <v>83</v>
      </c>
      <c r="D342" s="103">
        <v>240</v>
      </c>
      <c r="E342" s="103">
        <v>1055.17</v>
      </c>
      <c r="F342" s="103">
        <v>932.29</v>
      </c>
      <c r="G342" s="103"/>
      <c r="H342" s="103"/>
      <c r="I342" s="103"/>
      <c r="J342" s="16"/>
      <c r="K342" s="16"/>
      <c r="L342" s="16"/>
      <c r="M342" s="17">
        <f t="shared" si="23"/>
        <v>4.396541666666667</v>
      </c>
      <c r="N342" s="18"/>
      <c r="O342" s="17">
        <f t="shared" si="24"/>
        <v>3.8845416666666663</v>
      </c>
      <c r="P342" s="18"/>
    </row>
    <row r="343" spans="1:16" ht="11.25">
      <c r="A343" s="102" t="s">
        <v>242</v>
      </c>
      <c r="B343" s="102" t="s">
        <v>243</v>
      </c>
      <c r="C343" s="102" t="s">
        <v>134</v>
      </c>
      <c r="D343" s="103">
        <v>2540</v>
      </c>
      <c r="E343" s="103">
        <v>30266.6</v>
      </c>
      <c r="F343" s="103">
        <v>27081.92</v>
      </c>
      <c r="G343" s="103"/>
      <c r="H343" s="103"/>
      <c r="I343" s="103"/>
      <c r="J343" s="16"/>
      <c r="K343" s="16"/>
      <c r="L343" s="16"/>
      <c r="M343" s="17">
        <f t="shared" si="23"/>
        <v>11.915984251968503</v>
      </c>
      <c r="N343" s="18"/>
      <c r="O343" s="17">
        <f t="shared" si="24"/>
        <v>10.662173228346456</v>
      </c>
      <c r="P343" s="18"/>
    </row>
    <row r="344" spans="1:16" ht="11.25">
      <c r="A344" s="102" t="s">
        <v>242</v>
      </c>
      <c r="B344" s="102" t="s">
        <v>243</v>
      </c>
      <c r="C344" s="102" t="s">
        <v>122</v>
      </c>
      <c r="D344" s="103">
        <v>298</v>
      </c>
      <c r="E344" s="103">
        <v>2726.7</v>
      </c>
      <c r="F344" s="103">
        <v>2452.18</v>
      </c>
      <c r="G344" s="103"/>
      <c r="H344" s="103"/>
      <c r="I344" s="103"/>
      <c r="J344" s="16"/>
      <c r="K344" s="16"/>
      <c r="L344" s="16"/>
      <c r="M344" s="17">
        <f t="shared" si="23"/>
        <v>9.149999999999999</v>
      </c>
      <c r="N344" s="18"/>
      <c r="O344" s="17">
        <f t="shared" si="24"/>
        <v>8.228791946308725</v>
      </c>
      <c r="P344" s="18"/>
    </row>
    <row r="345" spans="1:16" ht="11.25">
      <c r="A345" s="102" t="s">
        <v>242</v>
      </c>
      <c r="B345" s="102" t="s">
        <v>243</v>
      </c>
      <c r="C345" s="102" t="s">
        <v>46</v>
      </c>
      <c r="D345" s="103">
        <v>470</v>
      </c>
      <c r="E345" s="103">
        <v>3172.5</v>
      </c>
      <c r="F345" s="103">
        <v>2800.41</v>
      </c>
      <c r="G345" s="103"/>
      <c r="H345" s="103"/>
      <c r="I345" s="103"/>
      <c r="J345" s="16"/>
      <c r="K345" s="16"/>
      <c r="L345" s="16"/>
      <c r="M345" s="17">
        <f t="shared" si="23"/>
        <v>6.75</v>
      </c>
      <c r="N345" s="18"/>
      <c r="O345" s="17">
        <f t="shared" si="24"/>
        <v>5.9583191489361695</v>
      </c>
      <c r="P345" s="18"/>
    </row>
    <row r="346" spans="1:16" ht="11.25">
      <c r="A346" s="102" t="s">
        <v>242</v>
      </c>
      <c r="B346" s="102" t="s">
        <v>243</v>
      </c>
      <c r="C346" s="102" t="s">
        <v>152</v>
      </c>
      <c r="D346" s="103">
        <v>1110</v>
      </c>
      <c r="E346" s="103">
        <v>8005.54</v>
      </c>
      <c r="F346" s="103">
        <v>7199.38</v>
      </c>
      <c r="G346" s="103"/>
      <c r="H346" s="103"/>
      <c r="I346" s="103"/>
      <c r="J346" s="16"/>
      <c r="K346" s="16"/>
      <c r="L346" s="16"/>
      <c r="M346" s="17">
        <f t="shared" si="23"/>
        <v>7.212198198198198</v>
      </c>
      <c r="N346" s="18"/>
      <c r="O346" s="17">
        <f t="shared" si="24"/>
        <v>6.485927927927928</v>
      </c>
      <c r="P346" s="18"/>
    </row>
    <row r="347" spans="1:16" ht="11.25">
      <c r="A347" s="102" t="s">
        <v>242</v>
      </c>
      <c r="B347" s="102" t="s">
        <v>243</v>
      </c>
      <c r="C347" s="102" t="s">
        <v>102</v>
      </c>
      <c r="D347" s="103">
        <v>280</v>
      </c>
      <c r="E347" s="103">
        <v>2345.86</v>
      </c>
      <c r="F347" s="103">
        <v>2142.93</v>
      </c>
      <c r="G347" s="103"/>
      <c r="H347" s="103"/>
      <c r="I347" s="103"/>
      <c r="J347" s="16"/>
      <c r="K347" s="16"/>
      <c r="L347" s="16"/>
      <c r="M347" s="17">
        <f t="shared" si="23"/>
        <v>8.37807142857143</v>
      </c>
      <c r="N347" s="18"/>
      <c r="O347" s="17">
        <f t="shared" si="24"/>
        <v>7.653321428571428</v>
      </c>
      <c r="P347" s="18"/>
    </row>
    <row r="348" spans="1:16" ht="11.25">
      <c r="A348" s="102" t="s">
        <v>242</v>
      </c>
      <c r="B348" s="102" t="s">
        <v>243</v>
      </c>
      <c r="C348" s="102" t="s">
        <v>586</v>
      </c>
      <c r="D348" s="103">
        <v>3507</v>
      </c>
      <c r="E348" s="103">
        <v>3326.53</v>
      </c>
      <c r="F348" s="103">
        <v>2974.6</v>
      </c>
      <c r="G348" s="103">
        <v>244.8</v>
      </c>
      <c r="H348" s="103">
        <v>1170.64</v>
      </c>
      <c r="I348" s="103">
        <v>1120.71</v>
      </c>
      <c r="J348" s="16">
        <f>(G348-D348)*100/D348</f>
        <v>-93.0196749358426</v>
      </c>
      <c r="K348" s="16">
        <f>(H348-E348)*100/E348</f>
        <v>-64.80897511821628</v>
      </c>
      <c r="L348" s="16">
        <f>(I348-F348)*100/F348</f>
        <v>-62.32400995091777</v>
      </c>
      <c r="M348" s="17">
        <f t="shared" si="23"/>
        <v>0.9485400627316796</v>
      </c>
      <c r="N348" s="18">
        <f>H348/G348</f>
        <v>4.78202614379085</v>
      </c>
      <c r="O348" s="17">
        <f t="shared" si="24"/>
        <v>0.8481893356144853</v>
      </c>
      <c r="P348" s="18">
        <f>I348/G348</f>
        <v>4.578063725490196</v>
      </c>
    </row>
    <row r="349" spans="1:16" ht="11.25">
      <c r="A349" s="102" t="s">
        <v>242</v>
      </c>
      <c r="B349" s="102" t="s">
        <v>243</v>
      </c>
      <c r="C349" s="102" t="s">
        <v>67</v>
      </c>
      <c r="D349" s="103">
        <v>4756</v>
      </c>
      <c r="E349" s="103">
        <v>58736.6</v>
      </c>
      <c r="F349" s="103">
        <v>54329.91</v>
      </c>
      <c r="G349" s="103"/>
      <c r="H349" s="103"/>
      <c r="I349" s="103"/>
      <c r="J349" s="16"/>
      <c r="K349" s="16"/>
      <c r="L349" s="16"/>
      <c r="M349" s="17">
        <f t="shared" si="23"/>
        <v>12.35</v>
      </c>
      <c r="N349" s="18"/>
      <c r="O349" s="17">
        <f t="shared" si="24"/>
        <v>11.423446173254836</v>
      </c>
      <c r="P349" s="18"/>
    </row>
    <row r="350" spans="1:16" ht="11.25">
      <c r="A350" s="102" t="s">
        <v>242</v>
      </c>
      <c r="B350" s="102" t="s">
        <v>243</v>
      </c>
      <c r="C350" s="102" t="s">
        <v>66</v>
      </c>
      <c r="D350" s="103">
        <v>200</v>
      </c>
      <c r="E350" s="103">
        <v>1758</v>
      </c>
      <c r="F350" s="103">
        <v>1553.75</v>
      </c>
      <c r="G350" s="103"/>
      <c r="H350" s="103"/>
      <c r="I350" s="103"/>
      <c r="J350" s="16"/>
      <c r="K350" s="16"/>
      <c r="L350" s="16"/>
      <c r="M350" s="17">
        <f t="shared" si="23"/>
        <v>8.79</v>
      </c>
      <c r="N350" s="18"/>
      <c r="O350" s="17">
        <f t="shared" si="24"/>
        <v>7.76875</v>
      </c>
      <c r="P350" s="18"/>
    </row>
    <row r="351" spans="1:16" ht="11.25">
      <c r="A351" s="102" t="s">
        <v>242</v>
      </c>
      <c r="B351" s="102" t="s">
        <v>243</v>
      </c>
      <c r="C351" s="102" t="s">
        <v>68</v>
      </c>
      <c r="D351" s="103">
        <v>20</v>
      </c>
      <c r="E351" s="103">
        <v>370</v>
      </c>
      <c r="F351" s="103">
        <v>325.93</v>
      </c>
      <c r="G351" s="103"/>
      <c r="H351" s="103"/>
      <c r="I351" s="103"/>
      <c r="J351" s="16"/>
      <c r="K351" s="16"/>
      <c r="L351" s="16"/>
      <c r="M351" s="17">
        <f t="shared" si="23"/>
        <v>18.5</v>
      </c>
      <c r="N351" s="18"/>
      <c r="O351" s="17">
        <f t="shared" si="24"/>
        <v>16.2965</v>
      </c>
      <c r="P351" s="18"/>
    </row>
    <row r="352" spans="1:16" ht="11.25">
      <c r="A352" s="102" t="s">
        <v>731</v>
      </c>
      <c r="B352" s="102" t="s">
        <v>732</v>
      </c>
      <c r="C352" s="102" t="s">
        <v>152</v>
      </c>
      <c r="D352" s="103">
        <v>178</v>
      </c>
      <c r="E352" s="103">
        <v>2146.07</v>
      </c>
      <c r="F352" s="103">
        <v>1908.68</v>
      </c>
      <c r="G352" s="103"/>
      <c r="H352" s="103"/>
      <c r="I352" s="103"/>
      <c r="J352" s="16"/>
      <c r="K352" s="16"/>
      <c r="L352" s="16"/>
      <c r="M352" s="17">
        <f t="shared" si="23"/>
        <v>12.056573033707867</v>
      </c>
      <c r="N352" s="18"/>
      <c r="O352" s="17">
        <f t="shared" si="24"/>
        <v>10.722921348314607</v>
      </c>
      <c r="P352" s="18"/>
    </row>
    <row r="353" spans="1:16" ht="11.25">
      <c r="A353" s="102" t="s">
        <v>244</v>
      </c>
      <c r="B353" s="102" t="s">
        <v>245</v>
      </c>
      <c r="C353" s="102" t="s">
        <v>134</v>
      </c>
      <c r="D353" s="103">
        <v>35950</v>
      </c>
      <c r="E353" s="103">
        <v>265322.9</v>
      </c>
      <c r="F353" s="103">
        <v>238394.75</v>
      </c>
      <c r="G353" s="103">
        <v>15218</v>
      </c>
      <c r="H353" s="103">
        <v>101117</v>
      </c>
      <c r="I353" s="103">
        <v>91446.7</v>
      </c>
      <c r="J353" s="16">
        <f>(G353-D353)*100/D353</f>
        <v>-57.668984700973574</v>
      </c>
      <c r="K353" s="16">
        <f>(H353-E353)*100/E353</f>
        <v>-61.88907930676169</v>
      </c>
      <c r="L353" s="16">
        <f>(I353-F353)*100/F353</f>
        <v>-61.64064015671485</v>
      </c>
      <c r="M353" s="17">
        <f t="shared" si="23"/>
        <v>7.380331015299027</v>
      </c>
      <c r="N353" s="18">
        <f>H353/G353</f>
        <v>6.64456564594559</v>
      </c>
      <c r="O353" s="17">
        <f t="shared" si="24"/>
        <v>6.631286509040334</v>
      </c>
      <c r="P353" s="18">
        <f>I353/G353</f>
        <v>6.009114206860297</v>
      </c>
    </row>
    <row r="354" spans="1:16" ht="11.25">
      <c r="A354" s="102" t="s">
        <v>244</v>
      </c>
      <c r="B354" s="102" t="s">
        <v>245</v>
      </c>
      <c r="C354" s="102" t="s">
        <v>60</v>
      </c>
      <c r="D354" s="103">
        <v>1212</v>
      </c>
      <c r="E354" s="103">
        <v>9735.3</v>
      </c>
      <c r="F354" s="103">
        <v>8726.42</v>
      </c>
      <c r="G354" s="103">
        <v>1152</v>
      </c>
      <c r="H354" s="103">
        <v>9826.8</v>
      </c>
      <c r="I354" s="103">
        <v>8929.83</v>
      </c>
      <c r="J354" s="16">
        <f>(G354-D354)*100/D354</f>
        <v>-4.9504950495049505</v>
      </c>
      <c r="K354" s="16">
        <f>(H354-E354)*100/E354</f>
        <v>0.9398785861760809</v>
      </c>
      <c r="L354" s="16">
        <f>(I354-F354)*100/F354</f>
        <v>2.330967338267008</v>
      </c>
      <c r="M354" s="17">
        <f t="shared" si="23"/>
        <v>8.032425742574256</v>
      </c>
      <c r="N354" s="18">
        <f>H354/G354</f>
        <v>8.530208333333333</v>
      </c>
      <c r="O354" s="17">
        <f t="shared" si="24"/>
        <v>7.200016501650165</v>
      </c>
      <c r="P354" s="18">
        <f>I354/G354</f>
        <v>7.751588541666667</v>
      </c>
    </row>
    <row r="355" spans="1:16" ht="11.25">
      <c r="A355" s="102" t="s">
        <v>244</v>
      </c>
      <c r="B355" s="102" t="s">
        <v>245</v>
      </c>
      <c r="C355" s="102" t="s">
        <v>135</v>
      </c>
      <c r="D355" s="103">
        <v>11658.41</v>
      </c>
      <c r="E355" s="103">
        <v>83805.96</v>
      </c>
      <c r="F355" s="103">
        <v>75186.99</v>
      </c>
      <c r="G355" s="103">
        <v>6096</v>
      </c>
      <c r="H355" s="103">
        <v>49837.2</v>
      </c>
      <c r="I355" s="103">
        <v>44447.1</v>
      </c>
      <c r="J355" s="16">
        <f>(G355-D355)*100/D355</f>
        <v>-47.71156615696309</v>
      </c>
      <c r="K355" s="16">
        <f>(H355-E355)*100/E355</f>
        <v>-40.53263037616896</v>
      </c>
      <c r="L355" s="16">
        <f>(I355-F355)*100/F355</f>
        <v>-40.88458654881649</v>
      </c>
      <c r="M355" s="17">
        <f t="shared" si="23"/>
        <v>7.188455372559381</v>
      </c>
      <c r="N355" s="18">
        <f>H355/G355</f>
        <v>8.175393700787401</v>
      </c>
      <c r="O355" s="17">
        <f t="shared" si="24"/>
        <v>6.449163307861021</v>
      </c>
      <c r="P355" s="18">
        <f>I355/G355</f>
        <v>7.2911909448818895</v>
      </c>
    </row>
    <row r="356" spans="1:16" ht="11.25">
      <c r="A356" s="102" t="s">
        <v>244</v>
      </c>
      <c r="B356" s="102" t="s">
        <v>245</v>
      </c>
      <c r="C356" s="102" t="s">
        <v>63</v>
      </c>
      <c r="D356" s="103">
        <v>23005.08</v>
      </c>
      <c r="E356" s="103">
        <v>162824.59</v>
      </c>
      <c r="F356" s="103">
        <v>147278.87</v>
      </c>
      <c r="G356" s="103">
        <v>14509.2</v>
      </c>
      <c r="H356" s="103">
        <v>88223.4</v>
      </c>
      <c r="I356" s="103">
        <v>79631.24</v>
      </c>
      <c r="J356" s="16">
        <f>(G356-D356)*100/D356</f>
        <v>-36.93045188280154</v>
      </c>
      <c r="K356" s="16">
        <f>(H356-E356)*100/E356</f>
        <v>-45.816906402159525</v>
      </c>
      <c r="L356" s="16">
        <f>(I356-F356)*100/F356</f>
        <v>-45.931660122052804</v>
      </c>
      <c r="M356" s="17">
        <f t="shared" si="23"/>
        <v>7.077766736738146</v>
      </c>
      <c r="N356" s="18">
        <f>H356/G356</f>
        <v>6.080514432222313</v>
      </c>
      <c r="O356" s="17">
        <f t="shared" si="24"/>
        <v>6.402015120138682</v>
      </c>
      <c r="P356" s="18">
        <f>I356/G356</f>
        <v>5.488327406059604</v>
      </c>
    </row>
    <row r="357" spans="1:16" ht="11.25">
      <c r="A357" s="102" t="s">
        <v>244</v>
      </c>
      <c r="B357" s="102" t="s">
        <v>245</v>
      </c>
      <c r="C357" s="102" t="s">
        <v>696</v>
      </c>
      <c r="D357" s="103">
        <v>2504</v>
      </c>
      <c r="E357" s="103">
        <v>16454.32</v>
      </c>
      <c r="F357" s="103">
        <v>14751.79</v>
      </c>
      <c r="G357" s="103"/>
      <c r="H357" s="103"/>
      <c r="I357" s="103"/>
      <c r="J357" s="16"/>
      <c r="K357" s="16"/>
      <c r="L357" s="16"/>
      <c r="M357" s="17">
        <f t="shared" si="23"/>
        <v>6.571214057507987</v>
      </c>
      <c r="N357" s="18"/>
      <c r="O357" s="17">
        <f t="shared" si="24"/>
        <v>5.891289936102237</v>
      </c>
      <c r="P357" s="18"/>
    </row>
    <row r="358" spans="1:16" ht="11.25">
      <c r="A358" s="102" t="s">
        <v>244</v>
      </c>
      <c r="B358" s="102" t="s">
        <v>245</v>
      </c>
      <c r="C358" s="102" t="s">
        <v>53</v>
      </c>
      <c r="D358" s="103">
        <v>1040</v>
      </c>
      <c r="E358" s="103">
        <v>6172.4</v>
      </c>
      <c r="F358" s="103">
        <v>5738.59</v>
      </c>
      <c r="G358" s="103"/>
      <c r="H358" s="103"/>
      <c r="I358" s="103"/>
      <c r="J358" s="16"/>
      <c r="K358" s="16"/>
      <c r="L358" s="16"/>
      <c r="M358" s="17">
        <f t="shared" si="23"/>
        <v>5.935</v>
      </c>
      <c r="N358" s="18"/>
      <c r="O358" s="17">
        <f t="shared" si="24"/>
        <v>5.517875</v>
      </c>
      <c r="P358" s="18"/>
    </row>
    <row r="359" spans="1:16" ht="11.25">
      <c r="A359" s="102" t="s">
        <v>244</v>
      </c>
      <c r="B359" s="102" t="s">
        <v>245</v>
      </c>
      <c r="C359" s="102" t="s">
        <v>122</v>
      </c>
      <c r="D359" s="103">
        <v>23307.4</v>
      </c>
      <c r="E359" s="103">
        <v>126920.48</v>
      </c>
      <c r="F359" s="103">
        <v>114438.52</v>
      </c>
      <c r="G359" s="103">
        <v>8587</v>
      </c>
      <c r="H359" s="103">
        <v>37398.24</v>
      </c>
      <c r="I359" s="103">
        <v>33883.31</v>
      </c>
      <c r="J359" s="16">
        <f>(G359-D359)*100/D359</f>
        <v>-63.15762375897784</v>
      </c>
      <c r="K359" s="16">
        <f>(H359-E359)*100/E359</f>
        <v>-70.53411711017796</v>
      </c>
      <c r="L359" s="16">
        <f>(I359-F359)*100/F359</f>
        <v>-70.39169153882801</v>
      </c>
      <c r="M359" s="17">
        <f t="shared" si="23"/>
        <v>5.445501428730789</v>
      </c>
      <c r="N359" s="18">
        <f>H359/G359</f>
        <v>4.355216024222662</v>
      </c>
      <c r="O359" s="17">
        <f t="shared" si="24"/>
        <v>4.909965075469593</v>
      </c>
      <c r="P359" s="18">
        <f>I359/G359</f>
        <v>3.945884476534296</v>
      </c>
    </row>
    <row r="360" spans="1:16" ht="11.25">
      <c r="A360" s="102" t="s">
        <v>244</v>
      </c>
      <c r="B360" s="102" t="s">
        <v>245</v>
      </c>
      <c r="C360" s="102" t="s">
        <v>92</v>
      </c>
      <c r="D360" s="103">
        <v>104.6</v>
      </c>
      <c r="E360" s="103">
        <v>790.5</v>
      </c>
      <c r="F360" s="103">
        <v>714.79</v>
      </c>
      <c r="G360" s="103"/>
      <c r="H360" s="103"/>
      <c r="I360" s="103"/>
      <c r="J360" s="16"/>
      <c r="K360" s="16"/>
      <c r="L360" s="16"/>
      <c r="M360" s="17">
        <f t="shared" si="23"/>
        <v>7.5573613766730405</v>
      </c>
      <c r="N360" s="18"/>
      <c r="O360" s="17">
        <f t="shared" si="24"/>
        <v>6.833556405353728</v>
      </c>
      <c r="P360" s="18"/>
    </row>
    <row r="361" spans="1:16" ht="11.25">
      <c r="A361" s="102" t="s">
        <v>244</v>
      </c>
      <c r="B361" s="102" t="s">
        <v>245</v>
      </c>
      <c r="C361" s="102" t="s">
        <v>46</v>
      </c>
      <c r="D361" s="103">
        <v>42956.6</v>
      </c>
      <c r="E361" s="103">
        <v>276194.76</v>
      </c>
      <c r="F361" s="103">
        <v>246685.7</v>
      </c>
      <c r="G361" s="103">
        <v>53902</v>
      </c>
      <c r="H361" s="103">
        <v>257303.9</v>
      </c>
      <c r="I361" s="103">
        <v>233388.04</v>
      </c>
      <c r="J361" s="16">
        <f>(G361-D361)*100/D361</f>
        <v>25.480135764934847</v>
      </c>
      <c r="K361" s="16">
        <f>(H361-E361)*100/E361</f>
        <v>-6.83968805201084</v>
      </c>
      <c r="L361" s="16">
        <f>(I361-F361)*100/F361</f>
        <v>-5.3905272985016985</v>
      </c>
      <c r="M361" s="17">
        <f t="shared" si="23"/>
        <v>6.429623387325813</v>
      </c>
      <c r="N361" s="18">
        <f>H361/G361</f>
        <v>4.77355014656228</v>
      </c>
      <c r="O361" s="17">
        <f t="shared" si="24"/>
        <v>5.742672837235722</v>
      </c>
      <c r="P361" s="18">
        <f>I361/G361</f>
        <v>4.329858632332752</v>
      </c>
    </row>
    <row r="362" spans="1:16" ht="11.25">
      <c r="A362" s="102" t="s">
        <v>244</v>
      </c>
      <c r="B362" s="102" t="s">
        <v>245</v>
      </c>
      <c r="C362" s="102" t="s">
        <v>62</v>
      </c>
      <c r="D362" s="103">
        <v>2913.6</v>
      </c>
      <c r="E362" s="103">
        <v>24817.2</v>
      </c>
      <c r="F362" s="103">
        <v>22342.69</v>
      </c>
      <c r="G362" s="103">
        <v>4811.2</v>
      </c>
      <c r="H362" s="103">
        <v>36750.24</v>
      </c>
      <c r="I362" s="103">
        <v>32812.99</v>
      </c>
      <c r="J362" s="16">
        <f>(G362-D362)*100/D362</f>
        <v>65.12904997254256</v>
      </c>
      <c r="K362" s="16">
        <f>(H362-E362)*100/E362</f>
        <v>48.0837483680673</v>
      </c>
      <c r="L362" s="16">
        <f>(I362-F362)*100/F362</f>
        <v>46.862307090148946</v>
      </c>
      <c r="M362" s="17">
        <f t="shared" si="23"/>
        <v>8.517710049423394</v>
      </c>
      <c r="N362" s="18">
        <f>H362/G362</f>
        <v>7.638476887263053</v>
      </c>
      <c r="O362" s="17">
        <f t="shared" si="24"/>
        <v>7.66841364634816</v>
      </c>
      <c r="P362" s="18">
        <f>I362/G362</f>
        <v>6.8201259561024274</v>
      </c>
    </row>
    <row r="363" spans="1:16" ht="11.25">
      <c r="A363" s="102" t="s">
        <v>244</v>
      </c>
      <c r="B363" s="102" t="s">
        <v>245</v>
      </c>
      <c r="C363" s="102" t="s">
        <v>498</v>
      </c>
      <c r="D363" s="103">
        <v>132</v>
      </c>
      <c r="E363" s="103">
        <v>1088.6</v>
      </c>
      <c r="F363" s="103">
        <v>1014.42</v>
      </c>
      <c r="G363" s="103">
        <v>72</v>
      </c>
      <c r="H363" s="103">
        <v>524.9</v>
      </c>
      <c r="I363" s="103">
        <v>469.69</v>
      </c>
      <c r="J363" s="16">
        <f>(G363-D363)*100/D363</f>
        <v>-45.45454545454545</v>
      </c>
      <c r="K363" s="16">
        <f>(H363-E363)*100/E363</f>
        <v>-51.782105456549694</v>
      </c>
      <c r="L363" s="16">
        <f>(I363-F363)*100/F363</f>
        <v>-53.6986652471363</v>
      </c>
      <c r="M363" s="17">
        <f t="shared" si="23"/>
        <v>8.246969696969696</v>
      </c>
      <c r="N363" s="18">
        <f>H363/G363</f>
        <v>7.290277777777778</v>
      </c>
      <c r="O363" s="17">
        <f t="shared" si="24"/>
        <v>7.685</v>
      </c>
      <c r="P363" s="18">
        <f>I363/G363</f>
        <v>6.523472222222222</v>
      </c>
    </row>
    <row r="364" spans="1:16" ht="11.25">
      <c r="A364" s="102" t="s">
        <v>244</v>
      </c>
      <c r="B364" s="102" t="s">
        <v>245</v>
      </c>
      <c r="C364" s="102" t="s">
        <v>152</v>
      </c>
      <c r="D364" s="103">
        <v>15882.4</v>
      </c>
      <c r="E364" s="103">
        <v>103655.64</v>
      </c>
      <c r="F364" s="103">
        <v>93663.03</v>
      </c>
      <c r="G364" s="103">
        <v>21137.9</v>
      </c>
      <c r="H364" s="103">
        <v>131554.45</v>
      </c>
      <c r="I364" s="103">
        <v>118958.48</v>
      </c>
      <c r="J364" s="16">
        <f>(G364-D364)*100/D364</f>
        <v>33.09008714048256</v>
      </c>
      <c r="K364" s="16">
        <f>(H364-E364)*100/E364</f>
        <v>26.914898214896954</v>
      </c>
      <c r="L364" s="16">
        <f>(I364-F364)*100/F364</f>
        <v>27.006867063771047</v>
      </c>
      <c r="M364" s="17">
        <f t="shared" si="23"/>
        <v>6.526446884601824</v>
      </c>
      <c r="N364" s="18">
        <f>H364/G364</f>
        <v>6.223629121152054</v>
      </c>
      <c r="O364" s="17">
        <f t="shared" si="24"/>
        <v>5.8972844154535835</v>
      </c>
      <c r="P364" s="18">
        <f>I364/G364</f>
        <v>5.6277340700826475</v>
      </c>
    </row>
    <row r="365" spans="1:16" ht="11.25">
      <c r="A365" s="102" t="s">
        <v>244</v>
      </c>
      <c r="B365" s="102" t="s">
        <v>245</v>
      </c>
      <c r="C365" s="102" t="s">
        <v>102</v>
      </c>
      <c r="D365" s="103">
        <v>2347.6</v>
      </c>
      <c r="E365" s="103">
        <v>13051.48</v>
      </c>
      <c r="F365" s="103">
        <v>11685.85</v>
      </c>
      <c r="G365" s="103">
        <v>4248</v>
      </c>
      <c r="H365" s="103">
        <v>27032.81</v>
      </c>
      <c r="I365" s="103">
        <v>24613.64</v>
      </c>
      <c r="J365" s="16">
        <f>(G365-D365)*100/D365</f>
        <v>80.95075822116205</v>
      </c>
      <c r="K365" s="16">
        <f>(H365-E365)*100/E365</f>
        <v>107.12447936938955</v>
      </c>
      <c r="L365" s="16">
        <f>(I365-F365)*100/F365</f>
        <v>110.62772498363405</v>
      </c>
      <c r="M365" s="17">
        <f t="shared" si="23"/>
        <v>5.559499062872721</v>
      </c>
      <c r="N365" s="18">
        <f>H365/G365</f>
        <v>6.363655838041431</v>
      </c>
      <c r="O365" s="17">
        <f t="shared" si="24"/>
        <v>4.977785823820072</v>
      </c>
      <c r="P365" s="18">
        <f>I365/G365</f>
        <v>5.794171374764595</v>
      </c>
    </row>
    <row r="366" spans="1:16" ht="11.25">
      <c r="A366" s="102" t="s">
        <v>244</v>
      </c>
      <c r="B366" s="102" t="s">
        <v>245</v>
      </c>
      <c r="C366" s="102" t="s">
        <v>50</v>
      </c>
      <c r="D366" s="103">
        <v>252</v>
      </c>
      <c r="E366" s="103">
        <v>1872</v>
      </c>
      <c r="F366" s="103">
        <v>1651.91</v>
      </c>
      <c r="G366" s="103"/>
      <c r="H366" s="103"/>
      <c r="I366" s="103"/>
      <c r="J366" s="16"/>
      <c r="K366" s="16"/>
      <c r="L366" s="16"/>
      <c r="M366" s="17">
        <f t="shared" si="23"/>
        <v>7.428571428571429</v>
      </c>
      <c r="N366" s="18"/>
      <c r="O366" s="17">
        <f t="shared" si="24"/>
        <v>6.555198412698413</v>
      </c>
      <c r="P366" s="18"/>
    </row>
    <row r="367" spans="1:16" ht="11.25">
      <c r="A367" s="102" t="s">
        <v>244</v>
      </c>
      <c r="B367" s="102" t="s">
        <v>245</v>
      </c>
      <c r="C367" s="102" t="s">
        <v>85</v>
      </c>
      <c r="D367" s="103">
        <v>18206</v>
      </c>
      <c r="E367" s="103">
        <v>104932.8</v>
      </c>
      <c r="F367" s="103">
        <v>95098.51</v>
      </c>
      <c r="G367" s="103"/>
      <c r="H367" s="103"/>
      <c r="I367" s="103"/>
      <c r="J367" s="16"/>
      <c r="K367" s="16"/>
      <c r="L367" s="16"/>
      <c r="M367" s="17">
        <f t="shared" si="23"/>
        <v>5.763638360979897</v>
      </c>
      <c r="N367" s="18"/>
      <c r="O367" s="17">
        <f t="shared" si="24"/>
        <v>5.223470833791057</v>
      </c>
      <c r="P367" s="18"/>
    </row>
    <row r="368" spans="1:16" ht="11.25">
      <c r="A368" s="102" t="s">
        <v>244</v>
      </c>
      <c r="B368" s="102" t="s">
        <v>245</v>
      </c>
      <c r="C368" s="102" t="s">
        <v>586</v>
      </c>
      <c r="D368" s="103">
        <v>270</v>
      </c>
      <c r="E368" s="103">
        <v>1989</v>
      </c>
      <c r="F368" s="103">
        <v>1819.88</v>
      </c>
      <c r="G368" s="103">
        <v>162</v>
      </c>
      <c r="H368" s="103">
        <v>995.47</v>
      </c>
      <c r="I368" s="103">
        <v>882.19</v>
      </c>
      <c r="J368" s="16">
        <f>(G368-D368)*100/D368</f>
        <v>-40</v>
      </c>
      <c r="K368" s="16">
        <f>(H368-E368)*100/E368</f>
        <v>-49.95123177476118</v>
      </c>
      <c r="L368" s="16">
        <f>(I368-F368)*100/F368</f>
        <v>-51.52482581269094</v>
      </c>
      <c r="M368" s="17">
        <f t="shared" si="23"/>
        <v>7.366666666666666</v>
      </c>
      <c r="N368" s="18">
        <f>H368/G368</f>
        <v>6.144876543209877</v>
      </c>
      <c r="O368" s="17">
        <f t="shared" si="24"/>
        <v>6.740296296296297</v>
      </c>
      <c r="P368" s="18">
        <f>I368/G368</f>
        <v>5.445617283950618</v>
      </c>
    </row>
    <row r="369" spans="1:16" ht="11.25">
      <c r="A369" s="102" t="s">
        <v>244</v>
      </c>
      <c r="B369" s="102" t="s">
        <v>245</v>
      </c>
      <c r="C369" s="102" t="s">
        <v>69</v>
      </c>
      <c r="D369" s="103">
        <v>1248</v>
      </c>
      <c r="E369" s="103">
        <v>10670.4</v>
      </c>
      <c r="F369" s="103">
        <v>9636.57</v>
      </c>
      <c r="G369" s="103">
        <v>192</v>
      </c>
      <c r="H369" s="103">
        <v>1641.6</v>
      </c>
      <c r="I369" s="103">
        <v>1506.06</v>
      </c>
      <c r="J369" s="16">
        <f>(G369-D369)*100/D369</f>
        <v>-84.61538461538461</v>
      </c>
      <c r="K369" s="16">
        <f>(H369-E369)*100/E369</f>
        <v>-84.61538461538461</v>
      </c>
      <c r="L369" s="16">
        <f>(I369-F369)*100/F369</f>
        <v>-84.37141015942395</v>
      </c>
      <c r="M369" s="17">
        <f t="shared" si="23"/>
        <v>8.549999999999999</v>
      </c>
      <c r="N369" s="18">
        <f>H369/G369</f>
        <v>8.549999999999999</v>
      </c>
      <c r="O369" s="17">
        <f t="shared" si="24"/>
        <v>7.7216105769230765</v>
      </c>
      <c r="P369" s="18">
        <f>I369/G369</f>
        <v>7.8440625</v>
      </c>
    </row>
    <row r="370" spans="1:16" ht="11.25">
      <c r="A370" s="102" t="s">
        <v>244</v>
      </c>
      <c r="B370" s="102" t="s">
        <v>245</v>
      </c>
      <c r="C370" s="102" t="s">
        <v>558</v>
      </c>
      <c r="D370" s="103">
        <v>72</v>
      </c>
      <c r="E370" s="103">
        <v>534.6</v>
      </c>
      <c r="F370" s="103">
        <v>470.67</v>
      </c>
      <c r="G370" s="103"/>
      <c r="H370" s="103"/>
      <c r="I370" s="103"/>
      <c r="J370" s="16"/>
      <c r="K370" s="16"/>
      <c r="L370" s="16"/>
      <c r="M370" s="17">
        <f t="shared" si="23"/>
        <v>7.425000000000001</v>
      </c>
      <c r="N370" s="18"/>
      <c r="O370" s="17">
        <f t="shared" si="24"/>
        <v>6.537083333333333</v>
      </c>
      <c r="P370" s="18"/>
    </row>
    <row r="371" spans="1:16" ht="11.25">
      <c r="A371" s="102" t="s">
        <v>244</v>
      </c>
      <c r="B371" s="102" t="s">
        <v>245</v>
      </c>
      <c r="C371" s="102" t="s">
        <v>67</v>
      </c>
      <c r="D371" s="103">
        <v>26138</v>
      </c>
      <c r="E371" s="103">
        <v>204737.9</v>
      </c>
      <c r="F371" s="103">
        <v>185656.05</v>
      </c>
      <c r="G371" s="103">
        <v>18.4</v>
      </c>
      <c r="H371" s="103">
        <v>102</v>
      </c>
      <c r="I371" s="103">
        <v>95.99</v>
      </c>
      <c r="J371" s="16"/>
      <c r="K371" s="16"/>
      <c r="L371" s="16"/>
      <c r="M371" s="17">
        <f t="shared" si="23"/>
        <v>7.832959675568138</v>
      </c>
      <c r="N371" s="18"/>
      <c r="O371" s="17">
        <f t="shared" si="24"/>
        <v>7.102917208661718</v>
      </c>
      <c r="P371" s="18"/>
    </row>
    <row r="372" spans="1:16" ht="11.25">
      <c r="A372" s="102" t="s">
        <v>244</v>
      </c>
      <c r="B372" s="102" t="s">
        <v>245</v>
      </c>
      <c r="C372" s="102" t="s">
        <v>179</v>
      </c>
      <c r="D372" s="103">
        <v>8428.8</v>
      </c>
      <c r="E372" s="103">
        <v>63680.44</v>
      </c>
      <c r="F372" s="103">
        <v>57806.17</v>
      </c>
      <c r="G372" s="103">
        <v>11376.6</v>
      </c>
      <c r="H372" s="103">
        <v>84161.74</v>
      </c>
      <c r="I372" s="103">
        <v>76401.63</v>
      </c>
      <c r="J372" s="16">
        <f>(G372-D372)*100/D372</f>
        <v>34.9729498861048</v>
      </c>
      <c r="K372" s="16">
        <f>(H372-E372)*100/E372</f>
        <v>32.1626232482062</v>
      </c>
      <c r="L372" s="16">
        <f>(I372-F372)*100/F372</f>
        <v>32.168642205494685</v>
      </c>
      <c r="M372" s="17">
        <f t="shared" si="23"/>
        <v>7.5551015565679585</v>
      </c>
      <c r="N372" s="18">
        <f>H372/G372</f>
        <v>7.397793716927729</v>
      </c>
      <c r="O372" s="17">
        <f t="shared" si="24"/>
        <v>6.85817316818527</v>
      </c>
      <c r="P372" s="18">
        <f>I372/G372</f>
        <v>6.715682189757924</v>
      </c>
    </row>
    <row r="373" spans="1:16" ht="11.25">
      <c r="A373" s="102" t="s">
        <v>244</v>
      </c>
      <c r="B373" s="102" t="s">
        <v>245</v>
      </c>
      <c r="C373" s="102" t="s">
        <v>170</v>
      </c>
      <c r="D373" s="103"/>
      <c r="E373" s="103"/>
      <c r="F373" s="103"/>
      <c r="G373" s="103">
        <v>2320</v>
      </c>
      <c r="H373" s="103">
        <v>14880</v>
      </c>
      <c r="I373" s="103">
        <v>13353.09</v>
      </c>
      <c r="J373" s="16"/>
      <c r="K373" s="16"/>
      <c r="L373" s="16"/>
      <c r="M373" s="17"/>
      <c r="N373" s="18">
        <f>H373/G373</f>
        <v>6.413793103448276</v>
      </c>
      <c r="O373" s="17"/>
      <c r="P373" s="18">
        <f>I373/G373</f>
        <v>5.75564224137931</v>
      </c>
    </row>
    <row r="374" spans="1:16" ht="11.25">
      <c r="A374" s="102" t="s">
        <v>244</v>
      </c>
      <c r="B374" s="102" t="s">
        <v>245</v>
      </c>
      <c r="C374" s="102" t="s">
        <v>49</v>
      </c>
      <c r="D374" s="103">
        <v>4716</v>
      </c>
      <c r="E374" s="103">
        <v>32422.5</v>
      </c>
      <c r="F374" s="103">
        <v>29144.09</v>
      </c>
      <c r="G374" s="103">
        <v>8762.4</v>
      </c>
      <c r="H374" s="103">
        <v>58941.5</v>
      </c>
      <c r="I374" s="103">
        <v>52749.68</v>
      </c>
      <c r="J374" s="16">
        <f>(G374-D374)*100/D374</f>
        <v>85.80152671755724</v>
      </c>
      <c r="K374" s="16">
        <f>(H374-E374)*100/E374</f>
        <v>81.7919654560876</v>
      </c>
      <c r="L374" s="16">
        <f>(I374-F374)*100/F374</f>
        <v>80.99614707475855</v>
      </c>
      <c r="M374" s="17">
        <f t="shared" si="23"/>
        <v>6.875</v>
      </c>
      <c r="N374" s="18">
        <f>H374/G374</f>
        <v>6.7266388204144985</v>
      </c>
      <c r="O374" s="17">
        <f t="shared" si="24"/>
        <v>6.179832485156913</v>
      </c>
      <c r="P374" s="18">
        <f>I374/G374</f>
        <v>6.020003651967498</v>
      </c>
    </row>
    <row r="375" spans="1:16" ht="11.25">
      <c r="A375" s="102" t="s">
        <v>244</v>
      </c>
      <c r="B375" s="102" t="s">
        <v>245</v>
      </c>
      <c r="C375" s="102" t="s">
        <v>59</v>
      </c>
      <c r="D375" s="103">
        <v>144</v>
      </c>
      <c r="E375" s="103">
        <v>1132.8</v>
      </c>
      <c r="F375" s="103">
        <v>997.89</v>
      </c>
      <c r="G375" s="103"/>
      <c r="H375" s="103"/>
      <c r="I375" s="103"/>
      <c r="J375" s="16"/>
      <c r="K375" s="16"/>
      <c r="L375" s="16"/>
      <c r="M375" s="17">
        <f t="shared" si="23"/>
        <v>7.866666666666666</v>
      </c>
      <c r="N375" s="18"/>
      <c r="O375" s="17">
        <f t="shared" si="24"/>
        <v>6.929791666666667</v>
      </c>
      <c r="P375" s="18"/>
    </row>
    <row r="376" spans="1:16" ht="11.25">
      <c r="A376" s="102" t="s">
        <v>244</v>
      </c>
      <c r="B376" s="102" t="s">
        <v>245</v>
      </c>
      <c r="C376" s="102" t="s">
        <v>83</v>
      </c>
      <c r="D376" s="103">
        <v>4800</v>
      </c>
      <c r="E376" s="103">
        <v>35491.8</v>
      </c>
      <c r="F376" s="103">
        <v>32031.14</v>
      </c>
      <c r="G376" s="103">
        <v>6674</v>
      </c>
      <c r="H376" s="103">
        <v>44381.3</v>
      </c>
      <c r="I376" s="103">
        <v>39444.5</v>
      </c>
      <c r="J376" s="16">
        <f>(G376-D376)*100/D376</f>
        <v>39.041666666666664</v>
      </c>
      <c r="K376" s="16">
        <f>(H376-E376)*100/E376</f>
        <v>25.046630489296117</v>
      </c>
      <c r="L376" s="16">
        <f>(I376-F376)*100/F376</f>
        <v>23.14422777334806</v>
      </c>
      <c r="M376" s="17">
        <f t="shared" si="23"/>
        <v>7.394125000000001</v>
      </c>
      <c r="N376" s="18">
        <f>H376/G376</f>
        <v>6.64988013185496</v>
      </c>
      <c r="O376" s="17">
        <f t="shared" si="24"/>
        <v>6.6731541666666665</v>
      </c>
      <c r="P376" s="18">
        <f>I376/G376</f>
        <v>5.910173808810309</v>
      </c>
    </row>
    <row r="377" spans="1:16" ht="11.25">
      <c r="A377" s="102" t="s">
        <v>244</v>
      </c>
      <c r="B377" s="102" t="s">
        <v>245</v>
      </c>
      <c r="C377" s="102" t="s">
        <v>108</v>
      </c>
      <c r="D377" s="103">
        <v>626.4</v>
      </c>
      <c r="E377" s="103">
        <v>5355.72</v>
      </c>
      <c r="F377" s="103">
        <v>4887.21</v>
      </c>
      <c r="G377" s="103">
        <v>681.6</v>
      </c>
      <c r="H377" s="103">
        <v>5827.68</v>
      </c>
      <c r="I377" s="103">
        <v>5279.39</v>
      </c>
      <c r="J377" s="16">
        <f>(G377-D377)*100/D377</f>
        <v>8.812260536398474</v>
      </c>
      <c r="K377" s="16">
        <f>(H377-E377)*100/E377</f>
        <v>8.812260536398467</v>
      </c>
      <c r="L377" s="16">
        <f>(I377-F377)*100/F377</f>
        <v>8.02461936360419</v>
      </c>
      <c r="M377" s="17">
        <f t="shared" si="23"/>
        <v>8.55</v>
      </c>
      <c r="N377" s="18">
        <f>H377/G377</f>
        <v>8.55</v>
      </c>
      <c r="O377" s="17">
        <f t="shared" si="24"/>
        <v>7.8020593869731805</v>
      </c>
      <c r="P377" s="18">
        <f>I377/G377</f>
        <v>7.745583920187793</v>
      </c>
    </row>
    <row r="378" spans="1:16" ht="11.25">
      <c r="A378" s="102" t="s">
        <v>244</v>
      </c>
      <c r="B378" s="102" t="s">
        <v>245</v>
      </c>
      <c r="C378" s="102" t="s">
        <v>66</v>
      </c>
      <c r="D378" s="103"/>
      <c r="E378" s="103"/>
      <c r="F378" s="103"/>
      <c r="G378" s="103">
        <v>150</v>
      </c>
      <c r="H378" s="103">
        <v>1318.5</v>
      </c>
      <c r="I378" s="103">
        <v>1222.1</v>
      </c>
      <c r="J378" s="16"/>
      <c r="K378" s="16"/>
      <c r="L378" s="16"/>
      <c r="M378" s="17"/>
      <c r="N378" s="18">
        <f>H378/G378</f>
        <v>8.79</v>
      </c>
      <c r="O378" s="17"/>
      <c r="P378" s="18">
        <f>I378/G378</f>
        <v>8.147333333333332</v>
      </c>
    </row>
    <row r="379" spans="1:16" ht="11.25">
      <c r="A379" s="102" t="s">
        <v>244</v>
      </c>
      <c r="B379" s="102" t="s">
        <v>245</v>
      </c>
      <c r="C379" s="102" t="s">
        <v>68</v>
      </c>
      <c r="D379" s="103">
        <v>72</v>
      </c>
      <c r="E379" s="103">
        <v>613.2</v>
      </c>
      <c r="F379" s="103">
        <v>540.17</v>
      </c>
      <c r="G379" s="103"/>
      <c r="H379" s="103"/>
      <c r="I379" s="103"/>
      <c r="J379" s="16"/>
      <c r="K379" s="16"/>
      <c r="L379" s="16"/>
      <c r="M379" s="17">
        <f t="shared" si="23"/>
        <v>8.516666666666667</v>
      </c>
      <c r="N379" s="18"/>
      <c r="O379" s="17">
        <f t="shared" si="24"/>
        <v>7.50236111111111</v>
      </c>
      <c r="P379" s="18"/>
    </row>
    <row r="380" spans="1:16" ht="11.25">
      <c r="A380" s="102" t="s">
        <v>752</v>
      </c>
      <c r="B380" s="102" t="s">
        <v>246</v>
      </c>
      <c r="C380" s="102" t="s">
        <v>152</v>
      </c>
      <c r="D380" s="103">
        <v>515</v>
      </c>
      <c r="E380" s="103">
        <v>2929.8</v>
      </c>
      <c r="F380" s="103">
        <v>2720.3</v>
      </c>
      <c r="G380" s="103"/>
      <c r="H380" s="103"/>
      <c r="I380" s="103"/>
      <c r="J380" s="16"/>
      <c r="K380" s="16"/>
      <c r="L380" s="16"/>
      <c r="M380" s="17">
        <f t="shared" si="23"/>
        <v>5.688932038834952</v>
      </c>
      <c r="N380" s="18"/>
      <c r="O380" s="17">
        <f t="shared" si="24"/>
        <v>5.282135922330098</v>
      </c>
      <c r="P380" s="18"/>
    </row>
    <row r="381" spans="1:16" ht="11.25">
      <c r="A381" s="102" t="s">
        <v>247</v>
      </c>
      <c r="B381" s="102" t="s">
        <v>248</v>
      </c>
      <c r="C381" s="102" t="s">
        <v>134</v>
      </c>
      <c r="D381" s="103">
        <v>7980.4</v>
      </c>
      <c r="E381" s="103">
        <v>39261.24</v>
      </c>
      <c r="F381" s="103">
        <v>34949.19</v>
      </c>
      <c r="G381" s="103"/>
      <c r="H381" s="103"/>
      <c r="I381" s="103"/>
      <c r="J381" s="16"/>
      <c r="K381" s="16"/>
      <c r="L381" s="16"/>
      <c r="M381" s="17">
        <f t="shared" si="23"/>
        <v>4.919708285298983</v>
      </c>
      <c r="N381" s="18"/>
      <c r="O381" s="17">
        <f t="shared" si="24"/>
        <v>4.379378226655306</v>
      </c>
      <c r="P381" s="18"/>
    </row>
    <row r="382" spans="1:16" ht="11.25">
      <c r="A382" s="102" t="s">
        <v>247</v>
      </c>
      <c r="B382" s="102" t="s">
        <v>248</v>
      </c>
      <c r="C382" s="102" t="s">
        <v>135</v>
      </c>
      <c r="D382" s="103">
        <v>360</v>
      </c>
      <c r="E382" s="103">
        <v>3528</v>
      </c>
      <c r="F382" s="103">
        <v>2998.13</v>
      </c>
      <c r="G382" s="103"/>
      <c r="H382" s="103"/>
      <c r="I382" s="103"/>
      <c r="J382" s="16"/>
      <c r="K382" s="16"/>
      <c r="L382" s="16"/>
      <c r="M382" s="17">
        <f t="shared" si="23"/>
        <v>9.8</v>
      </c>
      <c r="N382" s="18"/>
      <c r="O382" s="17">
        <f t="shared" si="24"/>
        <v>8.328138888888889</v>
      </c>
      <c r="P382" s="18"/>
    </row>
    <row r="383" spans="1:16" ht="11.25">
      <c r="A383" s="102" t="s">
        <v>247</v>
      </c>
      <c r="B383" s="102" t="s">
        <v>248</v>
      </c>
      <c r="C383" s="102" t="s">
        <v>122</v>
      </c>
      <c r="D383" s="103">
        <v>1016</v>
      </c>
      <c r="E383" s="103">
        <v>8119.76</v>
      </c>
      <c r="F383" s="103">
        <v>7402.55</v>
      </c>
      <c r="G383" s="103"/>
      <c r="H383" s="103"/>
      <c r="I383" s="103"/>
      <c r="J383" s="16"/>
      <c r="K383" s="16"/>
      <c r="L383" s="16"/>
      <c r="M383" s="17">
        <f t="shared" si="23"/>
        <v>7.991889763779528</v>
      </c>
      <c r="N383" s="18"/>
      <c r="O383" s="17">
        <f t="shared" si="24"/>
        <v>7.285974409448819</v>
      </c>
      <c r="P383" s="18"/>
    </row>
    <row r="384" spans="1:16" ht="11.25">
      <c r="A384" s="102" t="s">
        <v>247</v>
      </c>
      <c r="B384" s="102" t="s">
        <v>248</v>
      </c>
      <c r="C384" s="102" t="s">
        <v>46</v>
      </c>
      <c r="D384" s="103">
        <v>1580</v>
      </c>
      <c r="E384" s="103">
        <v>7740.8</v>
      </c>
      <c r="F384" s="103">
        <v>6645.92</v>
      </c>
      <c r="G384" s="103">
        <v>51150</v>
      </c>
      <c r="H384" s="103">
        <v>120230</v>
      </c>
      <c r="I384" s="103">
        <v>108602.34</v>
      </c>
      <c r="J384" s="16">
        <f>(G384-D384)*100/D384</f>
        <v>3137.3417721518986</v>
      </c>
      <c r="K384" s="16">
        <f>(H384-E384)*100/E384</f>
        <v>1453.1986357999174</v>
      </c>
      <c r="L384" s="16">
        <f>(I384-F384)*100/F384</f>
        <v>1534.1204829429184</v>
      </c>
      <c r="M384" s="17">
        <f t="shared" si="23"/>
        <v>4.8992405063291145</v>
      </c>
      <c r="N384" s="18">
        <f>H384/G384</f>
        <v>2.350537634408602</v>
      </c>
      <c r="O384" s="17">
        <f t="shared" si="24"/>
        <v>4.206278481012658</v>
      </c>
      <c r="P384" s="18">
        <f>I384/G384</f>
        <v>2.1232129032258062</v>
      </c>
    </row>
    <row r="385" spans="1:16" ht="11.25">
      <c r="A385" s="102" t="s">
        <v>247</v>
      </c>
      <c r="B385" s="102" t="s">
        <v>248</v>
      </c>
      <c r="C385" s="102" t="s">
        <v>586</v>
      </c>
      <c r="D385" s="103">
        <v>977</v>
      </c>
      <c r="E385" s="103">
        <v>1508.13</v>
      </c>
      <c r="F385" s="103">
        <v>1337.96</v>
      </c>
      <c r="G385" s="103"/>
      <c r="H385" s="103"/>
      <c r="I385" s="103"/>
      <c r="J385" s="16"/>
      <c r="K385" s="16"/>
      <c r="L385" s="16"/>
      <c r="M385" s="17">
        <f t="shared" si="23"/>
        <v>1.5436335721596726</v>
      </c>
      <c r="N385" s="18"/>
      <c r="O385" s="17">
        <f t="shared" si="24"/>
        <v>1.3694575230296828</v>
      </c>
      <c r="P385" s="18"/>
    </row>
    <row r="386" spans="1:16" ht="11.25">
      <c r="A386" s="102" t="s">
        <v>247</v>
      </c>
      <c r="B386" s="102" t="s">
        <v>248</v>
      </c>
      <c r="C386" s="102" t="s">
        <v>179</v>
      </c>
      <c r="D386" s="103">
        <v>1371</v>
      </c>
      <c r="E386" s="103">
        <v>9668.96</v>
      </c>
      <c r="F386" s="103">
        <v>8773.15</v>
      </c>
      <c r="G386" s="103"/>
      <c r="H386" s="103"/>
      <c r="I386" s="103"/>
      <c r="J386" s="16"/>
      <c r="K386" s="16"/>
      <c r="L386" s="16"/>
      <c r="M386" s="17">
        <f t="shared" si="23"/>
        <v>7.052487235594456</v>
      </c>
      <c r="N386" s="18"/>
      <c r="O386" s="17">
        <f t="shared" si="24"/>
        <v>6.3990882567469</v>
      </c>
      <c r="P386" s="18"/>
    </row>
    <row r="387" spans="1:16" ht="11.25">
      <c r="A387" s="102" t="s">
        <v>249</v>
      </c>
      <c r="B387" s="102" t="s">
        <v>246</v>
      </c>
      <c r="C387" s="102" t="s">
        <v>110</v>
      </c>
      <c r="D387" s="103"/>
      <c r="E387" s="103"/>
      <c r="F387" s="103"/>
      <c r="G387" s="103">
        <v>152</v>
      </c>
      <c r="H387" s="103">
        <v>899</v>
      </c>
      <c r="I387" s="103">
        <v>859.55</v>
      </c>
      <c r="J387" s="16"/>
      <c r="K387" s="16"/>
      <c r="L387" s="16"/>
      <c r="M387" s="17"/>
      <c r="N387" s="18">
        <f>H387/G387</f>
        <v>5.9144736842105265</v>
      </c>
      <c r="O387" s="17"/>
      <c r="P387" s="18">
        <f>I387/G387</f>
        <v>5.654934210526315</v>
      </c>
    </row>
    <row r="388" spans="1:16" ht="11.25">
      <c r="A388" s="102" t="s">
        <v>249</v>
      </c>
      <c r="B388" s="102" t="s">
        <v>246</v>
      </c>
      <c r="C388" s="102" t="s">
        <v>135</v>
      </c>
      <c r="D388" s="103">
        <v>1500</v>
      </c>
      <c r="E388" s="103">
        <v>15482.4</v>
      </c>
      <c r="F388" s="103">
        <v>13947.21</v>
      </c>
      <c r="G388" s="103"/>
      <c r="H388" s="103"/>
      <c r="I388" s="103"/>
      <c r="J388" s="16"/>
      <c r="K388" s="16"/>
      <c r="L388" s="16"/>
      <c r="M388" s="17">
        <f t="shared" si="23"/>
        <v>10.3216</v>
      </c>
      <c r="N388" s="18"/>
      <c r="O388" s="17">
        <f t="shared" si="24"/>
        <v>9.29814</v>
      </c>
      <c r="P388" s="18"/>
    </row>
    <row r="389" spans="1:16" ht="11.25">
      <c r="A389" s="102" t="s">
        <v>249</v>
      </c>
      <c r="B389" s="102" t="s">
        <v>246</v>
      </c>
      <c r="C389" s="102" t="s">
        <v>63</v>
      </c>
      <c r="D389" s="103">
        <v>1700</v>
      </c>
      <c r="E389" s="103">
        <v>14272</v>
      </c>
      <c r="F389" s="103">
        <v>12763.21</v>
      </c>
      <c r="G389" s="103">
        <v>1207.5</v>
      </c>
      <c r="H389" s="103">
        <v>8610</v>
      </c>
      <c r="I389" s="103">
        <v>7760.68</v>
      </c>
      <c r="J389" s="16">
        <f>(G389-D389)*100/D389</f>
        <v>-28.970588235294116</v>
      </c>
      <c r="K389" s="16">
        <f>(H389-E389)*100/E389</f>
        <v>-39.67208520179372</v>
      </c>
      <c r="L389" s="16">
        <f>(I389-F389)*100/F389</f>
        <v>-39.194920400118775</v>
      </c>
      <c r="M389" s="17">
        <f t="shared" si="23"/>
        <v>8.395294117647058</v>
      </c>
      <c r="N389" s="18">
        <f>H389/G389</f>
        <v>7.130434782608695</v>
      </c>
      <c r="O389" s="17">
        <f t="shared" si="24"/>
        <v>7.507770588235293</v>
      </c>
      <c r="P389" s="18">
        <f>I389/G389</f>
        <v>6.427064182194617</v>
      </c>
    </row>
    <row r="390" spans="1:16" ht="11.25">
      <c r="A390" s="102" t="s">
        <v>249</v>
      </c>
      <c r="B390" s="102" t="s">
        <v>246</v>
      </c>
      <c r="C390" s="102" t="s">
        <v>53</v>
      </c>
      <c r="D390" s="103">
        <v>340</v>
      </c>
      <c r="E390" s="103">
        <v>2056.6</v>
      </c>
      <c r="F390" s="103">
        <v>1912.06</v>
      </c>
      <c r="G390" s="103"/>
      <c r="H390" s="103"/>
      <c r="I390" s="103"/>
      <c r="J390" s="16"/>
      <c r="K390" s="16"/>
      <c r="L390" s="16"/>
      <c r="M390" s="17">
        <f aca="true" t="shared" si="25" ref="M390:M453">E390/D390</f>
        <v>6.048823529411765</v>
      </c>
      <c r="N390" s="18"/>
      <c r="O390" s="17">
        <f aca="true" t="shared" si="26" ref="O390:O453">F390/D390</f>
        <v>5.623705882352941</v>
      </c>
      <c r="P390" s="18"/>
    </row>
    <row r="391" spans="1:16" ht="11.25">
      <c r="A391" s="102" t="s">
        <v>249</v>
      </c>
      <c r="B391" s="102" t="s">
        <v>246</v>
      </c>
      <c r="C391" s="102" t="s">
        <v>122</v>
      </c>
      <c r="D391" s="103">
        <v>205</v>
      </c>
      <c r="E391" s="103">
        <v>1947.2</v>
      </c>
      <c r="F391" s="103">
        <v>1766.09</v>
      </c>
      <c r="G391" s="103">
        <v>100</v>
      </c>
      <c r="H391" s="103">
        <v>704</v>
      </c>
      <c r="I391" s="103">
        <v>644.73</v>
      </c>
      <c r="J391" s="16">
        <f aca="true" t="shared" si="27" ref="J390:J453">(G391-D391)*100/D391</f>
        <v>-51.21951219512195</v>
      </c>
      <c r="K391" s="16">
        <f aca="true" t="shared" si="28" ref="K390:K453">(H391-E391)*100/E391</f>
        <v>-63.8455217748562</v>
      </c>
      <c r="L391" s="16">
        <f aca="true" t="shared" si="29" ref="L390:L453">(I391-F391)*100/F391</f>
        <v>-63.4939329252756</v>
      </c>
      <c r="M391" s="17">
        <f t="shared" si="25"/>
        <v>9.498536585365853</v>
      </c>
      <c r="N391" s="18">
        <f aca="true" t="shared" si="30" ref="N390:N453">H391/G391</f>
        <v>7.04</v>
      </c>
      <c r="O391" s="17">
        <f t="shared" si="26"/>
        <v>8.615073170731707</v>
      </c>
      <c r="P391" s="18">
        <f aca="true" t="shared" si="31" ref="P390:P453">I391/G391</f>
        <v>6.4473</v>
      </c>
    </row>
    <row r="392" spans="1:16" ht="11.25">
      <c r="A392" s="102" t="s">
        <v>249</v>
      </c>
      <c r="B392" s="102" t="s">
        <v>246</v>
      </c>
      <c r="C392" s="102" t="s">
        <v>92</v>
      </c>
      <c r="D392" s="103">
        <v>14</v>
      </c>
      <c r="E392" s="103">
        <v>137.2</v>
      </c>
      <c r="F392" s="103">
        <v>129.98</v>
      </c>
      <c r="G392" s="103"/>
      <c r="H392" s="103"/>
      <c r="I392" s="103"/>
      <c r="J392" s="16"/>
      <c r="K392" s="16"/>
      <c r="L392" s="16"/>
      <c r="M392" s="17">
        <f t="shared" si="25"/>
        <v>9.799999999999999</v>
      </c>
      <c r="N392" s="18"/>
      <c r="O392" s="17">
        <f t="shared" si="26"/>
        <v>9.284285714285714</v>
      </c>
      <c r="P392" s="18"/>
    </row>
    <row r="393" spans="1:16" ht="11.25">
      <c r="A393" s="102" t="s">
        <v>249</v>
      </c>
      <c r="B393" s="102" t="s">
        <v>246</v>
      </c>
      <c r="C393" s="102" t="s">
        <v>46</v>
      </c>
      <c r="D393" s="103">
        <v>200</v>
      </c>
      <c r="E393" s="103">
        <v>1384</v>
      </c>
      <c r="F393" s="103">
        <v>1265.46</v>
      </c>
      <c r="G393" s="103"/>
      <c r="H393" s="103"/>
      <c r="I393" s="103"/>
      <c r="J393" s="16"/>
      <c r="K393" s="16"/>
      <c r="L393" s="16"/>
      <c r="M393" s="17">
        <f t="shared" si="25"/>
        <v>6.92</v>
      </c>
      <c r="N393" s="18"/>
      <c r="O393" s="17">
        <f t="shared" si="26"/>
        <v>6.3273</v>
      </c>
      <c r="P393" s="18"/>
    </row>
    <row r="394" spans="1:16" ht="11.25">
      <c r="A394" s="102" t="s">
        <v>249</v>
      </c>
      <c r="B394" s="102" t="s">
        <v>246</v>
      </c>
      <c r="C394" s="102" t="s">
        <v>62</v>
      </c>
      <c r="D394" s="103"/>
      <c r="E394" s="103"/>
      <c r="F394" s="103"/>
      <c r="G394" s="103">
        <v>205.8</v>
      </c>
      <c r="H394" s="103">
        <v>2487.24</v>
      </c>
      <c r="I394" s="103">
        <v>2231.66</v>
      </c>
      <c r="J394" s="16"/>
      <c r="K394" s="16"/>
      <c r="L394" s="16"/>
      <c r="M394" s="17"/>
      <c r="N394" s="18">
        <f t="shared" si="30"/>
        <v>12.085714285714284</v>
      </c>
      <c r="O394" s="17"/>
      <c r="P394" s="18">
        <f t="shared" si="31"/>
        <v>10.84382896015549</v>
      </c>
    </row>
    <row r="395" spans="1:16" ht="11.25">
      <c r="A395" s="102" t="s">
        <v>249</v>
      </c>
      <c r="B395" s="102" t="s">
        <v>246</v>
      </c>
      <c r="C395" s="102" t="s">
        <v>152</v>
      </c>
      <c r="D395" s="103">
        <v>4710</v>
      </c>
      <c r="E395" s="103">
        <v>32972.35</v>
      </c>
      <c r="F395" s="103">
        <v>30007.79</v>
      </c>
      <c r="G395" s="103">
        <v>3907.7</v>
      </c>
      <c r="H395" s="103">
        <v>22340.15</v>
      </c>
      <c r="I395" s="103">
        <v>20165.71</v>
      </c>
      <c r="J395" s="16">
        <f t="shared" si="27"/>
        <v>-17.033970276008496</v>
      </c>
      <c r="K395" s="16">
        <f t="shared" si="28"/>
        <v>-32.245805955596126</v>
      </c>
      <c r="L395" s="16">
        <f t="shared" si="29"/>
        <v>-32.79841667780267</v>
      </c>
      <c r="M395" s="17">
        <f t="shared" si="25"/>
        <v>7.0004989384288745</v>
      </c>
      <c r="N395" s="18">
        <f t="shared" si="30"/>
        <v>5.716956265834123</v>
      </c>
      <c r="O395" s="17">
        <f t="shared" si="26"/>
        <v>6.37108067940552</v>
      </c>
      <c r="P395" s="18">
        <f t="shared" si="31"/>
        <v>5.160506180105945</v>
      </c>
    </row>
    <row r="396" spans="1:16" ht="11.25">
      <c r="A396" s="102" t="s">
        <v>249</v>
      </c>
      <c r="B396" s="102" t="s">
        <v>246</v>
      </c>
      <c r="C396" s="102" t="s">
        <v>85</v>
      </c>
      <c r="D396" s="103">
        <v>1110</v>
      </c>
      <c r="E396" s="103">
        <v>9710.4</v>
      </c>
      <c r="F396" s="103">
        <v>8508.03</v>
      </c>
      <c r="G396" s="103"/>
      <c r="H396" s="103"/>
      <c r="I396" s="103"/>
      <c r="J396" s="16"/>
      <c r="K396" s="16"/>
      <c r="L396" s="16"/>
      <c r="M396" s="17">
        <f t="shared" si="25"/>
        <v>8.748108108108108</v>
      </c>
      <c r="N396" s="18"/>
      <c r="O396" s="17">
        <f t="shared" si="26"/>
        <v>7.664891891891893</v>
      </c>
      <c r="P396" s="18"/>
    </row>
    <row r="397" spans="1:16" ht="11.25">
      <c r="A397" s="102" t="s">
        <v>249</v>
      </c>
      <c r="B397" s="102" t="s">
        <v>246</v>
      </c>
      <c r="C397" s="102" t="s">
        <v>179</v>
      </c>
      <c r="D397" s="103">
        <v>690</v>
      </c>
      <c r="E397" s="103">
        <v>6072</v>
      </c>
      <c r="F397" s="103">
        <v>5579.17</v>
      </c>
      <c r="G397" s="103">
        <v>876</v>
      </c>
      <c r="H397" s="103">
        <v>7708.8</v>
      </c>
      <c r="I397" s="103">
        <v>7096.48</v>
      </c>
      <c r="J397" s="16">
        <f t="shared" si="27"/>
        <v>26.956521739130434</v>
      </c>
      <c r="K397" s="16">
        <f t="shared" si="28"/>
        <v>26.95652173913044</v>
      </c>
      <c r="L397" s="16">
        <f t="shared" si="29"/>
        <v>27.195980764163835</v>
      </c>
      <c r="M397" s="17">
        <f t="shared" si="25"/>
        <v>8.8</v>
      </c>
      <c r="N397" s="18">
        <f t="shared" si="30"/>
        <v>8.8</v>
      </c>
      <c r="O397" s="17">
        <f t="shared" si="26"/>
        <v>8.085753623188406</v>
      </c>
      <c r="P397" s="18">
        <f t="shared" si="31"/>
        <v>8.101004566210046</v>
      </c>
    </row>
    <row r="398" spans="1:16" ht="11.25">
      <c r="A398" s="102" t="s">
        <v>249</v>
      </c>
      <c r="B398" s="102" t="s">
        <v>246</v>
      </c>
      <c r="C398" s="102" t="s">
        <v>83</v>
      </c>
      <c r="D398" s="103"/>
      <c r="E398" s="103"/>
      <c r="F398" s="103"/>
      <c r="G398" s="103">
        <v>300</v>
      </c>
      <c r="H398" s="103">
        <v>2520</v>
      </c>
      <c r="I398" s="103">
        <v>2229.24</v>
      </c>
      <c r="J398" s="16"/>
      <c r="K398" s="16"/>
      <c r="L398" s="16"/>
      <c r="M398" s="17"/>
      <c r="N398" s="18">
        <f t="shared" si="30"/>
        <v>8.4</v>
      </c>
      <c r="O398" s="17"/>
      <c r="P398" s="18">
        <f t="shared" si="31"/>
        <v>7.4308</v>
      </c>
    </row>
    <row r="399" spans="1:16" ht="11.25">
      <c r="A399" s="102" t="s">
        <v>250</v>
      </c>
      <c r="B399" s="102" t="s">
        <v>251</v>
      </c>
      <c r="C399" s="102" t="s">
        <v>110</v>
      </c>
      <c r="D399" s="103"/>
      <c r="E399" s="103"/>
      <c r="F399" s="103"/>
      <c r="G399" s="103">
        <v>456</v>
      </c>
      <c r="H399" s="103">
        <v>1400</v>
      </c>
      <c r="I399" s="103">
        <v>1338.57</v>
      </c>
      <c r="J399" s="16"/>
      <c r="K399" s="16"/>
      <c r="L399" s="16"/>
      <c r="M399" s="17"/>
      <c r="N399" s="18">
        <f t="shared" si="30"/>
        <v>3.0701754385964914</v>
      </c>
      <c r="O399" s="17"/>
      <c r="P399" s="18">
        <f t="shared" si="31"/>
        <v>2.935460526315789</v>
      </c>
    </row>
    <row r="400" spans="1:16" ht="11.25">
      <c r="A400" s="102" t="s">
        <v>250</v>
      </c>
      <c r="B400" s="102" t="s">
        <v>251</v>
      </c>
      <c r="C400" s="102" t="s">
        <v>134</v>
      </c>
      <c r="D400" s="103">
        <v>143570.73</v>
      </c>
      <c r="E400" s="103">
        <v>601446.13</v>
      </c>
      <c r="F400" s="103">
        <v>540252.42</v>
      </c>
      <c r="G400" s="103">
        <v>22620</v>
      </c>
      <c r="H400" s="103">
        <v>72139.5</v>
      </c>
      <c r="I400" s="103">
        <v>65204.02</v>
      </c>
      <c r="J400" s="16">
        <f t="shared" si="27"/>
        <v>-84.24469945928394</v>
      </c>
      <c r="K400" s="16">
        <f t="shared" si="28"/>
        <v>-88.00565896067866</v>
      </c>
      <c r="L400" s="16">
        <f t="shared" si="29"/>
        <v>-87.93082315114849</v>
      </c>
      <c r="M400" s="17">
        <f t="shared" si="25"/>
        <v>4.189197408134652</v>
      </c>
      <c r="N400" s="18">
        <f t="shared" si="30"/>
        <v>3.1891909814323607</v>
      </c>
      <c r="O400" s="17">
        <f t="shared" si="26"/>
        <v>3.762970488483272</v>
      </c>
      <c r="P400" s="18">
        <f t="shared" si="31"/>
        <v>2.8825826702033597</v>
      </c>
    </row>
    <row r="401" spans="1:16" ht="11.25">
      <c r="A401" s="102" t="s">
        <v>250</v>
      </c>
      <c r="B401" s="102" t="s">
        <v>251</v>
      </c>
      <c r="C401" s="102" t="s">
        <v>60</v>
      </c>
      <c r="D401" s="103">
        <v>306</v>
      </c>
      <c r="E401" s="103">
        <v>1652.4</v>
      </c>
      <c r="F401" s="103">
        <v>1454.49</v>
      </c>
      <c r="G401" s="103">
        <v>606</v>
      </c>
      <c r="H401" s="103">
        <v>3272.4</v>
      </c>
      <c r="I401" s="103">
        <v>3003.29</v>
      </c>
      <c r="J401" s="16">
        <f t="shared" si="27"/>
        <v>98.03921568627452</v>
      </c>
      <c r="K401" s="16">
        <f t="shared" si="28"/>
        <v>98.0392156862745</v>
      </c>
      <c r="L401" s="16">
        <f t="shared" si="29"/>
        <v>106.48405970477624</v>
      </c>
      <c r="M401" s="17">
        <f t="shared" si="25"/>
        <v>5.4</v>
      </c>
      <c r="N401" s="18">
        <f t="shared" si="30"/>
        <v>5.4</v>
      </c>
      <c r="O401" s="17">
        <f t="shared" si="26"/>
        <v>4.753235294117647</v>
      </c>
      <c r="P401" s="18">
        <f t="shared" si="31"/>
        <v>4.955924092409241</v>
      </c>
    </row>
    <row r="402" spans="1:16" ht="11.25">
      <c r="A402" s="102" t="s">
        <v>250</v>
      </c>
      <c r="B402" s="102" t="s">
        <v>251</v>
      </c>
      <c r="C402" s="102" t="s">
        <v>135</v>
      </c>
      <c r="D402" s="103">
        <v>6738</v>
      </c>
      <c r="E402" s="103">
        <v>36050.64</v>
      </c>
      <c r="F402" s="103">
        <v>32173.29</v>
      </c>
      <c r="G402" s="103">
        <v>1346</v>
      </c>
      <c r="H402" s="103">
        <v>5734.52</v>
      </c>
      <c r="I402" s="103">
        <v>5140.84</v>
      </c>
      <c r="J402" s="16">
        <f t="shared" si="27"/>
        <v>-80.02374591867023</v>
      </c>
      <c r="K402" s="16">
        <f t="shared" si="28"/>
        <v>-84.09315340864961</v>
      </c>
      <c r="L402" s="16">
        <f t="shared" si="29"/>
        <v>-84.02140409016299</v>
      </c>
      <c r="M402" s="17">
        <f t="shared" si="25"/>
        <v>5.350347284060552</v>
      </c>
      <c r="N402" s="18">
        <f t="shared" si="30"/>
        <v>4.260416047548292</v>
      </c>
      <c r="O402" s="17">
        <f t="shared" si="26"/>
        <v>4.774902048085486</v>
      </c>
      <c r="P402" s="18">
        <f t="shared" si="31"/>
        <v>3.8193462109955423</v>
      </c>
    </row>
    <row r="403" spans="1:16" ht="11.25">
      <c r="A403" s="102" t="s">
        <v>250</v>
      </c>
      <c r="B403" s="102" t="s">
        <v>251</v>
      </c>
      <c r="C403" s="102" t="s">
        <v>63</v>
      </c>
      <c r="D403" s="103">
        <v>23050</v>
      </c>
      <c r="E403" s="103">
        <v>139325.56</v>
      </c>
      <c r="F403" s="103">
        <v>125952.87</v>
      </c>
      <c r="G403" s="103">
        <v>35225.5</v>
      </c>
      <c r="H403" s="103">
        <v>196530.4</v>
      </c>
      <c r="I403" s="103">
        <v>177496.2</v>
      </c>
      <c r="J403" s="16">
        <f t="shared" si="27"/>
        <v>52.82212581344903</v>
      </c>
      <c r="K403" s="16">
        <f t="shared" si="28"/>
        <v>41.058395889454886</v>
      </c>
      <c r="L403" s="16">
        <f t="shared" si="29"/>
        <v>40.922711804820345</v>
      </c>
      <c r="M403" s="17">
        <f t="shared" si="25"/>
        <v>6.04449284164859</v>
      </c>
      <c r="N403" s="18">
        <f t="shared" si="30"/>
        <v>5.579208244027764</v>
      </c>
      <c r="O403" s="17">
        <f t="shared" si="26"/>
        <v>5.464332754880694</v>
      </c>
      <c r="P403" s="18">
        <f t="shared" si="31"/>
        <v>5.0388553746575635</v>
      </c>
    </row>
    <row r="404" spans="1:16" ht="11.25">
      <c r="A404" s="102" t="s">
        <v>250</v>
      </c>
      <c r="B404" s="102" t="s">
        <v>251</v>
      </c>
      <c r="C404" s="102" t="s">
        <v>53</v>
      </c>
      <c r="D404" s="103">
        <v>900</v>
      </c>
      <c r="E404" s="103">
        <v>3011.4</v>
      </c>
      <c r="F404" s="103">
        <v>2799.75</v>
      </c>
      <c r="G404" s="103">
        <v>1020</v>
      </c>
      <c r="H404" s="103">
        <v>4020</v>
      </c>
      <c r="I404" s="103">
        <v>3709.33</v>
      </c>
      <c r="J404" s="16">
        <f t="shared" si="27"/>
        <v>13.333333333333334</v>
      </c>
      <c r="K404" s="16">
        <f t="shared" si="28"/>
        <v>33.49272763498704</v>
      </c>
      <c r="L404" s="16">
        <f t="shared" si="29"/>
        <v>32.487900705420124</v>
      </c>
      <c r="M404" s="17">
        <f t="shared" si="25"/>
        <v>3.346</v>
      </c>
      <c r="N404" s="18">
        <f t="shared" si="30"/>
        <v>3.9411764705882355</v>
      </c>
      <c r="O404" s="17">
        <f t="shared" si="26"/>
        <v>3.1108333333333333</v>
      </c>
      <c r="P404" s="18">
        <f t="shared" si="31"/>
        <v>3.636598039215686</v>
      </c>
    </row>
    <row r="405" spans="1:16" ht="11.25">
      <c r="A405" s="102" t="s">
        <v>250</v>
      </c>
      <c r="B405" s="102" t="s">
        <v>251</v>
      </c>
      <c r="C405" s="102" t="s">
        <v>122</v>
      </c>
      <c r="D405" s="103">
        <v>21334.6</v>
      </c>
      <c r="E405" s="103">
        <v>75102.46</v>
      </c>
      <c r="F405" s="103">
        <v>68085.93</v>
      </c>
      <c r="G405" s="103">
        <v>4404</v>
      </c>
      <c r="H405" s="103">
        <v>16085.6</v>
      </c>
      <c r="I405" s="103">
        <v>14518.83</v>
      </c>
      <c r="J405" s="16">
        <f t="shared" si="27"/>
        <v>-79.35747564988328</v>
      </c>
      <c r="K405" s="16">
        <f t="shared" si="28"/>
        <v>-78.5817934592289</v>
      </c>
      <c r="L405" s="16">
        <f t="shared" si="29"/>
        <v>-78.67572639457227</v>
      </c>
      <c r="M405" s="17">
        <f t="shared" si="25"/>
        <v>3.52021879950878</v>
      </c>
      <c r="N405" s="18">
        <f t="shared" si="30"/>
        <v>3.6524977293369663</v>
      </c>
      <c r="O405" s="17">
        <f t="shared" si="26"/>
        <v>3.19133848302757</v>
      </c>
      <c r="P405" s="18">
        <f t="shared" si="31"/>
        <v>3.2967370572207084</v>
      </c>
    </row>
    <row r="406" spans="1:16" ht="11.25">
      <c r="A406" s="102" t="s">
        <v>250</v>
      </c>
      <c r="B406" s="102" t="s">
        <v>251</v>
      </c>
      <c r="C406" s="102" t="s">
        <v>92</v>
      </c>
      <c r="D406" s="103">
        <v>108</v>
      </c>
      <c r="E406" s="103">
        <v>606.66</v>
      </c>
      <c r="F406" s="103">
        <v>547.53</v>
      </c>
      <c r="G406" s="103"/>
      <c r="H406" s="103"/>
      <c r="I406" s="103"/>
      <c r="J406" s="16"/>
      <c r="K406" s="16"/>
      <c r="L406" s="16"/>
      <c r="M406" s="17">
        <f t="shared" si="25"/>
        <v>5.617222222222222</v>
      </c>
      <c r="N406" s="18"/>
      <c r="O406" s="17">
        <f t="shared" si="26"/>
        <v>5.069722222222222</v>
      </c>
      <c r="P406" s="18"/>
    </row>
    <row r="407" spans="1:16" ht="11.25">
      <c r="A407" s="102" t="s">
        <v>250</v>
      </c>
      <c r="B407" s="102" t="s">
        <v>251</v>
      </c>
      <c r="C407" s="102" t="s">
        <v>46</v>
      </c>
      <c r="D407" s="103">
        <v>389413.5</v>
      </c>
      <c r="E407" s="103">
        <v>1298052.57</v>
      </c>
      <c r="F407" s="103">
        <v>1168629.56</v>
      </c>
      <c r="G407" s="103">
        <v>87390</v>
      </c>
      <c r="H407" s="103">
        <v>316802.9</v>
      </c>
      <c r="I407" s="103">
        <v>288392.02</v>
      </c>
      <c r="J407" s="16">
        <f t="shared" si="27"/>
        <v>-77.55855921790076</v>
      </c>
      <c r="K407" s="16">
        <f t="shared" si="28"/>
        <v>-75.59398538073076</v>
      </c>
      <c r="L407" s="16">
        <f t="shared" si="29"/>
        <v>-75.32220389838504</v>
      </c>
      <c r="M407" s="17">
        <f t="shared" si="25"/>
        <v>3.333352772823747</v>
      </c>
      <c r="N407" s="18">
        <f t="shared" si="30"/>
        <v>3.62516191783957</v>
      </c>
      <c r="O407" s="17">
        <f t="shared" si="26"/>
        <v>3.000999092224589</v>
      </c>
      <c r="P407" s="18">
        <f t="shared" si="31"/>
        <v>3.300057443643438</v>
      </c>
    </row>
    <row r="408" spans="1:16" ht="11.25">
      <c r="A408" s="102" t="s">
        <v>250</v>
      </c>
      <c r="B408" s="102" t="s">
        <v>251</v>
      </c>
      <c r="C408" s="102" t="s">
        <v>47</v>
      </c>
      <c r="D408" s="103">
        <v>4884</v>
      </c>
      <c r="E408" s="103">
        <v>22886.8</v>
      </c>
      <c r="F408" s="103">
        <v>20674.97</v>
      </c>
      <c r="G408" s="103">
        <v>787.2</v>
      </c>
      <c r="H408" s="103">
        <v>3535.84</v>
      </c>
      <c r="I408" s="103">
        <v>3207.99</v>
      </c>
      <c r="J408" s="16">
        <f t="shared" si="27"/>
        <v>-83.88206388206389</v>
      </c>
      <c r="K408" s="16">
        <f t="shared" si="28"/>
        <v>-84.55074540783333</v>
      </c>
      <c r="L408" s="16">
        <f t="shared" si="29"/>
        <v>-84.48370179013561</v>
      </c>
      <c r="M408" s="17">
        <f t="shared" si="25"/>
        <v>4.686076986076986</v>
      </c>
      <c r="N408" s="18">
        <f t="shared" si="30"/>
        <v>4.491666666666666</v>
      </c>
      <c r="O408" s="17">
        <f t="shared" si="26"/>
        <v>4.233204340704341</v>
      </c>
      <c r="P408" s="18">
        <f t="shared" si="31"/>
        <v>4.075190548780487</v>
      </c>
    </row>
    <row r="409" spans="1:16" ht="11.25">
      <c r="A409" s="102" t="s">
        <v>250</v>
      </c>
      <c r="B409" s="102" t="s">
        <v>251</v>
      </c>
      <c r="C409" s="102" t="s">
        <v>62</v>
      </c>
      <c r="D409" s="103"/>
      <c r="E409" s="103"/>
      <c r="F409" s="103"/>
      <c r="G409" s="103">
        <v>3191</v>
      </c>
      <c r="H409" s="103">
        <v>20003.26</v>
      </c>
      <c r="I409" s="103">
        <v>17972.18</v>
      </c>
      <c r="J409" s="16"/>
      <c r="K409" s="16"/>
      <c r="L409" s="16"/>
      <c r="M409" s="17"/>
      <c r="N409" s="18">
        <f t="shared" si="30"/>
        <v>6.268649326230022</v>
      </c>
      <c r="O409" s="17"/>
      <c r="P409" s="18">
        <f t="shared" si="31"/>
        <v>5.632146662488248</v>
      </c>
    </row>
    <row r="410" spans="1:16" ht="11.25">
      <c r="A410" s="102" t="s">
        <v>250</v>
      </c>
      <c r="B410" s="102" t="s">
        <v>251</v>
      </c>
      <c r="C410" s="102" t="s">
        <v>152</v>
      </c>
      <c r="D410" s="103">
        <v>68155</v>
      </c>
      <c r="E410" s="103">
        <v>227884.16</v>
      </c>
      <c r="F410" s="103">
        <v>206676.64</v>
      </c>
      <c r="G410" s="103">
        <v>76432.25</v>
      </c>
      <c r="H410" s="103">
        <v>240219.88</v>
      </c>
      <c r="I410" s="103">
        <v>217179.74</v>
      </c>
      <c r="J410" s="16">
        <f t="shared" si="27"/>
        <v>12.144743599148999</v>
      </c>
      <c r="K410" s="16">
        <f t="shared" si="28"/>
        <v>5.413153770757915</v>
      </c>
      <c r="L410" s="16">
        <f t="shared" si="29"/>
        <v>5.081899918636173</v>
      </c>
      <c r="M410" s="17">
        <f t="shared" si="25"/>
        <v>3.343616169026484</v>
      </c>
      <c r="N410" s="18">
        <f t="shared" si="30"/>
        <v>3.14291257944127</v>
      </c>
      <c r="O410" s="17">
        <f t="shared" si="26"/>
        <v>3.032450150392488</v>
      </c>
      <c r="P410" s="18">
        <f t="shared" si="31"/>
        <v>2.8414673125545824</v>
      </c>
    </row>
    <row r="411" spans="1:16" ht="11.25">
      <c r="A411" s="102" t="s">
        <v>250</v>
      </c>
      <c r="B411" s="102" t="s">
        <v>251</v>
      </c>
      <c r="C411" s="102" t="s">
        <v>102</v>
      </c>
      <c r="D411" s="103">
        <v>3320</v>
      </c>
      <c r="E411" s="103">
        <v>12593.42</v>
      </c>
      <c r="F411" s="103">
        <v>11620</v>
      </c>
      <c r="G411" s="103"/>
      <c r="H411" s="103"/>
      <c r="I411" s="103"/>
      <c r="J411" s="16"/>
      <c r="K411" s="16"/>
      <c r="L411" s="16"/>
      <c r="M411" s="17">
        <f t="shared" si="25"/>
        <v>3.793198795180723</v>
      </c>
      <c r="N411" s="18"/>
      <c r="O411" s="17">
        <f t="shared" si="26"/>
        <v>3.5</v>
      </c>
      <c r="P411" s="18"/>
    </row>
    <row r="412" spans="1:16" ht="11.25">
      <c r="A412" s="102" t="s">
        <v>250</v>
      </c>
      <c r="B412" s="102" t="s">
        <v>251</v>
      </c>
      <c r="C412" s="102" t="s">
        <v>50</v>
      </c>
      <c r="D412" s="103">
        <v>17514</v>
      </c>
      <c r="E412" s="103">
        <v>94795.74</v>
      </c>
      <c r="F412" s="103">
        <v>84796.75</v>
      </c>
      <c r="G412" s="103">
        <v>5593</v>
      </c>
      <c r="H412" s="103">
        <v>31070.56</v>
      </c>
      <c r="I412" s="103">
        <v>27892.09</v>
      </c>
      <c r="J412" s="16">
        <f t="shared" si="27"/>
        <v>-68.06554756195044</v>
      </c>
      <c r="K412" s="16">
        <f t="shared" si="28"/>
        <v>-67.22367481914273</v>
      </c>
      <c r="L412" s="16">
        <f t="shared" si="29"/>
        <v>-67.10712379896636</v>
      </c>
      <c r="M412" s="17">
        <f t="shared" si="25"/>
        <v>5.41256937307297</v>
      </c>
      <c r="N412" s="18">
        <f t="shared" si="30"/>
        <v>5.5552583586626145</v>
      </c>
      <c r="O412" s="17">
        <f t="shared" si="26"/>
        <v>4.841655247230787</v>
      </c>
      <c r="P412" s="18">
        <f t="shared" si="31"/>
        <v>4.986964062220633</v>
      </c>
    </row>
    <row r="413" spans="1:16" ht="11.25">
      <c r="A413" s="102" t="s">
        <v>250</v>
      </c>
      <c r="B413" s="102" t="s">
        <v>251</v>
      </c>
      <c r="C413" s="102" t="s">
        <v>85</v>
      </c>
      <c r="D413" s="103">
        <v>7537.9</v>
      </c>
      <c r="E413" s="103">
        <v>41652.54</v>
      </c>
      <c r="F413" s="103">
        <v>37329.77</v>
      </c>
      <c r="G413" s="103"/>
      <c r="H413" s="103"/>
      <c r="I413" s="103"/>
      <c r="J413" s="16"/>
      <c r="K413" s="16"/>
      <c r="L413" s="16"/>
      <c r="M413" s="17">
        <f t="shared" si="25"/>
        <v>5.525748550657346</v>
      </c>
      <c r="N413" s="18"/>
      <c r="O413" s="17">
        <f t="shared" si="26"/>
        <v>4.952277159421059</v>
      </c>
      <c r="P413" s="18"/>
    </row>
    <row r="414" spans="1:16" ht="11.25">
      <c r="A414" s="102" t="s">
        <v>250</v>
      </c>
      <c r="B414" s="102" t="s">
        <v>251</v>
      </c>
      <c r="C414" s="102" t="s">
        <v>586</v>
      </c>
      <c r="D414" s="103">
        <v>840</v>
      </c>
      <c r="E414" s="103">
        <v>3895.2</v>
      </c>
      <c r="F414" s="103">
        <v>3490.12</v>
      </c>
      <c r="G414" s="103">
        <v>200</v>
      </c>
      <c r="H414" s="103">
        <v>916</v>
      </c>
      <c r="I414" s="103">
        <v>833.98</v>
      </c>
      <c r="J414" s="16">
        <f t="shared" si="27"/>
        <v>-76.19047619047619</v>
      </c>
      <c r="K414" s="16">
        <f t="shared" si="28"/>
        <v>-76.4838775929349</v>
      </c>
      <c r="L414" s="16">
        <f t="shared" si="29"/>
        <v>-76.10454654854274</v>
      </c>
      <c r="M414" s="17">
        <f t="shared" si="25"/>
        <v>4.637142857142857</v>
      </c>
      <c r="N414" s="18">
        <f t="shared" si="30"/>
        <v>4.58</v>
      </c>
      <c r="O414" s="17">
        <f t="shared" si="26"/>
        <v>4.154904761904762</v>
      </c>
      <c r="P414" s="18">
        <f t="shared" si="31"/>
        <v>4.1699</v>
      </c>
    </row>
    <row r="415" spans="1:16" ht="11.25">
      <c r="A415" s="102" t="s">
        <v>250</v>
      </c>
      <c r="B415" s="102" t="s">
        <v>251</v>
      </c>
      <c r="C415" s="102" t="s">
        <v>558</v>
      </c>
      <c r="D415" s="103">
        <v>114</v>
      </c>
      <c r="E415" s="103">
        <v>680.4</v>
      </c>
      <c r="F415" s="103">
        <v>599.04</v>
      </c>
      <c r="G415" s="103"/>
      <c r="H415" s="103"/>
      <c r="I415" s="103"/>
      <c r="J415" s="16"/>
      <c r="K415" s="16"/>
      <c r="L415" s="16"/>
      <c r="M415" s="17">
        <f t="shared" si="25"/>
        <v>5.968421052631578</v>
      </c>
      <c r="N415" s="18"/>
      <c r="O415" s="17">
        <f t="shared" si="26"/>
        <v>5.254736842105263</v>
      </c>
      <c r="P415" s="18"/>
    </row>
    <row r="416" spans="1:16" ht="11.25">
      <c r="A416" s="102" t="s">
        <v>250</v>
      </c>
      <c r="B416" s="102" t="s">
        <v>251</v>
      </c>
      <c r="C416" s="102" t="s">
        <v>179</v>
      </c>
      <c r="D416" s="103">
        <v>20303</v>
      </c>
      <c r="E416" s="103">
        <v>93173.85</v>
      </c>
      <c r="F416" s="103">
        <v>84742.3</v>
      </c>
      <c r="G416" s="103">
        <v>24693.2</v>
      </c>
      <c r="H416" s="103">
        <v>119437.45</v>
      </c>
      <c r="I416" s="103">
        <v>108491.28</v>
      </c>
      <c r="J416" s="16">
        <f t="shared" si="27"/>
        <v>21.623405408067775</v>
      </c>
      <c r="K416" s="16">
        <f t="shared" si="28"/>
        <v>28.187737224553874</v>
      </c>
      <c r="L416" s="16">
        <f t="shared" si="29"/>
        <v>28.024941499109648</v>
      </c>
      <c r="M416" s="17">
        <f t="shared" si="25"/>
        <v>4.5891666256218295</v>
      </c>
      <c r="N416" s="18">
        <f t="shared" si="30"/>
        <v>4.836855895550192</v>
      </c>
      <c r="O416" s="17">
        <f t="shared" si="26"/>
        <v>4.173880707284638</v>
      </c>
      <c r="P416" s="18">
        <f t="shared" si="31"/>
        <v>4.3935690797466505</v>
      </c>
    </row>
    <row r="417" spans="1:16" ht="11.25">
      <c r="A417" s="102" t="s">
        <v>250</v>
      </c>
      <c r="B417" s="102" t="s">
        <v>251</v>
      </c>
      <c r="C417" s="102" t="s">
        <v>49</v>
      </c>
      <c r="D417" s="103">
        <v>6478</v>
      </c>
      <c r="E417" s="103">
        <v>41417.52</v>
      </c>
      <c r="F417" s="103">
        <v>37155.98</v>
      </c>
      <c r="G417" s="103">
        <v>5266</v>
      </c>
      <c r="H417" s="103">
        <v>35196.4</v>
      </c>
      <c r="I417" s="103">
        <v>31972.79</v>
      </c>
      <c r="J417" s="16">
        <f t="shared" si="27"/>
        <v>-18.709478234022846</v>
      </c>
      <c r="K417" s="16">
        <f t="shared" si="28"/>
        <v>-15.020503400493308</v>
      </c>
      <c r="L417" s="16">
        <f t="shared" si="29"/>
        <v>-13.949813731194823</v>
      </c>
      <c r="M417" s="17">
        <f t="shared" si="25"/>
        <v>6.393565915405989</v>
      </c>
      <c r="N417" s="18">
        <f t="shared" si="30"/>
        <v>6.6837067983289025</v>
      </c>
      <c r="O417" s="17">
        <f t="shared" si="26"/>
        <v>5.735717814140167</v>
      </c>
      <c r="P417" s="18">
        <f t="shared" si="31"/>
        <v>6.071551462210406</v>
      </c>
    </row>
    <row r="418" spans="1:16" ht="11.25">
      <c r="A418" s="102" t="s">
        <v>250</v>
      </c>
      <c r="B418" s="102" t="s">
        <v>251</v>
      </c>
      <c r="C418" s="102" t="s">
        <v>59</v>
      </c>
      <c r="D418" s="103">
        <v>60</v>
      </c>
      <c r="E418" s="103">
        <v>298.8</v>
      </c>
      <c r="F418" s="103">
        <v>263.21</v>
      </c>
      <c r="G418" s="103"/>
      <c r="H418" s="103"/>
      <c r="I418" s="103"/>
      <c r="J418" s="16"/>
      <c r="K418" s="16"/>
      <c r="L418" s="16"/>
      <c r="M418" s="17">
        <f t="shared" si="25"/>
        <v>4.98</v>
      </c>
      <c r="N418" s="18"/>
      <c r="O418" s="17">
        <f t="shared" si="26"/>
        <v>4.386833333333333</v>
      </c>
      <c r="P418" s="18"/>
    </row>
    <row r="419" spans="1:16" ht="11.25">
      <c r="A419" s="102" t="s">
        <v>250</v>
      </c>
      <c r="B419" s="102" t="s">
        <v>251</v>
      </c>
      <c r="C419" s="102" t="s">
        <v>83</v>
      </c>
      <c r="D419" s="103">
        <v>1730.6</v>
      </c>
      <c r="E419" s="103">
        <v>7730.73</v>
      </c>
      <c r="F419" s="103">
        <v>6830.44</v>
      </c>
      <c r="G419" s="103">
        <v>3120</v>
      </c>
      <c r="H419" s="103">
        <v>13386.32</v>
      </c>
      <c r="I419" s="103">
        <v>11851.2</v>
      </c>
      <c r="J419" s="16">
        <f t="shared" si="27"/>
        <v>80.28429446434762</v>
      </c>
      <c r="K419" s="16">
        <f t="shared" si="28"/>
        <v>73.15725681792017</v>
      </c>
      <c r="L419" s="16">
        <f t="shared" si="29"/>
        <v>73.50565995748445</v>
      </c>
      <c r="M419" s="17">
        <f t="shared" si="25"/>
        <v>4.467080781231942</v>
      </c>
      <c r="N419" s="18">
        <f t="shared" si="30"/>
        <v>4.2904871794871795</v>
      </c>
      <c r="O419" s="17">
        <f t="shared" si="26"/>
        <v>3.9468623598751877</v>
      </c>
      <c r="P419" s="18">
        <f t="shared" si="31"/>
        <v>3.7984615384615386</v>
      </c>
    </row>
    <row r="420" spans="1:16" ht="11.25">
      <c r="A420" s="102" t="s">
        <v>250</v>
      </c>
      <c r="B420" s="102" t="s">
        <v>251</v>
      </c>
      <c r="C420" s="102" t="s">
        <v>869</v>
      </c>
      <c r="D420" s="103"/>
      <c r="E420" s="103"/>
      <c r="F420" s="103"/>
      <c r="G420" s="103">
        <v>1280</v>
      </c>
      <c r="H420" s="103">
        <v>8755.38</v>
      </c>
      <c r="I420" s="103">
        <v>8214.5</v>
      </c>
      <c r="J420" s="16"/>
      <c r="K420" s="16"/>
      <c r="L420" s="16"/>
      <c r="M420" s="17"/>
      <c r="N420" s="18">
        <f t="shared" si="30"/>
        <v>6.840140624999999</v>
      </c>
      <c r="O420" s="17"/>
      <c r="P420" s="18">
        <f t="shared" si="31"/>
        <v>6.417578125</v>
      </c>
    </row>
    <row r="421" spans="1:16" ht="11.25">
      <c r="A421" s="102" t="s">
        <v>571</v>
      </c>
      <c r="B421" s="102" t="s">
        <v>572</v>
      </c>
      <c r="C421" s="102" t="s">
        <v>63</v>
      </c>
      <c r="D421" s="103">
        <v>5118.8</v>
      </c>
      <c r="E421" s="103">
        <v>42726.16</v>
      </c>
      <c r="F421" s="103">
        <v>38927.15</v>
      </c>
      <c r="G421" s="103"/>
      <c r="H421" s="103"/>
      <c r="I421" s="103"/>
      <c r="J421" s="16"/>
      <c r="K421" s="16"/>
      <c r="L421" s="16"/>
      <c r="M421" s="17">
        <f t="shared" si="25"/>
        <v>8.346909431898101</v>
      </c>
      <c r="N421" s="18"/>
      <c r="O421" s="17">
        <f t="shared" si="26"/>
        <v>7.604741345627882</v>
      </c>
      <c r="P421" s="18"/>
    </row>
    <row r="422" spans="1:16" ht="11.25">
      <c r="A422" s="102" t="s">
        <v>571</v>
      </c>
      <c r="B422" s="102" t="s">
        <v>572</v>
      </c>
      <c r="C422" s="102" t="s">
        <v>122</v>
      </c>
      <c r="D422" s="103">
        <v>50</v>
      </c>
      <c r="E422" s="103">
        <v>260</v>
      </c>
      <c r="F422" s="103">
        <v>230.59</v>
      </c>
      <c r="G422" s="103"/>
      <c r="H422" s="103"/>
      <c r="I422" s="103"/>
      <c r="J422" s="16"/>
      <c r="K422" s="16"/>
      <c r="L422" s="16"/>
      <c r="M422" s="17">
        <f t="shared" si="25"/>
        <v>5.2</v>
      </c>
      <c r="N422" s="18"/>
      <c r="O422" s="17">
        <f t="shared" si="26"/>
        <v>4.6118</v>
      </c>
      <c r="P422" s="18"/>
    </row>
    <row r="423" spans="1:16" ht="11.25">
      <c r="A423" s="102" t="s">
        <v>252</v>
      </c>
      <c r="B423" s="102" t="s">
        <v>253</v>
      </c>
      <c r="C423" s="102" t="s">
        <v>48</v>
      </c>
      <c r="D423" s="103"/>
      <c r="E423" s="103"/>
      <c r="F423" s="103"/>
      <c r="G423" s="103">
        <v>27240</v>
      </c>
      <c r="H423" s="103">
        <v>126534.57</v>
      </c>
      <c r="I423" s="103">
        <v>115017</v>
      </c>
      <c r="J423" s="16"/>
      <c r="K423" s="16"/>
      <c r="L423" s="16"/>
      <c r="M423" s="17"/>
      <c r="N423" s="18">
        <f t="shared" si="30"/>
        <v>4.645175110132159</v>
      </c>
      <c r="O423" s="17"/>
      <c r="P423" s="18">
        <f t="shared" si="31"/>
        <v>4.222356828193832</v>
      </c>
    </row>
    <row r="424" spans="1:16" ht="11.25">
      <c r="A424" s="102" t="s">
        <v>252</v>
      </c>
      <c r="B424" s="102" t="s">
        <v>253</v>
      </c>
      <c r="C424" s="102" t="s">
        <v>134</v>
      </c>
      <c r="D424" s="103">
        <v>62251.8</v>
      </c>
      <c r="E424" s="103">
        <v>372414.56</v>
      </c>
      <c r="F424" s="103">
        <v>335492.01</v>
      </c>
      <c r="G424" s="103">
        <v>26670</v>
      </c>
      <c r="H424" s="103">
        <v>135502.75</v>
      </c>
      <c r="I424" s="103">
        <v>121870.6</v>
      </c>
      <c r="J424" s="16">
        <f t="shared" si="27"/>
        <v>-57.15786531473789</v>
      </c>
      <c r="K424" s="16">
        <f t="shared" si="28"/>
        <v>-63.615077240803906</v>
      </c>
      <c r="L424" s="16">
        <f t="shared" si="29"/>
        <v>-63.67406782653333</v>
      </c>
      <c r="M424" s="17">
        <f t="shared" si="25"/>
        <v>5.982390228073726</v>
      </c>
      <c r="N424" s="18">
        <f t="shared" si="30"/>
        <v>5.080718035245594</v>
      </c>
      <c r="O424" s="17">
        <f t="shared" si="26"/>
        <v>5.389274045087853</v>
      </c>
      <c r="P424" s="18">
        <f t="shared" si="31"/>
        <v>4.56957630296213</v>
      </c>
    </row>
    <row r="425" spans="1:16" ht="11.25">
      <c r="A425" s="102" t="s">
        <v>252</v>
      </c>
      <c r="B425" s="102" t="s">
        <v>253</v>
      </c>
      <c r="C425" s="102" t="s">
        <v>60</v>
      </c>
      <c r="D425" s="103">
        <v>2325.1</v>
      </c>
      <c r="E425" s="103">
        <v>12903.22</v>
      </c>
      <c r="F425" s="103">
        <v>11639.99</v>
      </c>
      <c r="G425" s="103">
        <v>3419.5</v>
      </c>
      <c r="H425" s="103">
        <v>18236.8</v>
      </c>
      <c r="I425" s="103">
        <v>16636.46</v>
      </c>
      <c r="J425" s="16">
        <f t="shared" si="27"/>
        <v>47.06894327125716</v>
      </c>
      <c r="K425" s="16">
        <f t="shared" si="28"/>
        <v>41.33526360086862</v>
      </c>
      <c r="L425" s="16">
        <f t="shared" si="29"/>
        <v>42.925036877179444</v>
      </c>
      <c r="M425" s="17">
        <f t="shared" si="25"/>
        <v>5.549533353404154</v>
      </c>
      <c r="N425" s="18">
        <f t="shared" si="30"/>
        <v>5.333177365111858</v>
      </c>
      <c r="O425" s="17">
        <f t="shared" si="26"/>
        <v>5.006231990021934</v>
      </c>
      <c r="P425" s="18">
        <f t="shared" si="31"/>
        <v>4.865173270946045</v>
      </c>
    </row>
    <row r="426" spans="1:16" ht="11.25">
      <c r="A426" s="102" t="s">
        <v>252</v>
      </c>
      <c r="B426" s="102" t="s">
        <v>253</v>
      </c>
      <c r="C426" s="102" t="s">
        <v>135</v>
      </c>
      <c r="D426" s="103">
        <v>43771.8</v>
      </c>
      <c r="E426" s="103">
        <v>222686.46</v>
      </c>
      <c r="F426" s="103">
        <v>201257.35</v>
      </c>
      <c r="G426" s="103">
        <v>33180.8</v>
      </c>
      <c r="H426" s="103">
        <v>170952.21</v>
      </c>
      <c r="I426" s="103">
        <v>153576.56</v>
      </c>
      <c r="J426" s="16">
        <f t="shared" si="27"/>
        <v>-24.195943507006792</v>
      </c>
      <c r="K426" s="16">
        <f t="shared" si="28"/>
        <v>-23.231879477539856</v>
      </c>
      <c r="L426" s="16">
        <f t="shared" si="29"/>
        <v>-23.691452759365067</v>
      </c>
      <c r="M426" s="17">
        <f t="shared" si="25"/>
        <v>5.087441229284607</v>
      </c>
      <c r="N426" s="18">
        <f t="shared" si="30"/>
        <v>5.152142504098755</v>
      </c>
      <c r="O426" s="17">
        <f t="shared" si="26"/>
        <v>4.597876943602959</v>
      </c>
      <c r="P426" s="18">
        <f t="shared" si="31"/>
        <v>4.6284767094223165</v>
      </c>
    </row>
    <row r="427" spans="1:16" ht="11.25">
      <c r="A427" s="102" t="s">
        <v>252</v>
      </c>
      <c r="B427" s="102" t="s">
        <v>253</v>
      </c>
      <c r="C427" s="102" t="s">
        <v>63</v>
      </c>
      <c r="D427" s="103">
        <v>22070</v>
      </c>
      <c r="E427" s="103">
        <v>133345.8</v>
      </c>
      <c r="F427" s="103">
        <v>120194.67</v>
      </c>
      <c r="G427" s="103">
        <v>15663.6</v>
      </c>
      <c r="H427" s="103">
        <v>80115.2</v>
      </c>
      <c r="I427" s="103">
        <v>71530.92</v>
      </c>
      <c r="J427" s="16">
        <f t="shared" si="27"/>
        <v>-29.027639329406433</v>
      </c>
      <c r="K427" s="16">
        <f t="shared" si="28"/>
        <v>-39.919217553158774</v>
      </c>
      <c r="L427" s="16">
        <f t="shared" si="29"/>
        <v>-40.48744424357586</v>
      </c>
      <c r="M427" s="17">
        <f t="shared" si="25"/>
        <v>6.041948346171273</v>
      </c>
      <c r="N427" s="18">
        <f t="shared" si="30"/>
        <v>5.114737352843535</v>
      </c>
      <c r="O427" s="17">
        <f t="shared" si="26"/>
        <v>5.4460657000453105</v>
      </c>
      <c r="P427" s="18">
        <f t="shared" si="31"/>
        <v>4.566697310962997</v>
      </c>
    </row>
    <row r="428" spans="1:16" ht="11.25">
      <c r="A428" s="102" t="s">
        <v>252</v>
      </c>
      <c r="B428" s="102" t="s">
        <v>253</v>
      </c>
      <c r="C428" s="102" t="s">
        <v>54</v>
      </c>
      <c r="D428" s="103">
        <v>3225.6</v>
      </c>
      <c r="E428" s="103">
        <v>14811.82</v>
      </c>
      <c r="F428" s="103">
        <v>13375.01</v>
      </c>
      <c r="G428" s="103">
        <v>2400</v>
      </c>
      <c r="H428" s="103">
        <v>11192.73</v>
      </c>
      <c r="I428" s="103">
        <v>9956.95</v>
      </c>
      <c r="J428" s="16">
        <f t="shared" si="27"/>
        <v>-25.59523809523809</v>
      </c>
      <c r="K428" s="16">
        <f t="shared" si="28"/>
        <v>-24.433796792021507</v>
      </c>
      <c r="L428" s="16">
        <f t="shared" si="29"/>
        <v>-25.55556967807874</v>
      </c>
      <c r="M428" s="17">
        <f t="shared" si="25"/>
        <v>4.591958085317461</v>
      </c>
      <c r="N428" s="18">
        <f t="shared" si="30"/>
        <v>4.6636375</v>
      </c>
      <c r="O428" s="17">
        <f t="shared" si="26"/>
        <v>4.14651847718254</v>
      </c>
      <c r="P428" s="18">
        <f t="shared" si="31"/>
        <v>4.148729166666667</v>
      </c>
    </row>
    <row r="429" spans="1:16" ht="11.25">
      <c r="A429" s="102" t="s">
        <v>252</v>
      </c>
      <c r="B429" s="102" t="s">
        <v>253</v>
      </c>
      <c r="C429" s="102" t="s">
        <v>53</v>
      </c>
      <c r="D429" s="103">
        <v>1814.4</v>
      </c>
      <c r="E429" s="103">
        <v>9162.72</v>
      </c>
      <c r="F429" s="103">
        <v>8099.24</v>
      </c>
      <c r="G429" s="103"/>
      <c r="H429" s="103"/>
      <c r="I429" s="103"/>
      <c r="J429" s="16"/>
      <c r="K429" s="16"/>
      <c r="L429" s="16"/>
      <c r="M429" s="17">
        <f t="shared" si="25"/>
        <v>5.05</v>
      </c>
      <c r="N429" s="18"/>
      <c r="O429" s="17">
        <f t="shared" si="26"/>
        <v>4.463866843033509</v>
      </c>
      <c r="P429" s="18"/>
    </row>
    <row r="430" spans="1:16" ht="11.25">
      <c r="A430" s="102" t="s">
        <v>252</v>
      </c>
      <c r="B430" s="102" t="s">
        <v>253</v>
      </c>
      <c r="C430" s="102" t="s">
        <v>122</v>
      </c>
      <c r="D430" s="103">
        <v>2002.2</v>
      </c>
      <c r="E430" s="103">
        <v>11122.18</v>
      </c>
      <c r="F430" s="103">
        <v>10117.02</v>
      </c>
      <c r="G430" s="103">
        <v>2569.8</v>
      </c>
      <c r="H430" s="103">
        <v>13209.6</v>
      </c>
      <c r="I430" s="103">
        <v>11871.33</v>
      </c>
      <c r="J430" s="16">
        <f t="shared" si="27"/>
        <v>28.348816302067732</v>
      </c>
      <c r="K430" s="16">
        <f t="shared" si="28"/>
        <v>18.768083235480812</v>
      </c>
      <c r="L430" s="16">
        <f t="shared" si="29"/>
        <v>17.34018515333566</v>
      </c>
      <c r="M430" s="17">
        <f t="shared" si="25"/>
        <v>5.5549795225252225</v>
      </c>
      <c r="N430" s="18">
        <f t="shared" si="30"/>
        <v>5.1403222040625725</v>
      </c>
      <c r="O430" s="17">
        <f t="shared" si="26"/>
        <v>5.052951753071621</v>
      </c>
      <c r="P430" s="18">
        <f t="shared" si="31"/>
        <v>4.619554050898902</v>
      </c>
    </row>
    <row r="431" spans="1:16" ht="11.25">
      <c r="A431" s="102" t="s">
        <v>252</v>
      </c>
      <c r="B431" s="102" t="s">
        <v>253</v>
      </c>
      <c r="C431" s="102" t="s">
        <v>46</v>
      </c>
      <c r="D431" s="103">
        <v>33061</v>
      </c>
      <c r="E431" s="103">
        <v>155682.4</v>
      </c>
      <c r="F431" s="103">
        <v>139468.93</v>
      </c>
      <c r="G431" s="103">
        <v>33616.8</v>
      </c>
      <c r="H431" s="103">
        <v>148393.27</v>
      </c>
      <c r="I431" s="103">
        <v>135694.35</v>
      </c>
      <c r="J431" s="16">
        <f t="shared" si="27"/>
        <v>1.68113487190346</v>
      </c>
      <c r="K431" s="16">
        <f t="shared" si="28"/>
        <v>-4.682051407223941</v>
      </c>
      <c r="L431" s="16">
        <f t="shared" si="29"/>
        <v>-2.7063948938304665</v>
      </c>
      <c r="M431" s="17">
        <f t="shared" si="25"/>
        <v>4.708944073077039</v>
      </c>
      <c r="N431" s="18">
        <f t="shared" si="30"/>
        <v>4.4142592394279045</v>
      </c>
      <c r="O431" s="17">
        <f t="shared" si="26"/>
        <v>4.218533317201536</v>
      </c>
      <c r="P431" s="18">
        <f t="shared" si="31"/>
        <v>4.0365040693938745</v>
      </c>
    </row>
    <row r="432" spans="1:16" ht="11.25">
      <c r="A432" s="102" t="s">
        <v>252</v>
      </c>
      <c r="B432" s="102" t="s">
        <v>253</v>
      </c>
      <c r="C432" s="102" t="s">
        <v>62</v>
      </c>
      <c r="D432" s="103">
        <v>14233.6</v>
      </c>
      <c r="E432" s="103">
        <v>79108.51</v>
      </c>
      <c r="F432" s="103">
        <v>71651.63</v>
      </c>
      <c r="G432" s="103">
        <v>16195.6</v>
      </c>
      <c r="H432" s="103">
        <v>88985.77</v>
      </c>
      <c r="I432" s="103">
        <v>80467.56</v>
      </c>
      <c r="J432" s="16">
        <f t="shared" si="27"/>
        <v>13.784285071942445</v>
      </c>
      <c r="K432" s="16">
        <f t="shared" si="28"/>
        <v>12.485711082157925</v>
      </c>
      <c r="L432" s="16">
        <f t="shared" si="29"/>
        <v>12.30387919995678</v>
      </c>
      <c r="M432" s="17">
        <f t="shared" si="25"/>
        <v>5.557870812724819</v>
      </c>
      <c r="N432" s="18">
        <f t="shared" si="30"/>
        <v>5.4944410827632195</v>
      </c>
      <c r="O432" s="17">
        <f t="shared" si="26"/>
        <v>5.033978051933453</v>
      </c>
      <c r="P432" s="18">
        <f t="shared" si="31"/>
        <v>4.968482797796932</v>
      </c>
    </row>
    <row r="433" spans="1:16" ht="11.25">
      <c r="A433" s="102" t="s">
        <v>252</v>
      </c>
      <c r="B433" s="102" t="s">
        <v>253</v>
      </c>
      <c r="C433" s="102" t="s">
        <v>498</v>
      </c>
      <c r="D433" s="103">
        <v>96</v>
      </c>
      <c r="E433" s="103">
        <v>620.5</v>
      </c>
      <c r="F433" s="103">
        <v>548.25</v>
      </c>
      <c r="G433" s="103"/>
      <c r="H433" s="103"/>
      <c r="I433" s="103"/>
      <c r="J433" s="16"/>
      <c r="K433" s="16"/>
      <c r="L433" s="16"/>
      <c r="M433" s="17">
        <f t="shared" si="25"/>
        <v>6.463541666666667</v>
      </c>
      <c r="N433" s="18"/>
      <c r="O433" s="17">
        <f t="shared" si="26"/>
        <v>5.7109375</v>
      </c>
      <c r="P433" s="18"/>
    </row>
    <row r="434" spans="1:16" ht="11.25">
      <c r="A434" s="102" t="s">
        <v>252</v>
      </c>
      <c r="B434" s="102" t="s">
        <v>253</v>
      </c>
      <c r="C434" s="102" t="s">
        <v>152</v>
      </c>
      <c r="D434" s="103">
        <v>59406</v>
      </c>
      <c r="E434" s="103">
        <v>261874.55</v>
      </c>
      <c r="F434" s="103">
        <v>237137.97</v>
      </c>
      <c r="G434" s="103">
        <v>63278</v>
      </c>
      <c r="H434" s="103">
        <v>266265.17</v>
      </c>
      <c r="I434" s="103">
        <v>240155.07</v>
      </c>
      <c r="J434" s="16">
        <f t="shared" si="27"/>
        <v>6.517860148806518</v>
      </c>
      <c r="K434" s="16">
        <f t="shared" si="28"/>
        <v>1.67661195026397</v>
      </c>
      <c r="L434" s="16">
        <f t="shared" si="29"/>
        <v>1.2722973043920405</v>
      </c>
      <c r="M434" s="17">
        <f t="shared" si="25"/>
        <v>4.408217183449483</v>
      </c>
      <c r="N434" s="18">
        <f t="shared" si="30"/>
        <v>4.207863238408294</v>
      </c>
      <c r="O434" s="17">
        <f t="shared" si="26"/>
        <v>3.991818503181497</v>
      </c>
      <c r="P434" s="18">
        <f t="shared" si="31"/>
        <v>3.795237997408262</v>
      </c>
    </row>
    <row r="435" spans="1:16" ht="11.25">
      <c r="A435" s="102" t="s">
        <v>252</v>
      </c>
      <c r="B435" s="102" t="s">
        <v>253</v>
      </c>
      <c r="C435" s="102" t="s">
        <v>102</v>
      </c>
      <c r="D435" s="103">
        <v>5766</v>
      </c>
      <c r="E435" s="103">
        <v>27626.73</v>
      </c>
      <c r="F435" s="103">
        <v>24883.31</v>
      </c>
      <c r="G435" s="103">
        <v>7476</v>
      </c>
      <c r="H435" s="103">
        <v>35796.83</v>
      </c>
      <c r="I435" s="103">
        <v>32314.13</v>
      </c>
      <c r="J435" s="16">
        <f t="shared" si="27"/>
        <v>29.656607700312176</v>
      </c>
      <c r="K435" s="16">
        <f t="shared" si="28"/>
        <v>29.573170621351142</v>
      </c>
      <c r="L435" s="16">
        <f t="shared" si="29"/>
        <v>29.86266698441646</v>
      </c>
      <c r="M435" s="17">
        <f t="shared" si="25"/>
        <v>4.791316337148803</v>
      </c>
      <c r="N435" s="18">
        <f t="shared" si="30"/>
        <v>4.788233012306046</v>
      </c>
      <c r="O435" s="17">
        <f t="shared" si="26"/>
        <v>4.315523759972251</v>
      </c>
      <c r="P435" s="18">
        <f t="shared" si="31"/>
        <v>4.32238228999465</v>
      </c>
    </row>
    <row r="436" spans="1:16" ht="11.25">
      <c r="A436" s="102" t="s">
        <v>252</v>
      </c>
      <c r="B436" s="102" t="s">
        <v>253</v>
      </c>
      <c r="C436" s="102" t="s">
        <v>50</v>
      </c>
      <c r="D436" s="103">
        <v>11475</v>
      </c>
      <c r="E436" s="103">
        <v>63393</v>
      </c>
      <c r="F436" s="103">
        <v>57623.1</v>
      </c>
      <c r="G436" s="103">
        <v>16380</v>
      </c>
      <c r="H436" s="103">
        <v>91630.5</v>
      </c>
      <c r="I436" s="103">
        <v>82706.69</v>
      </c>
      <c r="J436" s="16">
        <f t="shared" si="27"/>
        <v>42.745098039215684</v>
      </c>
      <c r="K436" s="16">
        <f t="shared" si="28"/>
        <v>44.54356159197388</v>
      </c>
      <c r="L436" s="16">
        <f t="shared" si="29"/>
        <v>43.53044178463152</v>
      </c>
      <c r="M436" s="17">
        <f t="shared" si="25"/>
        <v>5.524444444444445</v>
      </c>
      <c r="N436" s="18">
        <f t="shared" si="30"/>
        <v>5.594047619047619</v>
      </c>
      <c r="O436" s="17">
        <f t="shared" si="26"/>
        <v>5.021620915032679</v>
      </c>
      <c r="P436" s="18">
        <f t="shared" si="31"/>
        <v>5.049248473748474</v>
      </c>
    </row>
    <row r="437" spans="1:16" ht="11.25">
      <c r="A437" s="102" t="s">
        <v>252</v>
      </c>
      <c r="B437" s="102" t="s">
        <v>253</v>
      </c>
      <c r="C437" s="102" t="s">
        <v>85</v>
      </c>
      <c r="D437" s="103"/>
      <c r="E437" s="103"/>
      <c r="F437" s="103"/>
      <c r="G437" s="103">
        <v>2100</v>
      </c>
      <c r="H437" s="103">
        <v>11550</v>
      </c>
      <c r="I437" s="103">
        <v>10709.99</v>
      </c>
      <c r="J437" s="16"/>
      <c r="K437" s="16"/>
      <c r="L437" s="16"/>
      <c r="M437" s="17"/>
      <c r="N437" s="18">
        <f t="shared" si="30"/>
        <v>5.5</v>
      </c>
      <c r="O437" s="17"/>
      <c r="P437" s="18">
        <f t="shared" si="31"/>
        <v>5.099995238095238</v>
      </c>
    </row>
    <row r="438" spans="1:16" ht="11.25">
      <c r="A438" s="102" t="s">
        <v>252</v>
      </c>
      <c r="B438" s="102" t="s">
        <v>253</v>
      </c>
      <c r="C438" s="102" t="s">
        <v>86</v>
      </c>
      <c r="D438" s="103"/>
      <c r="E438" s="103"/>
      <c r="F438" s="103"/>
      <c r="G438" s="103">
        <v>129.6</v>
      </c>
      <c r="H438" s="103">
        <v>641.52</v>
      </c>
      <c r="I438" s="103">
        <v>603.5</v>
      </c>
      <c r="J438" s="16"/>
      <c r="K438" s="16"/>
      <c r="L438" s="16"/>
      <c r="M438" s="17"/>
      <c r="N438" s="18">
        <f t="shared" si="30"/>
        <v>4.95</v>
      </c>
      <c r="O438" s="17"/>
      <c r="P438" s="18">
        <f t="shared" si="31"/>
        <v>4.656635802469136</v>
      </c>
    </row>
    <row r="439" spans="1:16" ht="11.25">
      <c r="A439" s="102" t="s">
        <v>252</v>
      </c>
      <c r="B439" s="102" t="s">
        <v>253</v>
      </c>
      <c r="C439" s="102" t="s">
        <v>69</v>
      </c>
      <c r="D439" s="103">
        <v>9096</v>
      </c>
      <c r="E439" s="103">
        <v>44944.1</v>
      </c>
      <c r="F439" s="103">
        <v>40532.21</v>
      </c>
      <c r="G439" s="103">
        <v>2160</v>
      </c>
      <c r="H439" s="103">
        <v>10672.2</v>
      </c>
      <c r="I439" s="103">
        <v>9741.1</v>
      </c>
      <c r="J439" s="16">
        <f t="shared" si="27"/>
        <v>-76.2532981530343</v>
      </c>
      <c r="K439" s="16">
        <f t="shared" si="28"/>
        <v>-76.25450281571996</v>
      </c>
      <c r="L439" s="16">
        <f t="shared" si="29"/>
        <v>-75.96701487533002</v>
      </c>
      <c r="M439" s="17">
        <f t="shared" si="25"/>
        <v>4.94108399296394</v>
      </c>
      <c r="N439" s="18">
        <f t="shared" si="30"/>
        <v>4.940833333333334</v>
      </c>
      <c r="O439" s="17">
        <f t="shared" si="26"/>
        <v>4.4560477132805625</v>
      </c>
      <c r="P439" s="18">
        <f t="shared" si="31"/>
        <v>4.509768518518519</v>
      </c>
    </row>
    <row r="440" spans="1:16" ht="11.25">
      <c r="A440" s="102" t="s">
        <v>252</v>
      </c>
      <c r="B440" s="102" t="s">
        <v>253</v>
      </c>
      <c r="C440" s="102" t="s">
        <v>65</v>
      </c>
      <c r="D440" s="103">
        <v>211.2</v>
      </c>
      <c r="E440" s="103">
        <v>940.08</v>
      </c>
      <c r="F440" s="103">
        <v>855.68</v>
      </c>
      <c r="G440" s="103"/>
      <c r="H440" s="103"/>
      <c r="I440" s="103"/>
      <c r="J440" s="16"/>
      <c r="K440" s="16"/>
      <c r="L440" s="16"/>
      <c r="M440" s="17">
        <f t="shared" si="25"/>
        <v>4.451136363636364</v>
      </c>
      <c r="N440" s="18"/>
      <c r="O440" s="17">
        <f t="shared" si="26"/>
        <v>4.051515151515152</v>
      </c>
      <c r="P440" s="18"/>
    </row>
    <row r="441" spans="1:16" ht="11.25">
      <c r="A441" s="102" t="s">
        <v>252</v>
      </c>
      <c r="B441" s="102" t="s">
        <v>253</v>
      </c>
      <c r="C441" s="102" t="s">
        <v>67</v>
      </c>
      <c r="D441" s="103">
        <v>53840</v>
      </c>
      <c r="E441" s="103">
        <v>307739.64</v>
      </c>
      <c r="F441" s="103">
        <v>277901.76</v>
      </c>
      <c r="G441" s="103">
        <v>30.6</v>
      </c>
      <c r="H441" s="103">
        <v>107</v>
      </c>
      <c r="I441" s="103">
        <v>100.92</v>
      </c>
      <c r="J441" s="16"/>
      <c r="K441" s="16"/>
      <c r="L441" s="16"/>
      <c r="M441" s="17">
        <f t="shared" si="25"/>
        <v>5.715817979197623</v>
      </c>
      <c r="N441" s="18"/>
      <c r="O441" s="17">
        <f t="shared" si="26"/>
        <v>5.161622585438336</v>
      </c>
      <c r="P441" s="18"/>
    </row>
    <row r="442" spans="1:16" ht="11.25">
      <c r="A442" s="102" t="s">
        <v>252</v>
      </c>
      <c r="B442" s="102" t="s">
        <v>253</v>
      </c>
      <c r="C442" s="102" t="s">
        <v>179</v>
      </c>
      <c r="D442" s="103">
        <v>57.6</v>
      </c>
      <c r="E442" s="103">
        <v>396</v>
      </c>
      <c r="F442" s="103">
        <v>368.17</v>
      </c>
      <c r="G442" s="103"/>
      <c r="H442" s="103"/>
      <c r="I442" s="103"/>
      <c r="J442" s="16"/>
      <c r="K442" s="16"/>
      <c r="L442" s="16"/>
      <c r="M442" s="17">
        <f t="shared" si="25"/>
        <v>6.875</v>
      </c>
      <c r="N442" s="18"/>
      <c r="O442" s="17">
        <f t="shared" si="26"/>
        <v>6.391840277777778</v>
      </c>
      <c r="P442" s="18"/>
    </row>
    <row r="443" spans="1:16" ht="11.25">
      <c r="A443" s="102" t="s">
        <v>252</v>
      </c>
      <c r="B443" s="102" t="s">
        <v>253</v>
      </c>
      <c r="C443" s="102" t="s">
        <v>49</v>
      </c>
      <c r="D443" s="103">
        <v>12441.6</v>
      </c>
      <c r="E443" s="103">
        <v>70828.32</v>
      </c>
      <c r="F443" s="103">
        <v>63766.09</v>
      </c>
      <c r="G443" s="103">
        <v>2112</v>
      </c>
      <c r="H443" s="103">
        <v>12018.4</v>
      </c>
      <c r="I443" s="103">
        <v>10720.39</v>
      </c>
      <c r="J443" s="16">
        <f t="shared" si="27"/>
        <v>-83.02469135802468</v>
      </c>
      <c r="K443" s="16">
        <f t="shared" si="28"/>
        <v>-83.0316460986227</v>
      </c>
      <c r="L443" s="16">
        <f t="shared" si="29"/>
        <v>-83.18794519155871</v>
      </c>
      <c r="M443" s="17">
        <f t="shared" si="25"/>
        <v>5.692862654320988</v>
      </c>
      <c r="N443" s="18">
        <f t="shared" si="30"/>
        <v>5.690530303030303</v>
      </c>
      <c r="O443" s="17">
        <f t="shared" si="26"/>
        <v>5.125232285236625</v>
      </c>
      <c r="P443" s="18">
        <f t="shared" si="31"/>
        <v>5.075942234848484</v>
      </c>
    </row>
    <row r="444" spans="1:16" ht="11.25">
      <c r="A444" s="102" t="s">
        <v>252</v>
      </c>
      <c r="B444" s="102" t="s">
        <v>253</v>
      </c>
      <c r="C444" s="102" t="s">
        <v>83</v>
      </c>
      <c r="D444" s="103">
        <v>9639</v>
      </c>
      <c r="E444" s="103">
        <v>53475.8</v>
      </c>
      <c r="F444" s="103">
        <v>48070.97</v>
      </c>
      <c r="G444" s="103">
        <v>10936</v>
      </c>
      <c r="H444" s="103">
        <v>54626.1</v>
      </c>
      <c r="I444" s="103">
        <v>48641.23</v>
      </c>
      <c r="J444" s="16">
        <f t="shared" si="27"/>
        <v>13.455752671438946</v>
      </c>
      <c r="K444" s="16">
        <f t="shared" si="28"/>
        <v>2.1510664637088097</v>
      </c>
      <c r="L444" s="16">
        <f t="shared" si="29"/>
        <v>1.1862876908870406</v>
      </c>
      <c r="M444" s="17">
        <f t="shared" si="25"/>
        <v>5.547857661583152</v>
      </c>
      <c r="N444" s="18">
        <f t="shared" si="30"/>
        <v>4.9950713240673</v>
      </c>
      <c r="O444" s="17">
        <f t="shared" si="26"/>
        <v>4.987132482622679</v>
      </c>
      <c r="P444" s="18">
        <f t="shared" si="31"/>
        <v>4.447808156547184</v>
      </c>
    </row>
    <row r="445" spans="1:16" ht="11.25">
      <c r="A445" s="102" t="s">
        <v>252</v>
      </c>
      <c r="B445" s="102" t="s">
        <v>253</v>
      </c>
      <c r="C445" s="102" t="s">
        <v>108</v>
      </c>
      <c r="D445" s="103">
        <v>8431.6</v>
      </c>
      <c r="E445" s="103">
        <v>40278.36</v>
      </c>
      <c r="F445" s="103">
        <v>36613.48</v>
      </c>
      <c r="G445" s="103">
        <v>9237</v>
      </c>
      <c r="H445" s="103">
        <v>43759.76</v>
      </c>
      <c r="I445" s="103">
        <v>39820.04</v>
      </c>
      <c r="J445" s="16">
        <f t="shared" si="27"/>
        <v>9.552160918449639</v>
      </c>
      <c r="K445" s="16">
        <f t="shared" si="28"/>
        <v>8.643350920941174</v>
      </c>
      <c r="L445" s="16">
        <f t="shared" si="29"/>
        <v>8.757867320997615</v>
      </c>
      <c r="M445" s="17">
        <f t="shared" si="25"/>
        <v>4.777071967360881</v>
      </c>
      <c r="N445" s="18">
        <f t="shared" si="30"/>
        <v>4.737442892714085</v>
      </c>
      <c r="O445" s="17">
        <f t="shared" si="26"/>
        <v>4.342411879121401</v>
      </c>
      <c r="P445" s="18">
        <f t="shared" si="31"/>
        <v>4.310927790408141</v>
      </c>
    </row>
    <row r="446" spans="1:16" ht="11.25">
      <c r="A446" s="102" t="s">
        <v>252</v>
      </c>
      <c r="B446" s="102" t="s">
        <v>253</v>
      </c>
      <c r="C446" s="102" t="s">
        <v>66</v>
      </c>
      <c r="D446" s="103">
        <v>9048</v>
      </c>
      <c r="E446" s="103">
        <v>48527.15</v>
      </c>
      <c r="F446" s="103">
        <v>43790.34</v>
      </c>
      <c r="G446" s="103">
        <v>4927</v>
      </c>
      <c r="H446" s="103">
        <v>26226.9</v>
      </c>
      <c r="I446" s="103">
        <v>23789.41</v>
      </c>
      <c r="J446" s="16">
        <f t="shared" si="27"/>
        <v>-45.54597701149425</v>
      </c>
      <c r="K446" s="16">
        <f t="shared" si="28"/>
        <v>-45.954172045957776</v>
      </c>
      <c r="L446" s="16">
        <f t="shared" si="29"/>
        <v>-45.67429711667002</v>
      </c>
      <c r="M446" s="17">
        <f t="shared" si="25"/>
        <v>5.363301282051283</v>
      </c>
      <c r="N446" s="18">
        <f t="shared" si="30"/>
        <v>5.323097219403288</v>
      </c>
      <c r="O446" s="17">
        <f t="shared" si="26"/>
        <v>4.839781167108753</v>
      </c>
      <c r="P446" s="18">
        <f t="shared" si="31"/>
        <v>4.8283762938908055</v>
      </c>
    </row>
    <row r="447" spans="1:16" ht="11.25">
      <c r="A447" s="102" t="s">
        <v>252</v>
      </c>
      <c r="B447" s="102" t="s">
        <v>253</v>
      </c>
      <c r="C447" s="102" t="s">
        <v>68</v>
      </c>
      <c r="D447" s="103">
        <v>96</v>
      </c>
      <c r="E447" s="103">
        <v>562</v>
      </c>
      <c r="F447" s="103">
        <v>495.06</v>
      </c>
      <c r="G447" s="103"/>
      <c r="H447" s="103"/>
      <c r="I447" s="103"/>
      <c r="J447" s="16"/>
      <c r="K447" s="16"/>
      <c r="L447" s="16"/>
      <c r="M447" s="17">
        <f t="shared" si="25"/>
        <v>5.854166666666667</v>
      </c>
      <c r="N447" s="18"/>
      <c r="O447" s="17">
        <f t="shared" si="26"/>
        <v>5.156875</v>
      </c>
      <c r="P447" s="18"/>
    </row>
    <row r="448" spans="1:16" ht="11.25">
      <c r="A448" s="102" t="s">
        <v>254</v>
      </c>
      <c r="B448" s="102" t="s">
        <v>255</v>
      </c>
      <c r="C448" s="102" t="s">
        <v>152</v>
      </c>
      <c r="D448" s="103">
        <v>178</v>
      </c>
      <c r="E448" s="103">
        <v>2079.06</v>
      </c>
      <c r="F448" s="103">
        <v>1848.96</v>
      </c>
      <c r="G448" s="103"/>
      <c r="H448" s="103"/>
      <c r="I448" s="103"/>
      <c r="J448" s="16"/>
      <c r="K448" s="16"/>
      <c r="L448" s="16"/>
      <c r="M448" s="17">
        <f t="shared" si="25"/>
        <v>11.680112359550561</v>
      </c>
      <c r="N448" s="18"/>
      <c r="O448" s="17">
        <f t="shared" si="26"/>
        <v>10.387415730337079</v>
      </c>
      <c r="P448" s="18"/>
    </row>
    <row r="449" spans="1:16" ht="11.25">
      <c r="A449" s="102" t="s">
        <v>816</v>
      </c>
      <c r="B449" s="102" t="s">
        <v>817</v>
      </c>
      <c r="C449" s="102" t="s">
        <v>46</v>
      </c>
      <c r="D449" s="103"/>
      <c r="E449" s="103"/>
      <c r="F449" s="103"/>
      <c r="G449" s="103">
        <v>7740</v>
      </c>
      <c r="H449" s="103">
        <v>34608.79</v>
      </c>
      <c r="I449" s="103">
        <v>32355.09</v>
      </c>
      <c r="J449" s="16"/>
      <c r="K449" s="16"/>
      <c r="L449" s="16"/>
      <c r="M449" s="17"/>
      <c r="N449" s="18">
        <f t="shared" si="30"/>
        <v>4.471419896640827</v>
      </c>
      <c r="O449" s="17"/>
      <c r="P449" s="18">
        <f t="shared" si="31"/>
        <v>4.180244186046512</v>
      </c>
    </row>
    <row r="450" spans="1:16" ht="11.25">
      <c r="A450" s="102" t="s">
        <v>643</v>
      </c>
      <c r="B450" s="102" t="s">
        <v>644</v>
      </c>
      <c r="C450" s="102" t="s">
        <v>134</v>
      </c>
      <c r="D450" s="103">
        <v>429.37</v>
      </c>
      <c r="E450" s="103">
        <v>6370.8</v>
      </c>
      <c r="F450" s="103">
        <v>5639.63</v>
      </c>
      <c r="G450" s="103"/>
      <c r="H450" s="103"/>
      <c r="I450" s="103"/>
      <c r="J450" s="16"/>
      <c r="K450" s="16"/>
      <c r="L450" s="16"/>
      <c r="M450" s="17">
        <f t="shared" si="25"/>
        <v>14.837552693481147</v>
      </c>
      <c r="N450" s="18"/>
      <c r="O450" s="17">
        <f t="shared" si="26"/>
        <v>13.134662412371615</v>
      </c>
      <c r="P450" s="18"/>
    </row>
    <row r="451" spans="1:16" ht="11.25">
      <c r="A451" s="102" t="s">
        <v>643</v>
      </c>
      <c r="B451" s="102" t="s">
        <v>644</v>
      </c>
      <c r="C451" s="102" t="s">
        <v>63</v>
      </c>
      <c r="D451" s="103">
        <v>390</v>
      </c>
      <c r="E451" s="103">
        <v>3672</v>
      </c>
      <c r="F451" s="103">
        <v>3295.57</v>
      </c>
      <c r="G451" s="103"/>
      <c r="H451" s="103"/>
      <c r="I451" s="103"/>
      <c r="J451" s="16"/>
      <c r="K451" s="16"/>
      <c r="L451" s="16"/>
      <c r="M451" s="17">
        <f t="shared" si="25"/>
        <v>9.415384615384616</v>
      </c>
      <c r="N451" s="18"/>
      <c r="O451" s="17">
        <f t="shared" si="26"/>
        <v>8.450179487179488</v>
      </c>
      <c r="P451" s="18"/>
    </row>
    <row r="452" spans="1:16" ht="11.25">
      <c r="A452" s="102" t="s">
        <v>643</v>
      </c>
      <c r="B452" s="102" t="s">
        <v>644</v>
      </c>
      <c r="C452" s="102" t="s">
        <v>53</v>
      </c>
      <c r="D452" s="103">
        <v>132</v>
      </c>
      <c r="E452" s="103">
        <v>871.2</v>
      </c>
      <c r="F452" s="103">
        <v>773.49</v>
      </c>
      <c r="G452" s="103"/>
      <c r="H452" s="103"/>
      <c r="I452" s="103"/>
      <c r="J452" s="16"/>
      <c r="K452" s="16"/>
      <c r="L452" s="16"/>
      <c r="M452" s="17">
        <f t="shared" si="25"/>
        <v>6.6000000000000005</v>
      </c>
      <c r="N452" s="18"/>
      <c r="O452" s="17">
        <f t="shared" si="26"/>
        <v>5.859772727272727</v>
      </c>
      <c r="P452" s="18"/>
    </row>
    <row r="453" spans="1:16" ht="11.25">
      <c r="A453" s="102" t="s">
        <v>643</v>
      </c>
      <c r="B453" s="102" t="s">
        <v>644</v>
      </c>
      <c r="C453" s="102" t="s">
        <v>46</v>
      </c>
      <c r="D453" s="103">
        <v>2010</v>
      </c>
      <c r="E453" s="103">
        <v>15480</v>
      </c>
      <c r="F453" s="103">
        <v>13652.05</v>
      </c>
      <c r="G453" s="103">
        <v>1500</v>
      </c>
      <c r="H453" s="103">
        <v>5940</v>
      </c>
      <c r="I453" s="103">
        <v>5409.9</v>
      </c>
      <c r="J453" s="16">
        <f t="shared" si="27"/>
        <v>-25.37313432835821</v>
      </c>
      <c r="K453" s="16">
        <f t="shared" si="28"/>
        <v>-61.627906976744185</v>
      </c>
      <c r="L453" s="16">
        <f t="shared" si="29"/>
        <v>-60.372984277086594</v>
      </c>
      <c r="M453" s="17">
        <f t="shared" si="25"/>
        <v>7.701492537313433</v>
      </c>
      <c r="N453" s="18">
        <f t="shared" si="30"/>
        <v>3.96</v>
      </c>
      <c r="O453" s="17">
        <f t="shared" si="26"/>
        <v>6.792064676616915</v>
      </c>
      <c r="P453" s="18">
        <f t="shared" si="31"/>
        <v>3.6066</v>
      </c>
    </row>
    <row r="454" spans="1:16" ht="11.25">
      <c r="A454" s="102" t="s">
        <v>643</v>
      </c>
      <c r="B454" s="102" t="s">
        <v>644</v>
      </c>
      <c r="C454" s="102" t="s">
        <v>152</v>
      </c>
      <c r="D454" s="103">
        <v>216</v>
      </c>
      <c r="E454" s="103">
        <v>2044.53</v>
      </c>
      <c r="F454" s="103">
        <v>1901.1</v>
      </c>
      <c r="G454" s="103"/>
      <c r="H454" s="103"/>
      <c r="I454" s="103"/>
      <c r="J454" s="16"/>
      <c r="K454" s="16"/>
      <c r="L454" s="16"/>
      <c r="M454" s="17">
        <f aca="true" t="shared" si="32" ref="M454:M497">E454/D454</f>
        <v>9.465416666666666</v>
      </c>
      <c r="N454" s="18"/>
      <c r="O454" s="17">
        <f aca="true" t="shared" si="33" ref="O454:O497">F454/D454</f>
        <v>8.801388888888889</v>
      </c>
      <c r="P454" s="18"/>
    </row>
    <row r="455" spans="1:16" ht="11.25">
      <c r="A455" s="102" t="s">
        <v>643</v>
      </c>
      <c r="B455" s="102" t="s">
        <v>644</v>
      </c>
      <c r="C455" s="102" t="s">
        <v>102</v>
      </c>
      <c r="D455" s="103">
        <v>48</v>
      </c>
      <c r="E455" s="103">
        <v>392.03</v>
      </c>
      <c r="F455" s="103">
        <v>369.6</v>
      </c>
      <c r="G455" s="103"/>
      <c r="H455" s="103"/>
      <c r="I455" s="103"/>
      <c r="J455" s="16"/>
      <c r="K455" s="16"/>
      <c r="L455" s="16"/>
      <c r="M455" s="17">
        <f t="shared" si="32"/>
        <v>8.167291666666666</v>
      </c>
      <c r="N455" s="18"/>
      <c r="O455" s="17">
        <f t="shared" si="33"/>
        <v>7.7</v>
      </c>
      <c r="P455" s="18"/>
    </row>
    <row r="456" spans="1:16" ht="11.25">
      <c r="A456" s="102" t="s">
        <v>643</v>
      </c>
      <c r="B456" s="102" t="s">
        <v>644</v>
      </c>
      <c r="C456" s="102" t="s">
        <v>50</v>
      </c>
      <c r="D456" s="103">
        <v>678</v>
      </c>
      <c r="E456" s="103">
        <v>7947</v>
      </c>
      <c r="F456" s="103">
        <v>7175.44</v>
      </c>
      <c r="G456" s="103"/>
      <c r="H456" s="103"/>
      <c r="I456" s="103"/>
      <c r="J456" s="16"/>
      <c r="K456" s="16"/>
      <c r="L456" s="16"/>
      <c r="M456" s="17">
        <f t="shared" si="32"/>
        <v>11.721238938053098</v>
      </c>
      <c r="N456" s="18"/>
      <c r="O456" s="17">
        <f t="shared" si="33"/>
        <v>10.583244837758112</v>
      </c>
      <c r="P456" s="18"/>
    </row>
    <row r="457" spans="1:16" ht="11.25">
      <c r="A457" s="102" t="s">
        <v>792</v>
      </c>
      <c r="B457" s="102" t="s">
        <v>793</v>
      </c>
      <c r="C457" s="102" t="s">
        <v>46</v>
      </c>
      <c r="D457" s="103">
        <v>32664.8</v>
      </c>
      <c r="E457" s="103">
        <v>86256.4</v>
      </c>
      <c r="F457" s="103">
        <v>77354.78</v>
      </c>
      <c r="G457" s="103"/>
      <c r="H457" s="103"/>
      <c r="I457" s="103"/>
      <c r="J457" s="16"/>
      <c r="K457" s="16"/>
      <c r="L457" s="16"/>
      <c r="M457" s="17">
        <f t="shared" si="32"/>
        <v>2.6406529352697703</v>
      </c>
      <c r="N457" s="18"/>
      <c r="O457" s="17">
        <f t="shared" si="33"/>
        <v>2.368138791604418</v>
      </c>
      <c r="P457" s="18"/>
    </row>
    <row r="458" spans="1:16" ht="11.25">
      <c r="A458" s="102" t="s">
        <v>733</v>
      </c>
      <c r="B458" s="102" t="s">
        <v>734</v>
      </c>
      <c r="C458" s="102" t="s">
        <v>152</v>
      </c>
      <c r="D458" s="103">
        <v>220</v>
      </c>
      <c r="E458" s="103">
        <v>2739.67</v>
      </c>
      <c r="F458" s="103">
        <v>2467.38</v>
      </c>
      <c r="G458" s="103"/>
      <c r="H458" s="103"/>
      <c r="I458" s="103"/>
      <c r="J458" s="16"/>
      <c r="K458" s="16"/>
      <c r="L458" s="16"/>
      <c r="M458" s="17">
        <f t="shared" si="32"/>
        <v>12.453045454545455</v>
      </c>
      <c r="N458" s="18"/>
      <c r="O458" s="17">
        <f t="shared" si="33"/>
        <v>11.215363636363637</v>
      </c>
      <c r="P458" s="18"/>
    </row>
    <row r="459" spans="1:16" ht="11.25">
      <c r="A459" s="102" t="s">
        <v>256</v>
      </c>
      <c r="B459" s="102" t="s">
        <v>257</v>
      </c>
      <c r="C459" s="102" t="s">
        <v>110</v>
      </c>
      <c r="D459" s="103"/>
      <c r="E459" s="103"/>
      <c r="F459" s="103"/>
      <c r="G459" s="103">
        <v>30</v>
      </c>
      <c r="H459" s="103">
        <v>136.5</v>
      </c>
      <c r="I459" s="103">
        <v>130.51</v>
      </c>
      <c r="J459" s="16"/>
      <c r="K459" s="16"/>
      <c r="L459" s="16"/>
      <c r="M459" s="17"/>
      <c r="N459" s="18">
        <f aca="true" t="shared" si="34" ref="N454:N497">H459/G459</f>
        <v>4.55</v>
      </c>
      <c r="O459" s="17"/>
      <c r="P459" s="18">
        <f aca="true" t="shared" si="35" ref="P454:P497">I459/G459</f>
        <v>4.350333333333333</v>
      </c>
    </row>
    <row r="460" spans="1:16" ht="11.25">
      <c r="A460" s="102" t="s">
        <v>256</v>
      </c>
      <c r="B460" s="102" t="s">
        <v>257</v>
      </c>
      <c r="C460" s="102" t="s">
        <v>134</v>
      </c>
      <c r="D460" s="103"/>
      <c r="E460" s="103"/>
      <c r="F460" s="103"/>
      <c r="G460" s="103">
        <v>28.8</v>
      </c>
      <c r="H460" s="103">
        <v>302.4</v>
      </c>
      <c r="I460" s="103">
        <v>267.13</v>
      </c>
      <c r="J460" s="16"/>
      <c r="K460" s="16"/>
      <c r="L460" s="16"/>
      <c r="M460" s="17"/>
      <c r="N460" s="18">
        <f t="shared" si="34"/>
        <v>10.499999999999998</v>
      </c>
      <c r="O460" s="17"/>
      <c r="P460" s="18">
        <f t="shared" si="35"/>
        <v>9.275347222222221</v>
      </c>
    </row>
    <row r="461" spans="1:16" ht="11.25">
      <c r="A461" s="102" t="s">
        <v>256</v>
      </c>
      <c r="B461" s="102" t="s">
        <v>257</v>
      </c>
      <c r="C461" s="102" t="s">
        <v>135</v>
      </c>
      <c r="D461" s="103">
        <v>3579.56</v>
      </c>
      <c r="E461" s="103">
        <v>26640.75</v>
      </c>
      <c r="F461" s="103">
        <v>23517.05</v>
      </c>
      <c r="G461" s="103">
        <v>324</v>
      </c>
      <c r="H461" s="103">
        <v>1901.7</v>
      </c>
      <c r="I461" s="103">
        <v>1743.36</v>
      </c>
      <c r="J461" s="16">
        <f>(G461-D461)*100/D461</f>
        <v>-90.94860820883014</v>
      </c>
      <c r="K461" s="16">
        <f>(H461-E461)*100/E461</f>
        <v>-92.86168745249289</v>
      </c>
      <c r="L461" s="16">
        <f>(I461-F461)*100/F461</f>
        <v>-92.58682530334374</v>
      </c>
      <c r="M461" s="17">
        <f t="shared" si="32"/>
        <v>7.4424649956977955</v>
      </c>
      <c r="N461" s="18">
        <f t="shared" si="34"/>
        <v>5.8694444444444445</v>
      </c>
      <c r="O461" s="17">
        <f t="shared" si="33"/>
        <v>6.569815843288001</v>
      </c>
      <c r="P461" s="18">
        <f t="shared" si="35"/>
        <v>5.38074074074074</v>
      </c>
    </row>
    <row r="462" spans="1:16" ht="11.25">
      <c r="A462" s="102" t="s">
        <v>256</v>
      </c>
      <c r="B462" s="102" t="s">
        <v>257</v>
      </c>
      <c r="C462" s="102" t="s">
        <v>63</v>
      </c>
      <c r="D462" s="103">
        <v>360</v>
      </c>
      <c r="E462" s="103">
        <v>2764.54</v>
      </c>
      <c r="F462" s="103">
        <v>2478.65</v>
      </c>
      <c r="G462" s="103">
        <v>810</v>
      </c>
      <c r="H462" s="103">
        <v>5994</v>
      </c>
      <c r="I462" s="103">
        <v>5460.58</v>
      </c>
      <c r="J462" s="16">
        <f>(G462-D462)*100/D462</f>
        <v>125</v>
      </c>
      <c r="K462" s="16">
        <f>(H462-E462)*100/E462</f>
        <v>116.81726435501024</v>
      </c>
      <c r="L462" s="16">
        <f>(I462-F462)*100/F462</f>
        <v>120.30460129505981</v>
      </c>
      <c r="M462" s="17">
        <f t="shared" si="32"/>
        <v>7.679277777777778</v>
      </c>
      <c r="N462" s="18">
        <f t="shared" si="34"/>
        <v>7.4</v>
      </c>
      <c r="O462" s="17">
        <f t="shared" si="33"/>
        <v>6.885138888888889</v>
      </c>
      <c r="P462" s="18">
        <f t="shared" si="35"/>
        <v>6.741456790123457</v>
      </c>
    </row>
    <row r="463" spans="1:16" ht="11.25">
      <c r="A463" s="102" t="s">
        <v>256</v>
      </c>
      <c r="B463" s="102" t="s">
        <v>257</v>
      </c>
      <c r="C463" s="102" t="s">
        <v>122</v>
      </c>
      <c r="D463" s="103">
        <v>50</v>
      </c>
      <c r="E463" s="103">
        <v>448</v>
      </c>
      <c r="F463" s="103">
        <v>408.12</v>
      </c>
      <c r="G463" s="103">
        <v>60</v>
      </c>
      <c r="H463" s="103">
        <v>537.6</v>
      </c>
      <c r="I463" s="103">
        <v>496.96</v>
      </c>
      <c r="J463" s="16">
        <f>(G463-D463)*100/D463</f>
        <v>20</v>
      </c>
      <c r="K463" s="16">
        <f>(H463-E463)*100/E463</f>
        <v>20.000000000000004</v>
      </c>
      <c r="L463" s="16">
        <f>(I463-F463)*100/F463</f>
        <v>21.76810741938645</v>
      </c>
      <c r="M463" s="17">
        <f t="shared" si="32"/>
        <v>8.96</v>
      </c>
      <c r="N463" s="18">
        <f t="shared" si="34"/>
        <v>8.96</v>
      </c>
      <c r="O463" s="17">
        <f t="shared" si="33"/>
        <v>8.1624</v>
      </c>
      <c r="P463" s="18">
        <f t="shared" si="35"/>
        <v>8.282666666666666</v>
      </c>
    </row>
    <row r="464" spans="1:16" ht="11.25">
      <c r="A464" s="102" t="s">
        <v>256</v>
      </c>
      <c r="B464" s="102" t="s">
        <v>257</v>
      </c>
      <c r="C464" s="102" t="s">
        <v>46</v>
      </c>
      <c r="D464" s="103"/>
      <c r="E464" s="103"/>
      <c r="F464" s="103"/>
      <c r="G464" s="103">
        <v>4989.6</v>
      </c>
      <c r="H464" s="103">
        <v>24698.52</v>
      </c>
      <c r="I464" s="103">
        <v>23111.39</v>
      </c>
      <c r="J464" s="16"/>
      <c r="K464" s="16"/>
      <c r="L464" s="16"/>
      <c r="M464" s="17"/>
      <c r="N464" s="18">
        <f t="shared" si="34"/>
        <v>4.949999999999999</v>
      </c>
      <c r="O464" s="17"/>
      <c r="P464" s="18">
        <f t="shared" si="35"/>
        <v>4.631912377745711</v>
      </c>
    </row>
    <row r="465" spans="1:16" ht="11.25">
      <c r="A465" s="102" t="s">
        <v>256</v>
      </c>
      <c r="B465" s="102" t="s">
        <v>257</v>
      </c>
      <c r="C465" s="102" t="s">
        <v>62</v>
      </c>
      <c r="D465" s="103"/>
      <c r="E465" s="103"/>
      <c r="F465" s="103"/>
      <c r="G465" s="103">
        <v>600</v>
      </c>
      <c r="H465" s="103">
        <v>4704</v>
      </c>
      <c r="I465" s="103">
        <v>4194.24</v>
      </c>
      <c r="J465" s="16"/>
      <c r="K465" s="16"/>
      <c r="L465" s="16"/>
      <c r="M465" s="17"/>
      <c r="N465" s="18">
        <f t="shared" si="34"/>
        <v>7.84</v>
      </c>
      <c r="O465" s="17"/>
      <c r="P465" s="18">
        <f t="shared" si="35"/>
        <v>6.990399999999999</v>
      </c>
    </row>
    <row r="466" spans="1:16" ht="11.25">
      <c r="A466" s="102" t="s">
        <v>256</v>
      </c>
      <c r="B466" s="102" t="s">
        <v>257</v>
      </c>
      <c r="C466" s="102" t="s">
        <v>152</v>
      </c>
      <c r="D466" s="103">
        <v>1310</v>
      </c>
      <c r="E466" s="103">
        <v>9869.61</v>
      </c>
      <c r="F466" s="103">
        <v>8944.78</v>
      </c>
      <c r="G466" s="103">
        <v>2127.5</v>
      </c>
      <c r="H466" s="103">
        <v>11577.57</v>
      </c>
      <c r="I466" s="103">
        <v>10407.94</v>
      </c>
      <c r="J466" s="16">
        <f>(G466-D466)*100/D466</f>
        <v>62.404580152671755</v>
      </c>
      <c r="K466" s="16">
        <f>(H466-E466)*100/E466</f>
        <v>17.3052430643156</v>
      </c>
      <c r="L466" s="16">
        <f>(I466-F466)*100/F466</f>
        <v>16.35769689137128</v>
      </c>
      <c r="M466" s="17">
        <f t="shared" si="32"/>
        <v>7.5340534351145045</v>
      </c>
      <c r="N466" s="18">
        <f t="shared" si="34"/>
        <v>5.441866039952997</v>
      </c>
      <c r="O466" s="17">
        <f t="shared" si="33"/>
        <v>6.828076335877863</v>
      </c>
      <c r="P466" s="18">
        <f t="shared" si="35"/>
        <v>4.892098707403055</v>
      </c>
    </row>
    <row r="467" spans="1:16" ht="11.25">
      <c r="A467" s="102" t="s">
        <v>256</v>
      </c>
      <c r="B467" s="102" t="s">
        <v>257</v>
      </c>
      <c r="C467" s="102" t="s">
        <v>85</v>
      </c>
      <c r="D467" s="103">
        <v>780</v>
      </c>
      <c r="E467" s="103">
        <v>5765.94</v>
      </c>
      <c r="F467" s="103">
        <v>5192.25</v>
      </c>
      <c r="G467" s="103"/>
      <c r="H467" s="103"/>
      <c r="I467" s="103"/>
      <c r="J467" s="16"/>
      <c r="K467" s="16"/>
      <c r="L467" s="16"/>
      <c r="M467" s="17">
        <f t="shared" si="32"/>
        <v>7.3922307692307685</v>
      </c>
      <c r="N467" s="18"/>
      <c r="O467" s="17">
        <f t="shared" si="33"/>
        <v>6.656730769230769</v>
      </c>
      <c r="P467" s="18"/>
    </row>
    <row r="468" spans="1:16" ht="11.25">
      <c r="A468" s="102" t="s">
        <v>256</v>
      </c>
      <c r="B468" s="102" t="s">
        <v>257</v>
      </c>
      <c r="C468" s="102" t="s">
        <v>86</v>
      </c>
      <c r="D468" s="103"/>
      <c r="E468" s="103"/>
      <c r="F468" s="103"/>
      <c r="G468" s="103">
        <v>129.6</v>
      </c>
      <c r="H468" s="103">
        <v>641.52</v>
      </c>
      <c r="I468" s="103">
        <v>603.5</v>
      </c>
      <c r="J468" s="16"/>
      <c r="K468" s="16"/>
      <c r="L468" s="16"/>
      <c r="M468" s="17"/>
      <c r="N468" s="18">
        <f t="shared" si="34"/>
        <v>4.95</v>
      </c>
      <c r="O468" s="17"/>
      <c r="P468" s="18">
        <f t="shared" si="35"/>
        <v>4.656635802469136</v>
      </c>
    </row>
    <row r="469" spans="1:16" ht="11.25">
      <c r="A469" s="102" t="s">
        <v>256</v>
      </c>
      <c r="B469" s="102" t="s">
        <v>257</v>
      </c>
      <c r="C469" s="102" t="s">
        <v>179</v>
      </c>
      <c r="D469" s="103">
        <v>63</v>
      </c>
      <c r="E469" s="103">
        <v>564.48</v>
      </c>
      <c r="F469" s="103">
        <v>515.58</v>
      </c>
      <c r="G469" s="103">
        <v>129</v>
      </c>
      <c r="H469" s="103">
        <v>1155.84</v>
      </c>
      <c r="I469" s="103">
        <v>1040.51</v>
      </c>
      <c r="J469" s="16">
        <f>(G469-D469)*100/D469</f>
        <v>104.76190476190476</v>
      </c>
      <c r="K469" s="16">
        <f>(H469-E469)*100/E469</f>
        <v>104.76190476190474</v>
      </c>
      <c r="L469" s="16">
        <f>(I469-F469)*100/F469</f>
        <v>101.81349160169128</v>
      </c>
      <c r="M469" s="17">
        <f t="shared" si="32"/>
        <v>8.96</v>
      </c>
      <c r="N469" s="18">
        <f t="shared" si="34"/>
        <v>8.959999999999999</v>
      </c>
      <c r="O469" s="17">
        <f t="shared" si="33"/>
        <v>8.183809523809524</v>
      </c>
      <c r="P469" s="18">
        <f t="shared" si="35"/>
        <v>8.065968992248061</v>
      </c>
    </row>
    <row r="470" spans="1:16" ht="11.25">
      <c r="A470" s="102" t="s">
        <v>256</v>
      </c>
      <c r="B470" s="102" t="s">
        <v>257</v>
      </c>
      <c r="C470" s="102" t="s">
        <v>170</v>
      </c>
      <c r="D470" s="103">
        <v>60</v>
      </c>
      <c r="E470" s="103">
        <v>525</v>
      </c>
      <c r="F470" s="103">
        <v>476.43</v>
      </c>
      <c r="G470" s="103"/>
      <c r="H470" s="103"/>
      <c r="I470" s="103"/>
      <c r="J470" s="16"/>
      <c r="K470" s="16"/>
      <c r="L470" s="16"/>
      <c r="M470" s="17">
        <f t="shared" si="32"/>
        <v>8.75</v>
      </c>
      <c r="N470" s="18"/>
      <c r="O470" s="17">
        <f t="shared" si="33"/>
        <v>7.9405</v>
      </c>
      <c r="P470" s="18"/>
    </row>
    <row r="471" spans="1:16" ht="11.25">
      <c r="A471" s="102" t="s">
        <v>256</v>
      </c>
      <c r="B471" s="102" t="s">
        <v>257</v>
      </c>
      <c r="C471" s="102" t="s">
        <v>83</v>
      </c>
      <c r="D471" s="103">
        <v>3</v>
      </c>
      <c r="E471" s="103">
        <v>23.98</v>
      </c>
      <c r="F471" s="103">
        <v>21.19</v>
      </c>
      <c r="G471" s="103">
        <v>450</v>
      </c>
      <c r="H471" s="103">
        <v>3240</v>
      </c>
      <c r="I471" s="103">
        <v>2867.08</v>
      </c>
      <c r="J471" s="16">
        <f>(G471-D471)*100/D471</f>
        <v>14900</v>
      </c>
      <c r="K471" s="16">
        <f>(H471-E471)*100/E471</f>
        <v>13411.259382819015</v>
      </c>
      <c r="L471" s="16">
        <f>(I471-F471)*100/F471</f>
        <v>13430.344502123642</v>
      </c>
      <c r="M471" s="17">
        <f t="shared" si="32"/>
        <v>7.993333333333333</v>
      </c>
      <c r="N471" s="18">
        <f t="shared" si="34"/>
        <v>7.2</v>
      </c>
      <c r="O471" s="17">
        <f t="shared" si="33"/>
        <v>7.0633333333333335</v>
      </c>
      <c r="P471" s="18">
        <f t="shared" si="35"/>
        <v>6.371288888888889</v>
      </c>
    </row>
    <row r="472" spans="1:16" ht="11.25">
      <c r="A472" s="102" t="s">
        <v>256</v>
      </c>
      <c r="B472" s="102" t="s">
        <v>257</v>
      </c>
      <c r="C472" s="102" t="s">
        <v>869</v>
      </c>
      <c r="D472" s="103"/>
      <c r="E472" s="103"/>
      <c r="F472" s="103"/>
      <c r="G472" s="103">
        <v>135</v>
      </c>
      <c r="H472" s="103">
        <v>1048.95</v>
      </c>
      <c r="I472" s="103">
        <v>984.15</v>
      </c>
      <c r="J472" s="16"/>
      <c r="K472" s="16"/>
      <c r="L472" s="16"/>
      <c r="M472" s="17"/>
      <c r="N472" s="18">
        <f t="shared" si="34"/>
        <v>7.7700000000000005</v>
      </c>
      <c r="O472" s="17"/>
      <c r="P472" s="18">
        <f t="shared" si="35"/>
        <v>7.29</v>
      </c>
    </row>
    <row r="473" spans="1:16" ht="11.25">
      <c r="A473" s="102" t="s">
        <v>258</v>
      </c>
      <c r="B473" s="102" t="s">
        <v>259</v>
      </c>
      <c r="C473" s="102" t="s">
        <v>110</v>
      </c>
      <c r="D473" s="103"/>
      <c r="E473" s="103"/>
      <c r="F473" s="103"/>
      <c r="G473" s="103">
        <v>1375</v>
      </c>
      <c r="H473" s="103">
        <v>5652</v>
      </c>
      <c r="I473" s="103">
        <v>5403.98</v>
      </c>
      <c r="J473" s="16"/>
      <c r="K473" s="16"/>
      <c r="L473" s="16"/>
      <c r="M473" s="17"/>
      <c r="N473" s="18">
        <f t="shared" si="34"/>
        <v>4.110545454545455</v>
      </c>
      <c r="O473" s="17"/>
      <c r="P473" s="18">
        <f t="shared" si="35"/>
        <v>3.9301672727272723</v>
      </c>
    </row>
    <row r="474" spans="1:16" ht="11.25">
      <c r="A474" s="102" t="s">
        <v>258</v>
      </c>
      <c r="B474" s="102" t="s">
        <v>259</v>
      </c>
      <c r="C474" s="102" t="s">
        <v>134</v>
      </c>
      <c r="D474" s="103">
        <v>8522.85</v>
      </c>
      <c r="E474" s="103">
        <v>53205.25</v>
      </c>
      <c r="F474" s="103">
        <v>47676.76</v>
      </c>
      <c r="G474" s="103">
        <v>1245</v>
      </c>
      <c r="H474" s="103">
        <v>7074</v>
      </c>
      <c r="I474" s="103">
        <v>6352.96</v>
      </c>
      <c r="J474" s="16">
        <f>(G474-D474)*100/D474</f>
        <v>-85.39221035217092</v>
      </c>
      <c r="K474" s="16">
        <f>(H474-E474)*100/E474</f>
        <v>-86.70431959252141</v>
      </c>
      <c r="L474" s="16">
        <f>(I474-F474)*100/F474</f>
        <v>-86.67493344765879</v>
      </c>
      <c r="M474" s="17">
        <f t="shared" si="32"/>
        <v>6.242659439037411</v>
      </c>
      <c r="N474" s="18">
        <f t="shared" si="34"/>
        <v>5.6819277108433734</v>
      </c>
      <c r="O474" s="17">
        <f t="shared" si="33"/>
        <v>5.593992619839607</v>
      </c>
      <c r="P474" s="18">
        <f t="shared" si="35"/>
        <v>5.102779116465864</v>
      </c>
    </row>
    <row r="475" spans="1:16" ht="11.25">
      <c r="A475" s="102" t="s">
        <v>258</v>
      </c>
      <c r="B475" s="102" t="s">
        <v>259</v>
      </c>
      <c r="C475" s="102" t="s">
        <v>60</v>
      </c>
      <c r="D475" s="103">
        <v>153</v>
      </c>
      <c r="E475" s="103">
        <v>948.6</v>
      </c>
      <c r="F475" s="103">
        <v>834.98</v>
      </c>
      <c r="G475" s="103">
        <v>903</v>
      </c>
      <c r="H475" s="103">
        <v>5598.6</v>
      </c>
      <c r="I475" s="103">
        <v>5138.19</v>
      </c>
      <c r="J475" s="16">
        <f>(G475-D475)*100/D475</f>
        <v>490.19607843137254</v>
      </c>
      <c r="K475" s="16">
        <f>(H475-E475)*100/E475</f>
        <v>490.19607843137254</v>
      </c>
      <c r="L475" s="16">
        <f>(I475-F475)*100/F475</f>
        <v>515.3668351337755</v>
      </c>
      <c r="M475" s="17">
        <f t="shared" si="32"/>
        <v>6.2</v>
      </c>
      <c r="N475" s="18">
        <f t="shared" si="34"/>
        <v>6.2</v>
      </c>
      <c r="O475" s="17">
        <f t="shared" si="33"/>
        <v>5.457385620915033</v>
      </c>
      <c r="P475" s="18">
        <f t="shared" si="35"/>
        <v>5.690132890365448</v>
      </c>
    </row>
    <row r="476" spans="1:16" ht="11.25">
      <c r="A476" s="102" t="s">
        <v>258</v>
      </c>
      <c r="B476" s="102" t="s">
        <v>259</v>
      </c>
      <c r="C476" s="102" t="s">
        <v>135</v>
      </c>
      <c r="D476" s="103">
        <v>23230.84</v>
      </c>
      <c r="E476" s="103">
        <v>74000.08</v>
      </c>
      <c r="F476" s="103">
        <v>65200.98</v>
      </c>
      <c r="G476" s="103">
        <v>690</v>
      </c>
      <c r="H476" s="103">
        <v>3858</v>
      </c>
      <c r="I476" s="103">
        <v>3534.97</v>
      </c>
      <c r="J476" s="16">
        <f>(G476-D476)*100/D476</f>
        <v>-97.02981037276311</v>
      </c>
      <c r="K476" s="16">
        <f>(H476-E476)*100/E476</f>
        <v>-94.78649212271122</v>
      </c>
      <c r="L476" s="16">
        <f>(I476-F476)*100/F476</f>
        <v>-94.57834836224853</v>
      </c>
      <c r="M476" s="17">
        <f t="shared" si="32"/>
        <v>3.1854242033434867</v>
      </c>
      <c r="N476" s="18">
        <f t="shared" si="34"/>
        <v>5.591304347826087</v>
      </c>
      <c r="O476" s="17">
        <f t="shared" si="33"/>
        <v>2.8066561519084114</v>
      </c>
      <c r="P476" s="18">
        <f t="shared" si="35"/>
        <v>5.123144927536232</v>
      </c>
    </row>
    <row r="477" spans="1:16" ht="11.25">
      <c r="A477" s="102" t="s">
        <v>258</v>
      </c>
      <c r="B477" s="102" t="s">
        <v>259</v>
      </c>
      <c r="C477" s="102" t="s">
        <v>63</v>
      </c>
      <c r="D477" s="103">
        <v>3696</v>
      </c>
      <c r="E477" s="103">
        <v>24112.54</v>
      </c>
      <c r="F477" s="103">
        <v>21670.08</v>
      </c>
      <c r="G477" s="103">
        <v>4423.5</v>
      </c>
      <c r="H477" s="103">
        <v>25582.5</v>
      </c>
      <c r="I477" s="103">
        <v>23293</v>
      </c>
      <c r="J477" s="16">
        <f>(G477-D477)*100/D477</f>
        <v>19.683441558441558</v>
      </c>
      <c r="K477" s="16">
        <f>(H477-E477)*100/E477</f>
        <v>6.096247015038644</v>
      </c>
      <c r="L477" s="16">
        <f>(I477-F477)*100/F477</f>
        <v>7.489220159777897</v>
      </c>
      <c r="M477" s="17">
        <f t="shared" si="32"/>
        <v>6.523955627705628</v>
      </c>
      <c r="N477" s="18">
        <f t="shared" si="34"/>
        <v>5.783316378433367</v>
      </c>
      <c r="O477" s="17">
        <f t="shared" si="33"/>
        <v>5.863116883116883</v>
      </c>
      <c r="P477" s="18">
        <f t="shared" si="35"/>
        <v>5.265739798801854</v>
      </c>
    </row>
    <row r="478" spans="1:16" ht="11.25">
      <c r="A478" s="102" t="s">
        <v>258</v>
      </c>
      <c r="B478" s="102" t="s">
        <v>259</v>
      </c>
      <c r="C478" s="102" t="s">
        <v>55</v>
      </c>
      <c r="D478" s="103">
        <v>1500</v>
      </c>
      <c r="E478" s="103">
        <v>10500</v>
      </c>
      <c r="F478" s="103">
        <v>9610.09</v>
      </c>
      <c r="G478" s="103"/>
      <c r="H478" s="103"/>
      <c r="I478" s="103"/>
      <c r="J478" s="16"/>
      <c r="K478" s="16"/>
      <c r="L478" s="16"/>
      <c r="M478" s="17">
        <f t="shared" si="32"/>
        <v>7</v>
      </c>
      <c r="N478" s="18"/>
      <c r="O478" s="17">
        <f t="shared" si="33"/>
        <v>6.406726666666667</v>
      </c>
      <c r="P478" s="18"/>
    </row>
    <row r="479" spans="1:16" ht="11.25">
      <c r="A479" s="102" t="s">
        <v>258</v>
      </c>
      <c r="B479" s="102" t="s">
        <v>259</v>
      </c>
      <c r="C479" s="102" t="s">
        <v>696</v>
      </c>
      <c r="D479" s="103">
        <v>252</v>
      </c>
      <c r="E479" s="103">
        <v>1461.6</v>
      </c>
      <c r="F479" s="103">
        <v>1310.37</v>
      </c>
      <c r="G479" s="103"/>
      <c r="H479" s="103"/>
      <c r="I479" s="103"/>
      <c r="J479" s="16"/>
      <c r="K479" s="16"/>
      <c r="L479" s="16"/>
      <c r="M479" s="17">
        <f t="shared" si="32"/>
        <v>5.8</v>
      </c>
      <c r="N479" s="18"/>
      <c r="O479" s="17">
        <f t="shared" si="33"/>
        <v>5.199880952380952</v>
      </c>
      <c r="P479" s="18"/>
    </row>
    <row r="480" spans="1:16" ht="11.25">
      <c r="A480" s="102" t="s">
        <v>258</v>
      </c>
      <c r="B480" s="102" t="s">
        <v>259</v>
      </c>
      <c r="C480" s="102" t="s">
        <v>122</v>
      </c>
      <c r="D480" s="103">
        <v>305</v>
      </c>
      <c r="E480" s="103">
        <v>2660</v>
      </c>
      <c r="F480" s="103">
        <v>2402.44</v>
      </c>
      <c r="G480" s="103">
        <v>229</v>
      </c>
      <c r="H480" s="103">
        <v>1909.8</v>
      </c>
      <c r="I480" s="103">
        <v>1717.22</v>
      </c>
      <c r="J480" s="16">
        <f>(G480-D480)*100/D480</f>
        <v>-24.918032786885245</v>
      </c>
      <c r="K480" s="16">
        <f>(H480-E480)*100/E480</f>
        <v>-28.203007518796994</v>
      </c>
      <c r="L480" s="16">
        <f>(I480-F480)*100/F480</f>
        <v>-28.521836133264515</v>
      </c>
      <c r="M480" s="17">
        <f t="shared" si="32"/>
        <v>8.721311475409836</v>
      </c>
      <c r="N480" s="18">
        <f t="shared" si="34"/>
        <v>8.339737991266375</v>
      </c>
      <c r="O480" s="17">
        <f t="shared" si="33"/>
        <v>7.876852459016393</v>
      </c>
      <c r="P480" s="18">
        <f t="shared" si="35"/>
        <v>7.49877729257642</v>
      </c>
    </row>
    <row r="481" spans="1:16" ht="11.25">
      <c r="A481" s="102" t="s">
        <v>258</v>
      </c>
      <c r="B481" s="102" t="s">
        <v>259</v>
      </c>
      <c r="C481" s="102" t="s">
        <v>92</v>
      </c>
      <c r="D481" s="103">
        <v>212.1</v>
      </c>
      <c r="E481" s="103">
        <v>1692.45</v>
      </c>
      <c r="F481" s="103">
        <v>1535.51</v>
      </c>
      <c r="G481" s="103"/>
      <c r="H481" s="103"/>
      <c r="I481" s="103"/>
      <c r="J481" s="16"/>
      <c r="K481" s="16"/>
      <c r="L481" s="16"/>
      <c r="M481" s="17">
        <f t="shared" si="32"/>
        <v>7.97949080622348</v>
      </c>
      <c r="N481" s="18"/>
      <c r="O481" s="17">
        <f t="shared" si="33"/>
        <v>7.23955681282414</v>
      </c>
      <c r="P481" s="18"/>
    </row>
    <row r="482" spans="1:16" ht="11.25">
      <c r="A482" s="102" t="s">
        <v>258</v>
      </c>
      <c r="B482" s="102" t="s">
        <v>259</v>
      </c>
      <c r="C482" s="102" t="s">
        <v>46</v>
      </c>
      <c r="D482" s="103">
        <v>71615.4</v>
      </c>
      <c r="E482" s="103">
        <v>435869.91</v>
      </c>
      <c r="F482" s="103">
        <v>390607.59</v>
      </c>
      <c r="G482" s="103">
        <v>42058.1</v>
      </c>
      <c r="H482" s="103">
        <v>238508</v>
      </c>
      <c r="I482" s="103">
        <v>217133.64</v>
      </c>
      <c r="J482" s="16">
        <f>(G482-D482)*100/D482</f>
        <v>-41.27226825515182</v>
      </c>
      <c r="K482" s="16">
        <f>(H482-E482)*100/E482</f>
        <v>-45.28000338449607</v>
      </c>
      <c r="L482" s="16">
        <f>(I482-F482)*100/F482</f>
        <v>-44.41131059434866</v>
      </c>
      <c r="M482" s="17">
        <f t="shared" si="32"/>
        <v>6.086259519600533</v>
      </c>
      <c r="N482" s="18">
        <f t="shared" si="34"/>
        <v>5.670917136057026</v>
      </c>
      <c r="O482" s="17">
        <f t="shared" si="33"/>
        <v>5.45424014946506</v>
      </c>
      <c r="P482" s="18">
        <f t="shared" si="35"/>
        <v>5.162706826984577</v>
      </c>
    </row>
    <row r="483" spans="1:16" ht="11.25">
      <c r="A483" s="102" t="s">
        <v>258</v>
      </c>
      <c r="B483" s="102" t="s">
        <v>259</v>
      </c>
      <c r="C483" s="102" t="s">
        <v>47</v>
      </c>
      <c r="D483" s="103">
        <v>150</v>
      </c>
      <c r="E483" s="103">
        <v>1110</v>
      </c>
      <c r="F483" s="103">
        <v>1009.31</v>
      </c>
      <c r="G483" s="103"/>
      <c r="H483" s="103"/>
      <c r="I483" s="103"/>
      <c r="J483" s="16"/>
      <c r="K483" s="16"/>
      <c r="L483" s="16"/>
      <c r="M483" s="17">
        <f t="shared" si="32"/>
        <v>7.4</v>
      </c>
      <c r="N483" s="18"/>
      <c r="O483" s="17">
        <f t="shared" si="33"/>
        <v>6.728733333333333</v>
      </c>
      <c r="P483" s="18"/>
    </row>
    <row r="484" spans="1:16" ht="11.25">
      <c r="A484" s="102" t="s">
        <v>258</v>
      </c>
      <c r="B484" s="102" t="s">
        <v>259</v>
      </c>
      <c r="C484" s="102" t="s">
        <v>62</v>
      </c>
      <c r="D484" s="103"/>
      <c r="E484" s="103"/>
      <c r="F484" s="103"/>
      <c r="G484" s="103">
        <v>5663</v>
      </c>
      <c r="H484" s="103">
        <v>41494.64</v>
      </c>
      <c r="I484" s="103">
        <v>36898.62</v>
      </c>
      <c r="J484" s="16"/>
      <c r="K484" s="16"/>
      <c r="L484" s="16"/>
      <c r="M484" s="17"/>
      <c r="N484" s="18">
        <f t="shared" si="34"/>
        <v>7.327324739537348</v>
      </c>
      <c r="O484" s="17"/>
      <c r="P484" s="18">
        <f t="shared" si="35"/>
        <v>6.515737241744659</v>
      </c>
    </row>
    <row r="485" spans="1:16" ht="11.25">
      <c r="A485" s="102" t="s">
        <v>258</v>
      </c>
      <c r="B485" s="102" t="s">
        <v>259</v>
      </c>
      <c r="C485" s="102" t="s">
        <v>498</v>
      </c>
      <c r="D485" s="103"/>
      <c r="E485" s="103"/>
      <c r="F485" s="103"/>
      <c r="G485" s="103">
        <v>24</v>
      </c>
      <c r="H485" s="103">
        <v>123.56</v>
      </c>
      <c r="I485" s="103">
        <v>110</v>
      </c>
      <c r="J485" s="16"/>
      <c r="K485" s="16"/>
      <c r="L485" s="16"/>
      <c r="M485" s="17"/>
      <c r="N485" s="18">
        <f t="shared" si="34"/>
        <v>5.148333333333333</v>
      </c>
      <c r="O485" s="17"/>
      <c r="P485" s="18">
        <f t="shared" si="35"/>
        <v>4.583333333333333</v>
      </c>
    </row>
    <row r="486" spans="1:16" ht="11.25">
      <c r="A486" s="102" t="s">
        <v>258</v>
      </c>
      <c r="B486" s="102" t="s">
        <v>259</v>
      </c>
      <c r="C486" s="102" t="s">
        <v>152</v>
      </c>
      <c r="D486" s="103">
        <v>6646.46</v>
      </c>
      <c r="E486" s="103">
        <v>45595.54</v>
      </c>
      <c r="F486" s="103">
        <v>41297.32</v>
      </c>
      <c r="G486" s="103">
        <v>15630.75</v>
      </c>
      <c r="H486" s="103">
        <v>82514.38</v>
      </c>
      <c r="I486" s="103">
        <v>74083.05</v>
      </c>
      <c r="J486" s="16">
        <f>(G486-D486)*100/D486</f>
        <v>135.17406258369118</v>
      </c>
      <c r="K486" s="16">
        <f>(H486-E486)*100/E486</f>
        <v>80.97028788342018</v>
      </c>
      <c r="L486" s="16">
        <f>(I486-F486)*100/F486</f>
        <v>79.38948580682718</v>
      </c>
      <c r="M486" s="17">
        <f t="shared" si="32"/>
        <v>6.860124035952974</v>
      </c>
      <c r="N486" s="18">
        <f t="shared" si="34"/>
        <v>5.27897765622251</v>
      </c>
      <c r="O486" s="17">
        <f t="shared" si="33"/>
        <v>6.213430909085438</v>
      </c>
      <c r="P486" s="18">
        <f t="shared" si="35"/>
        <v>4.739571037858068</v>
      </c>
    </row>
    <row r="487" spans="1:16" ht="11.25">
      <c r="A487" s="102" t="s">
        <v>258</v>
      </c>
      <c r="B487" s="102" t="s">
        <v>259</v>
      </c>
      <c r="C487" s="102" t="s">
        <v>102</v>
      </c>
      <c r="D487" s="103">
        <v>700</v>
      </c>
      <c r="E487" s="103">
        <v>4093.56</v>
      </c>
      <c r="F487" s="103">
        <v>3640</v>
      </c>
      <c r="G487" s="103">
        <v>555</v>
      </c>
      <c r="H487" s="103">
        <v>3322.01</v>
      </c>
      <c r="I487" s="103">
        <v>3019.2</v>
      </c>
      <c r="J487" s="16">
        <f>(G487-D487)*100/D487</f>
        <v>-20.714285714285715</v>
      </c>
      <c r="K487" s="16">
        <f>(H487-E487)*100/E487</f>
        <v>-18.84789767341873</v>
      </c>
      <c r="L487" s="16">
        <f>(I487-F487)*100/F487</f>
        <v>-17.05494505494506</v>
      </c>
      <c r="M487" s="17">
        <f t="shared" si="32"/>
        <v>5.847942857142857</v>
      </c>
      <c r="N487" s="18">
        <f t="shared" si="34"/>
        <v>5.985603603603604</v>
      </c>
      <c r="O487" s="17">
        <f t="shared" si="33"/>
        <v>5.2</v>
      </c>
      <c r="P487" s="18">
        <f t="shared" si="35"/>
        <v>5.4399999999999995</v>
      </c>
    </row>
    <row r="488" spans="1:16" ht="11.25">
      <c r="A488" s="102" t="s">
        <v>258</v>
      </c>
      <c r="B488" s="102" t="s">
        <v>259</v>
      </c>
      <c r="C488" s="102" t="s">
        <v>50</v>
      </c>
      <c r="D488" s="103">
        <v>7740</v>
      </c>
      <c r="E488" s="103">
        <v>49758.73</v>
      </c>
      <c r="F488" s="103">
        <v>44574.15</v>
      </c>
      <c r="G488" s="103">
        <v>750</v>
      </c>
      <c r="H488" s="103">
        <v>4800</v>
      </c>
      <c r="I488" s="103">
        <v>4254.15</v>
      </c>
      <c r="J488" s="16">
        <f>(G488-D488)*100/D488</f>
        <v>-90.31007751937985</v>
      </c>
      <c r="K488" s="16">
        <f>(H488-E488)*100/E488</f>
        <v>-90.35345154508565</v>
      </c>
      <c r="L488" s="16">
        <f>(I488-F488)*100/F488</f>
        <v>-90.45601542598119</v>
      </c>
      <c r="M488" s="17">
        <f t="shared" si="32"/>
        <v>6.428776485788114</v>
      </c>
      <c r="N488" s="18">
        <f t="shared" si="34"/>
        <v>6.4</v>
      </c>
      <c r="O488" s="17">
        <f t="shared" si="33"/>
        <v>5.758934108527132</v>
      </c>
      <c r="P488" s="18">
        <f t="shared" si="35"/>
        <v>5.672199999999999</v>
      </c>
    </row>
    <row r="489" spans="1:16" ht="11.25">
      <c r="A489" s="102" t="s">
        <v>258</v>
      </c>
      <c r="B489" s="102" t="s">
        <v>259</v>
      </c>
      <c r="C489" s="102" t="s">
        <v>85</v>
      </c>
      <c r="D489" s="103">
        <v>9859.4</v>
      </c>
      <c r="E489" s="103">
        <v>70642.43</v>
      </c>
      <c r="F489" s="103">
        <v>63996.66</v>
      </c>
      <c r="G489" s="103"/>
      <c r="H489" s="103"/>
      <c r="I489" s="103"/>
      <c r="J489" s="16"/>
      <c r="K489" s="16"/>
      <c r="L489" s="16"/>
      <c r="M489" s="17">
        <f t="shared" si="32"/>
        <v>7.164982656145404</v>
      </c>
      <c r="N489" s="18"/>
      <c r="O489" s="17">
        <f t="shared" si="33"/>
        <v>6.490928454064142</v>
      </c>
      <c r="P489" s="18"/>
    </row>
    <row r="490" spans="1:16" ht="11.25">
      <c r="A490" s="102" t="s">
        <v>258</v>
      </c>
      <c r="B490" s="102" t="s">
        <v>259</v>
      </c>
      <c r="C490" s="102" t="s">
        <v>86</v>
      </c>
      <c r="D490" s="103"/>
      <c r="E490" s="103"/>
      <c r="F490" s="103"/>
      <c r="G490" s="103">
        <v>126</v>
      </c>
      <c r="H490" s="103">
        <v>623.52</v>
      </c>
      <c r="I490" s="103">
        <v>586.56</v>
      </c>
      <c r="J490" s="16"/>
      <c r="K490" s="16"/>
      <c r="L490" s="16"/>
      <c r="M490" s="17"/>
      <c r="N490" s="18">
        <f t="shared" si="34"/>
        <v>4.948571428571428</v>
      </c>
      <c r="O490" s="17"/>
      <c r="P490" s="18">
        <f t="shared" si="35"/>
        <v>4.6552380952380945</v>
      </c>
    </row>
    <row r="491" spans="1:16" ht="11.25">
      <c r="A491" s="102" t="s">
        <v>258</v>
      </c>
      <c r="B491" s="102" t="s">
        <v>259</v>
      </c>
      <c r="C491" s="102" t="s">
        <v>558</v>
      </c>
      <c r="D491" s="103">
        <v>43.5</v>
      </c>
      <c r="E491" s="103">
        <v>409.35</v>
      </c>
      <c r="F491" s="103">
        <v>360.4</v>
      </c>
      <c r="G491" s="103"/>
      <c r="H491" s="103"/>
      <c r="I491" s="103"/>
      <c r="J491" s="16"/>
      <c r="K491" s="16"/>
      <c r="L491" s="16"/>
      <c r="M491" s="17">
        <f t="shared" si="32"/>
        <v>9.410344827586208</v>
      </c>
      <c r="N491" s="18"/>
      <c r="O491" s="17">
        <f t="shared" si="33"/>
        <v>8.285057471264368</v>
      </c>
      <c r="P491" s="18"/>
    </row>
    <row r="492" spans="1:16" ht="11.25">
      <c r="A492" s="102" t="s">
        <v>258</v>
      </c>
      <c r="B492" s="102" t="s">
        <v>259</v>
      </c>
      <c r="C492" s="102" t="s">
        <v>179</v>
      </c>
      <c r="D492" s="103">
        <v>2226.4</v>
      </c>
      <c r="E492" s="103">
        <v>19794.24</v>
      </c>
      <c r="F492" s="103">
        <v>17979.42</v>
      </c>
      <c r="G492" s="103">
        <v>3376.6</v>
      </c>
      <c r="H492" s="103">
        <v>29026.04</v>
      </c>
      <c r="I492" s="103">
        <v>26440.67</v>
      </c>
      <c r="J492" s="16">
        <f>(G492-D492)*100/D492</f>
        <v>51.66187567373337</v>
      </c>
      <c r="K492" s="16">
        <f>(H492-E492)*100/E492</f>
        <v>46.638820182032745</v>
      </c>
      <c r="L492" s="16">
        <f>(I492-F492)*100/F492</f>
        <v>47.06075056926197</v>
      </c>
      <c r="M492" s="17">
        <f t="shared" si="32"/>
        <v>8.890693496227094</v>
      </c>
      <c r="N492" s="18">
        <f t="shared" si="34"/>
        <v>8.59623289699698</v>
      </c>
      <c r="O492" s="17">
        <f t="shared" si="33"/>
        <v>8.075556952928494</v>
      </c>
      <c r="P492" s="18">
        <f t="shared" si="35"/>
        <v>7.8305603269561095</v>
      </c>
    </row>
    <row r="493" spans="1:16" ht="11.25">
      <c r="A493" s="102" t="s">
        <v>258</v>
      </c>
      <c r="B493" s="102" t="s">
        <v>259</v>
      </c>
      <c r="C493" s="102" t="s">
        <v>49</v>
      </c>
      <c r="D493" s="103">
        <v>3240</v>
      </c>
      <c r="E493" s="103">
        <v>17625.6</v>
      </c>
      <c r="F493" s="103">
        <v>15565.53</v>
      </c>
      <c r="G493" s="103">
        <v>21585</v>
      </c>
      <c r="H493" s="103">
        <v>48506.6</v>
      </c>
      <c r="I493" s="103">
        <v>43318.79</v>
      </c>
      <c r="J493" s="16">
        <f>(G493-D493)*100/D493</f>
        <v>566.2037037037037</v>
      </c>
      <c r="K493" s="16">
        <f>(H493-E493)*100/E493</f>
        <v>175.2053830791576</v>
      </c>
      <c r="L493" s="16">
        <f>(I493-F493)*100/F493</f>
        <v>178.29948610808626</v>
      </c>
      <c r="M493" s="17">
        <f t="shared" si="32"/>
        <v>5.4399999999999995</v>
      </c>
      <c r="N493" s="18">
        <f t="shared" si="34"/>
        <v>2.247236506833449</v>
      </c>
      <c r="O493" s="17">
        <f t="shared" si="33"/>
        <v>4.804175925925926</v>
      </c>
      <c r="P493" s="18">
        <f t="shared" si="35"/>
        <v>2.0068932128793144</v>
      </c>
    </row>
    <row r="494" spans="1:16" ht="11.25">
      <c r="A494" s="102" t="s">
        <v>258</v>
      </c>
      <c r="B494" s="102" t="s">
        <v>259</v>
      </c>
      <c r="C494" s="102" t="s">
        <v>59</v>
      </c>
      <c r="D494" s="103">
        <v>24</v>
      </c>
      <c r="E494" s="103">
        <v>301.5</v>
      </c>
      <c r="F494" s="103">
        <v>265.59</v>
      </c>
      <c r="G494" s="103"/>
      <c r="H494" s="103"/>
      <c r="I494" s="103"/>
      <c r="J494" s="16"/>
      <c r="K494" s="16"/>
      <c r="L494" s="16"/>
      <c r="M494" s="17">
        <f t="shared" si="32"/>
        <v>12.5625</v>
      </c>
      <c r="N494" s="18"/>
      <c r="O494" s="17">
        <f t="shared" si="33"/>
        <v>11.066249999999998</v>
      </c>
      <c r="P494" s="18"/>
    </row>
    <row r="495" spans="1:16" ht="11.25">
      <c r="A495" s="102" t="s">
        <v>258</v>
      </c>
      <c r="B495" s="102" t="s">
        <v>259</v>
      </c>
      <c r="C495" s="102" t="s">
        <v>83</v>
      </c>
      <c r="D495" s="103">
        <v>170.8</v>
      </c>
      <c r="E495" s="103">
        <v>1381.21</v>
      </c>
      <c r="F495" s="103">
        <v>1220.36</v>
      </c>
      <c r="G495" s="103">
        <v>2589</v>
      </c>
      <c r="H495" s="103">
        <v>18868.8</v>
      </c>
      <c r="I495" s="103">
        <v>16683</v>
      </c>
      <c r="J495" s="16">
        <f>(G495-D495)*100/D495</f>
        <v>1415.8079625292737</v>
      </c>
      <c r="K495" s="16">
        <f>(H495-E495)*100/E495</f>
        <v>1266.106529781858</v>
      </c>
      <c r="L495" s="16">
        <f>(I495-F495)*100/F495</f>
        <v>1267.0556229309386</v>
      </c>
      <c r="M495" s="17">
        <f t="shared" si="32"/>
        <v>8.086709601873537</v>
      </c>
      <c r="N495" s="18">
        <f t="shared" si="34"/>
        <v>7.288064889918887</v>
      </c>
      <c r="O495" s="17">
        <f t="shared" si="33"/>
        <v>7.144964871194379</v>
      </c>
      <c r="P495" s="18">
        <f t="shared" si="35"/>
        <v>6.443800695249131</v>
      </c>
    </row>
    <row r="496" spans="1:16" ht="11.25">
      <c r="A496" s="102" t="s">
        <v>258</v>
      </c>
      <c r="B496" s="102" t="s">
        <v>259</v>
      </c>
      <c r="C496" s="102" t="s">
        <v>869</v>
      </c>
      <c r="D496" s="103"/>
      <c r="E496" s="103"/>
      <c r="F496" s="103"/>
      <c r="G496" s="103">
        <v>362</v>
      </c>
      <c r="H496" s="103">
        <v>3439.8</v>
      </c>
      <c r="I496" s="103">
        <v>3227.31</v>
      </c>
      <c r="J496" s="16"/>
      <c r="K496" s="16"/>
      <c r="L496" s="16"/>
      <c r="M496" s="17"/>
      <c r="N496" s="18">
        <f t="shared" si="34"/>
        <v>9.502209944751382</v>
      </c>
      <c r="O496" s="17"/>
      <c r="P496" s="18">
        <f t="shared" si="35"/>
        <v>8.915220994475138</v>
      </c>
    </row>
    <row r="497" spans="1:16" s="141" customFormat="1" ht="12.75">
      <c r="A497" s="140"/>
      <c r="B497" s="142" t="s">
        <v>799</v>
      </c>
      <c r="C497" s="140"/>
      <c r="D497" s="140">
        <f>SUM(D5:D496)</f>
        <v>19331053.796000004</v>
      </c>
      <c r="E497" s="140">
        <f>SUM(E5:E496)</f>
        <v>55962864.85999997</v>
      </c>
      <c r="F497" s="140">
        <f>SUM(F5:F496)</f>
        <v>50438690.54000003</v>
      </c>
      <c r="G497" s="140">
        <f>SUM(G5:G496)</f>
        <v>19340221.850000013</v>
      </c>
      <c r="H497" s="140">
        <f>SUM(H5:H496)</f>
        <v>49376323.11000002</v>
      </c>
      <c r="I497" s="140">
        <f>SUM(I5:I496)</f>
        <v>44656857.49000003</v>
      </c>
      <c r="J497" s="16">
        <f>(G497-D497)*100/D497</f>
        <v>0.04742656089398454</v>
      </c>
      <c r="K497" s="16">
        <f>(H497-E497)*100/E497</f>
        <v>-11.769486366498985</v>
      </c>
      <c r="L497" s="16">
        <f>(I497-F497)*100/F497</f>
        <v>-11.463091107440146</v>
      </c>
      <c r="M497" s="17">
        <f t="shared" si="32"/>
        <v>2.8949722788304406</v>
      </c>
      <c r="N497" s="18">
        <f t="shared" si="34"/>
        <v>2.5530380929937464</v>
      </c>
      <c r="O497" s="17">
        <f t="shared" si="33"/>
        <v>2.609205430406326</v>
      </c>
      <c r="P497" s="18">
        <f t="shared" si="35"/>
        <v>2.3090147484528467</v>
      </c>
    </row>
  </sheetData>
  <sheetProtection/>
  <mergeCells count="3">
    <mergeCell ref="A1:P1"/>
    <mergeCell ref="A2:P2"/>
    <mergeCell ref="A3:P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P28"/>
  <sheetViews>
    <sheetView view="pageBreakPreview" zoomScale="96" zoomScaleSheetLayoutView="96" workbookViewId="0" topLeftCell="A1">
      <selection activeCell="P14" sqref="P14"/>
    </sheetView>
  </sheetViews>
  <sheetFormatPr defaultColWidth="9.140625" defaultRowHeight="12.75"/>
  <cols>
    <col min="1" max="1" width="11.7109375" style="12" bestFit="1" customWidth="1"/>
    <col min="2" max="2" width="30.00390625" style="12" customWidth="1"/>
    <col min="3" max="3" width="19.140625" style="12" customWidth="1"/>
    <col min="4" max="4" width="11.28125" style="51" bestFit="1" customWidth="1"/>
    <col min="5" max="6" width="13.28125" style="51" bestFit="1" customWidth="1"/>
    <col min="7" max="7" width="11.28125" style="51" bestFit="1" customWidth="1"/>
    <col min="8" max="9" width="13.28125" style="51" bestFit="1" customWidth="1"/>
    <col min="10" max="14" width="9.8515625" style="14" bestFit="1" customWidth="1"/>
    <col min="15" max="15" width="9.00390625" style="14" bestFit="1" customWidth="1"/>
    <col min="16" max="16" width="9.8515625" style="14" bestFit="1" customWidth="1"/>
    <col min="17" max="16384" width="9.140625" style="12" customWidth="1"/>
  </cols>
  <sheetData>
    <row r="1" spans="1:7" ht="12.75" customHeight="1">
      <c r="A1" s="201" t="s">
        <v>125</v>
      </c>
      <c r="B1" s="201"/>
      <c r="C1" s="201"/>
      <c r="D1" s="201"/>
      <c r="E1" s="201"/>
      <c r="F1" s="201"/>
      <c r="G1" s="201"/>
    </row>
    <row r="2" spans="1:16" s="1" customFormat="1" ht="12.75" customHeight="1">
      <c r="A2" s="203" t="s">
        <v>871</v>
      </c>
      <c r="B2" s="203"/>
      <c r="C2" s="203"/>
      <c r="D2" s="203"/>
      <c r="E2" s="203"/>
      <c r="F2" s="203"/>
      <c r="G2" s="203"/>
      <c r="H2" s="49"/>
      <c r="I2" s="49"/>
      <c r="J2" s="49"/>
      <c r="K2" s="49"/>
      <c r="L2" s="50"/>
      <c r="M2" s="50"/>
      <c r="N2" s="50"/>
      <c r="O2" s="50"/>
      <c r="P2" s="50"/>
    </row>
    <row r="3" spans="1:7" ht="12.75" customHeight="1">
      <c r="A3" s="202" t="s">
        <v>124</v>
      </c>
      <c r="B3" s="202"/>
      <c r="C3" s="202"/>
      <c r="D3" s="202"/>
      <c r="E3" s="202"/>
      <c r="F3" s="202"/>
      <c r="G3" s="202"/>
    </row>
    <row r="4" spans="1:16" s="14" customFormat="1" ht="22.5">
      <c r="A4" s="53" t="s">
        <v>126</v>
      </c>
      <c r="B4" s="53" t="s">
        <v>127</v>
      </c>
      <c r="C4" s="53" t="s">
        <v>128</v>
      </c>
      <c r="D4" s="55" t="s">
        <v>679</v>
      </c>
      <c r="E4" s="55" t="s">
        <v>680</v>
      </c>
      <c r="F4" s="56" t="s">
        <v>745</v>
      </c>
      <c r="G4" s="55" t="s">
        <v>707</v>
      </c>
      <c r="H4" s="55" t="s">
        <v>708</v>
      </c>
      <c r="I4" s="56" t="s">
        <v>746</v>
      </c>
      <c r="J4" s="54" t="s">
        <v>79</v>
      </c>
      <c r="K4" s="15" t="s">
        <v>80</v>
      </c>
      <c r="L4" s="15" t="s">
        <v>668</v>
      </c>
      <c r="M4" s="52" t="s">
        <v>681</v>
      </c>
      <c r="N4" s="52" t="s">
        <v>709</v>
      </c>
      <c r="O4" s="52" t="s">
        <v>682</v>
      </c>
      <c r="P4" s="52" t="s">
        <v>710</v>
      </c>
    </row>
    <row r="5" spans="1:16" s="14" customFormat="1" ht="12">
      <c r="A5" s="78" t="s">
        <v>485</v>
      </c>
      <c r="B5" s="78" t="s">
        <v>486</v>
      </c>
      <c r="C5" s="78" t="s">
        <v>46</v>
      </c>
      <c r="D5" s="87">
        <v>36000</v>
      </c>
      <c r="E5" s="87">
        <v>86400</v>
      </c>
      <c r="F5" s="87">
        <v>81484.33</v>
      </c>
      <c r="G5" s="87">
        <v>39546</v>
      </c>
      <c r="H5" s="87">
        <v>111456</v>
      </c>
      <c r="I5" s="87">
        <v>101921.88</v>
      </c>
      <c r="J5" s="88">
        <f>(G5-D5)*100/D5</f>
        <v>9.85</v>
      </c>
      <c r="K5" s="89">
        <f>(H5-E5)*100/E5</f>
        <v>29</v>
      </c>
      <c r="L5" s="89">
        <f>(I5-F5)*100/F5</f>
        <v>25.08157089835555</v>
      </c>
      <c r="M5" s="90">
        <f>E5/D5</f>
        <v>2.4</v>
      </c>
      <c r="N5" s="90">
        <f>H5/G5</f>
        <v>2.818388711879836</v>
      </c>
      <c r="O5" s="90">
        <f>F5/D5</f>
        <v>2.263453611111111</v>
      </c>
      <c r="P5" s="90">
        <f>I5/G5</f>
        <v>2.5772993475952055</v>
      </c>
    </row>
    <row r="6" spans="1:16" s="14" customFormat="1" ht="12">
      <c r="A6" s="78" t="s">
        <v>573</v>
      </c>
      <c r="B6" s="78" t="s">
        <v>655</v>
      </c>
      <c r="C6" s="78" t="s">
        <v>134</v>
      </c>
      <c r="D6" s="87">
        <v>12936</v>
      </c>
      <c r="E6" s="87">
        <v>42811.2</v>
      </c>
      <c r="F6" s="87">
        <v>38009.92</v>
      </c>
      <c r="G6" s="87">
        <v>227416</v>
      </c>
      <c r="H6" s="87">
        <v>692831.2</v>
      </c>
      <c r="I6" s="87">
        <v>618580.49</v>
      </c>
      <c r="J6" s="88">
        <f aca="true" t="shared" si="0" ref="J6:J28">(G6-D6)*100/D6</f>
        <v>1658.008658008658</v>
      </c>
      <c r="K6" s="89">
        <f aca="true" t="shared" si="1" ref="K6:K28">(H6-E6)*100/E6</f>
        <v>1518.3409948798446</v>
      </c>
      <c r="L6" s="89">
        <f aca="true" t="shared" si="2" ref="L6:L28">(I6-F6)*100/F6</f>
        <v>1527.4185528409425</v>
      </c>
      <c r="M6" s="90">
        <f aca="true" t="shared" si="3" ref="M6:M28">E6/D6</f>
        <v>3.3094619666048235</v>
      </c>
      <c r="N6" s="90">
        <f aca="true" t="shared" si="4" ref="N6:N28">H6/G6</f>
        <v>3.046536743237063</v>
      </c>
      <c r="O6" s="90">
        <f aca="true" t="shared" si="5" ref="O6:O28">F6/D6</f>
        <v>2.9383055040197896</v>
      </c>
      <c r="P6" s="90">
        <f aca="true" t="shared" si="6" ref="P6:P28">I6/G6</f>
        <v>2.7200394431350476</v>
      </c>
    </row>
    <row r="7" spans="1:16" s="14" customFormat="1" ht="12">
      <c r="A7" s="78" t="s">
        <v>573</v>
      </c>
      <c r="B7" s="78" t="s">
        <v>655</v>
      </c>
      <c r="C7" s="78" t="s">
        <v>46</v>
      </c>
      <c r="D7" s="87">
        <v>683191.5</v>
      </c>
      <c r="E7" s="87">
        <v>2753632.8</v>
      </c>
      <c r="F7" s="87">
        <v>2484646.71</v>
      </c>
      <c r="G7" s="87">
        <v>555400</v>
      </c>
      <c r="H7" s="87">
        <v>1455732</v>
      </c>
      <c r="I7" s="87">
        <v>1311524.82</v>
      </c>
      <c r="J7" s="88">
        <f t="shared" si="0"/>
        <v>-18.705077566099696</v>
      </c>
      <c r="K7" s="89">
        <f t="shared" si="1"/>
        <v>-47.13412768761325</v>
      </c>
      <c r="L7" s="89">
        <f t="shared" si="2"/>
        <v>-47.21483683287914</v>
      </c>
      <c r="M7" s="90">
        <f t="shared" si="3"/>
        <v>4.0305431200476</v>
      </c>
      <c r="N7" s="90">
        <f t="shared" si="4"/>
        <v>2.6210514944184373</v>
      </c>
      <c r="O7" s="90">
        <f t="shared" si="5"/>
        <v>3.6368232186729488</v>
      </c>
      <c r="P7" s="90">
        <f t="shared" si="6"/>
        <v>2.3614058696435003</v>
      </c>
    </row>
    <row r="8" spans="1:16" s="14" customFormat="1" ht="12">
      <c r="A8" s="78" t="s">
        <v>573</v>
      </c>
      <c r="B8" s="78" t="s">
        <v>655</v>
      </c>
      <c r="C8" s="78" t="s">
        <v>170</v>
      </c>
      <c r="D8" s="87">
        <v>62155</v>
      </c>
      <c r="E8" s="87">
        <v>173282.4</v>
      </c>
      <c r="F8" s="87">
        <v>158742.85</v>
      </c>
      <c r="G8" s="87">
        <v>392060</v>
      </c>
      <c r="H8" s="87">
        <v>1065007.2</v>
      </c>
      <c r="I8" s="87">
        <v>963598.03</v>
      </c>
      <c r="J8" s="88">
        <f t="shared" si="0"/>
        <v>530.7778939747406</v>
      </c>
      <c r="K8" s="89">
        <f t="shared" si="1"/>
        <v>514.6078309164693</v>
      </c>
      <c r="L8" s="89">
        <f t="shared" si="2"/>
        <v>507.01822475783945</v>
      </c>
      <c r="M8" s="90">
        <f t="shared" si="3"/>
        <v>2.7879076502292652</v>
      </c>
      <c r="N8" s="90">
        <f t="shared" si="4"/>
        <v>2.7164393205121664</v>
      </c>
      <c r="O8" s="90">
        <f t="shared" si="5"/>
        <v>2.553983589413563</v>
      </c>
      <c r="P8" s="90">
        <f t="shared" si="6"/>
        <v>2.4577820486660205</v>
      </c>
    </row>
    <row r="9" spans="1:16" s="14" customFormat="1" ht="12">
      <c r="A9" s="78" t="s">
        <v>489</v>
      </c>
      <c r="B9" s="78" t="s">
        <v>490</v>
      </c>
      <c r="C9" s="78" t="s">
        <v>110</v>
      </c>
      <c r="D9" s="87"/>
      <c r="E9" s="87"/>
      <c r="F9" s="87"/>
      <c r="G9" s="87">
        <v>745949</v>
      </c>
      <c r="H9" s="87">
        <v>616049.4</v>
      </c>
      <c r="I9" s="87">
        <v>557426.75</v>
      </c>
      <c r="J9" s="88"/>
      <c r="K9" s="89"/>
      <c r="L9" s="89"/>
      <c r="M9" s="90"/>
      <c r="N9" s="90">
        <f t="shared" si="4"/>
        <v>0.8258599448487766</v>
      </c>
      <c r="O9" s="90"/>
      <c r="P9" s="90">
        <f t="shared" si="6"/>
        <v>0.7472719314591212</v>
      </c>
    </row>
    <row r="10" spans="1:16" s="14" customFormat="1" ht="12">
      <c r="A10" s="78" t="s">
        <v>489</v>
      </c>
      <c r="B10" s="78" t="s">
        <v>490</v>
      </c>
      <c r="C10" s="78" t="s">
        <v>87</v>
      </c>
      <c r="D10" s="87">
        <v>59500</v>
      </c>
      <c r="E10" s="87">
        <v>68862</v>
      </c>
      <c r="F10" s="87">
        <v>57718.24</v>
      </c>
      <c r="G10" s="87"/>
      <c r="H10" s="87"/>
      <c r="I10" s="87"/>
      <c r="J10" s="88"/>
      <c r="K10" s="89"/>
      <c r="L10" s="89"/>
      <c r="M10" s="90">
        <f t="shared" si="3"/>
        <v>1.1573445378151261</v>
      </c>
      <c r="N10" s="90"/>
      <c r="O10" s="90">
        <f t="shared" si="5"/>
        <v>0.9700544537815126</v>
      </c>
      <c r="P10" s="90"/>
    </row>
    <row r="11" spans="1:16" s="14" customFormat="1" ht="12">
      <c r="A11" s="78" t="s">
        <v>489</v>
      </c>
      <c r="B11" s="78" t="s">
        <v>490</v>
      </c>
      <c r="C11" s="78" t="s">
        <v>134</v>
      </c>
      <c r="D11" s="87">
        <v>20760</v>
      </c>
      <c r="E11" s="87">
        <v>26460</v>
      </c>
      <c r="F11" s="87">
        <v>24649.11</v>
      </c>
      <c r="G11" s="87">
        <v>671371</v>
      </c>
      <c r="H11" s="87">
        <v>487727</v>
      </c>
      <c r="I11" s="87">
        <v>434103.58</v>
      </c>
      <c r="J11" s="88">
        <f t="shared" si="0"/>
        <v>3133.964354527938</v>
      </c>
      <c r="K11" s="89">
        <f t="shared" si="1"/>
        <v>1743.2615268329555</v>
      </c>
      <c r="L11" s="89">
        <f t="shared" si="2"/>
        <v>1661.1328766028469</v>
      </c>
      <c r="M11" s="90">
        <f t="shared" si="3"/>
        <v>1.2745664739884393</v>
      </c>
      <c r="N11" s="90">
        <f t="shared" si="4"/>
        <v>0.7264642053350532</v>
      </c>
      <c r="O11" s="90">
        <f t="shared" si="5"/>
        <v>1.1873367052023123</v>
      </c>
      <c r="P11" s="90">
        <f t="shared" si="6"/>
        <v>0.6465926886922432</v>
      </c>
    </row>
    <row r="12" spans="1:16" s="14" customFormat="1" ht="12">
      <c r="A12" s="78" t="s">
        <v>489</v>
      </c>
      <c r="B12" s="78" t="s">
        <v>490</v>
      </c>
      <c r="C12" s="78" t="s">
        <v>60</v>
      </c>
      <c r="D12" s="87">
        <v>26752</v>
      </c>
      <c r="E12" s="87">
        <v>31198</v>
      </c>
      <c r="F12" s="87">
        <v>28420.92</v>
      </c>
      <c r="G12" s="87">
        <v>1377238</v>
      </c>
      <c r="H12" s="87">
        <v>1261255.92</v>
      </c>
      <c r="I12" s="87">
        <v>1140831.55</v>
      </c>
      <c r="J12" s="88">
        <f t="shared" si="0"/>
        <v>5048.168361244019</v>
      </c>
      <c r="K12" s="89">
        <f t="shared" si="1"/>
        <v>3942.7460734662477</v>
      </c>
      <c r="L12" s="89">
        <f t="shared" si="2"/>
        <v>3914.055667444967</v>
      </c>
      <c r="M12" s="90">
        <f t="shared" si="3"/>
        <v>1.1661931818181819</v>
      </c>
      <c r="N12" s="90">
        <f t="shared" si="4"/>
        <v>0.9157864653749025</v>
      </c>
      <c r="O12" s="90">
        <f t="shared" si="5"/>
        <v>1.0623848684210526</v>
      </c>
      <c r="P12" s="90">
        <f t="shared" si="6"/>
        <v>0.8283474243376963</v>
      </c>
    </row>
    <row r="13" spans="1:16" s="14" customFormat="1" ht="12">
      <c r="A13" s="78" t="s">
        <v>489</v>
      </c>
      <c r="B13" s="78" t="s">
        <v>490</v>
      </c>
      <c r="C13" s="78" t="s">
        <v>135</v>
      </c>
      <c r="D13" s="87">
        <v>3688110</v>
      </c>
      <c r="E13" s="87">
        <v>4338536.13</v>
      </c>
      <c r="F13" s="87">
        <v>3901238.04</v>
      </c>
      <c r="G13" s="87">
        <v>6366520</v>
      </c>
      <c r="H13" s="87">
        <v>5545066.91</v>
      </c>
      <c r="I13" s="87">
        <v>5006037.44</v>
      </c>
      <c r="J13" s="88">
        <f t="shared" si="0"/>
        <v>72.62283391764345</v>
      </c>
      <c r="K13" s="89">
        <f t="shared" si="1"/>
        <v>27.80962849789614</v>
      </c>
      <c r="L13" s="89">
        <f t="shared" si="2"/>
        <v>28.319199922494356</v>
      </c>
      <c r="M13" s="90">
        <f t="shared" si="3"/>
        <v>1.1763575733912492</v>
      </c>
      <c r="N13" s="90">
        <f t="shared" si="4"/>
        <v>0.8709729821001112</v>
      </c>
      <c r="O13" s="90">
        <f t="shared" si="5"/>
        <v>1.0577878750904934</v>
      </c>
      <c r="P13" s="90">
        <f t="shared" si="6"/>
        <v>0.7863067170133763</v>
      </c>
    </row>
    <row r="14" spans="1:16" s="14" customFormat="1" ht="12">
      <c r="A14" s="78" t="s">
        <v>489</v>
      </c>
      <c r="B14" s="78" t="s">
        <v>490</v>
      </c>
      <c r="C14" s="78" t="s">
        <v>53</v>
      </c>
      <c r="D14" s="87">
        <v>20802</v>
      </c>
      <c r="E14" s="87">
        <v>32365</v>
      </c>
      <c r="F14" s="87">
        <v>28682.95</v>
      </c>
      <c r="G14" s="87"/>
      <c r="H14" s="87"/>
      <c r="I14" s="87"/>
      <c r="J14" s="88"/>
      <c r="K14" s="89"/>
      <c r="L14" s="89"/>
      <c r="M14" s="90">
        <f t="shared" si="3"/>
        <v>1.5558600134602443</v>
      </c>
      <c r="N14" s="90"/>
      <c r="O14" s="90">
        <f t="shared" si="5"/>
        <v>1.3788553985193732</v>
      </c>
      <c r="P14" s="90"/>
    </row>
    <row r="15" spans="1:16" s="14" customFormat="1" ht="12">
      <c r="A15" s="78" t="s">
        <v>489</v>
      </c>
      <c r="B15" s="78" t="s">
        <v>490</v>
      </c>
      <c r="C15" s="78" t="s">
        <v>46</v>
      </c>
      <c r="D15" s="87">
        <v>76917955</v>
      </c>
      <c r="E15" s="87">
        <v>79381028.83</v>
      </c>
      <c r="F15" s="87">
        <v>71501753.1</v>
      </c>
      <c r="G15" s="87">
        <v>92032275.3</v>
      </c>
      <c r="H15" s="87">
        <v>77977128.31</v>
      </c>
      <c r="I15" s="87">
        <v>70862277.22</v>
      </c>
      <c r="J15" s="88">
        <f t="shared" si="0"/>
        <v>19.649924780241488</v>
      </c>
      <c r="K15" s="89">
        <f t="shared" si="1"/>
        <v>-1.768559239773204</v>
      </c>
      <c r="L15" s="89">
        <f t="shared" si="2"/>
        <v>-0.8943499316802</v>
      </c>
      <c r="M15" s="90">
        <f t="shared" si="3"/>
        <v>1.0320220919809946</v>
      </c>
      <c r="N15" s="90">
        <f t="shared" si="4"/>
        <v>0.8472802400659544</v>
      </c>
      <c r="O15" s="90">
        <f t="shared" si="5"/>
        <v>0.9295846866963636</v>
      </c>
      <c r="P15" s="90">
        <f t="shared" si="6"/>
        <v>0.7699720232821409</v>
      </c>
    </row>
    <row r="16" spans="1:16" s="14" customFormat="1" ht="12">
      <c r="A16" s="78" t="s">
        <v>489</v>
      </c>
      <c r="B16" s="78" t="s">
        <v>490</v>
      </c>
      <c r="C16" s="78" t="s">
        <v>98</v>
      </c>
      <c r="D16" s="87">
        <v>193520</v>
      </c>
      <c r="E16" s="87">
        <v>180450</v>
      </c>
      <c r="F16" s="87">
        <v>160900.17</v>
      </c>
      <c r="G16" s="87">
        <v>57875</v>
      </c>
      <c r="H16" s="87">
        <v>41798</v>
      </c>
      <c r="I16" s="87">
        <v>37455.5</v>
      </c>
      <c r="J16" s="88">
        <f t="shared" si="0"/>
        <v>-70.09353038445639</v>
      </c>
      <c r="K16" s="89">
        <f t="shared" si="1"/>
        <v>-76.83679689664727</v>
      </c>
      <c r="L16" s="89">
        <f t="shared" si="2"/>
        <v>-76.7212800334518</v>
      </c>
      <c r="M16" s="90">
        <f t="shared" si="3"/>
        <v>0.9324617610582886</v>
      </c>
      <c r="N16" s="90">
        <f t="shared" si="4"/>
        <v>0.7222116630669546</v>
      </c>
      <c r="O16" s="90">
        <f t="shared" si="5"/>
        <v>0.8314394894584539</v>
      </c>
      <c r="P16" s="90">
        <f t="shared" si="6"/>
        <v>0.6471792656587473</v>
      </c>
    </row>
    <row r="17" spans="1:16" s="14" customFormat="1" ht="12">
      <c r="A17" s="78" t="s">
        <v>489</v>
      </c>
      <c r="B17" s="78" t="s">
        <v>490</v>
      </c>
      <c r="C17" s="78" t="s">
        <v>57</v>
      </c>
      <c r="D17" s="87">
        <v>7681806</v>
      </c>
      <c r="E17" s="87">
        <v>10306845.12</v>
      </c>
      <c r="F17" s="87">
        <v>9226069.14</v>
      </c>
      <c r="G17" s="87"/>
      <c r="H17" s="87"/>
      <c r="I17" s="87"/>
      <c r="J17" s="88"/>
      <c r="K17" s="89"/>
      <c r="L17" s="89"/>
      <c r="M17" s="90">
        <f t="shared" si="3"/>
        <v>1.3417216107774654</v>
      </c>
      <c r="N17" s="90"/>
      <c r="O17" s="90">
        <f t="shared" si="5"/>
        <v>1.201028656542485</v>
      </c>
      <c r="P17" s="90"/>
    </row>
    <row r="18" spans="1:16" s="14" customFormat="1" ht="12">
      <c r="A18" s="78" t="s">
        <v>489</v>
      </c>
      <c r="B18" s="78" t="s">
        <v>490</v>
      </c>
      <c r="C18" s="78" t="s">
        <v>62</v>
      </c>
      <c r="D18" s="87">
        <v>755057</v>
      </c>
      <c r="E18" s="87">
        <v>1034654.39</v>
      </c>
      <c r="F18" s="87">
        <v>932336.05</v>
      </c>
      <c r="G18" s="87">
        <v>1187996</v>
      </c>
      <c r="H18" s="87">
        <v>1184415.64</v>
      </c>
      <c r="I18" s="87">
        <v>1073090.35</v>
      </c>
      <c r="J18" s="88">
        <f t="shared" si="0"/>
        <v>57.338585033977566</v>
      </c>
      <c r="K18" s="89">
        <f t="shared" si="1"/>
        <v>14.474519361001299</v>
      </c>
      <c r="L18" s="89">
        <f t="shared" si="2"/>
        <v>15.096949216969572</v>
      </c>
      <c r="M18" s="90">
        <f t="shared" si="3"/>
        <v>1.3702997124720386</v>
      </c>
      <c r="N18" s="90">
        <f t="shared" si="4"/>
        <v>0.9969862188088174</v>
      </c>
      <c r="O18" s="90">
        <f t="shared" si="5"/>
        <v>1.234788962952466</v>
      </c>
      <c r="P18" s="90">
        <f t="shared" si="6"/>
        <v>0.90327774672642</v>
      </c>
    </row>
    <row r="19" spans="1:16" s="14" customFormat="1" ht="12">
      <c r="A19" s="78" t="s">
        <v>489</v>
      </c>
      <c r="B19" s="78" t="s">
        <v>490</v>
      </c>
      <c r="C19" s="78" t="s">
        <v>509</v>
      </c>
      <c r="D19" s="87">
        <v>17689</v>
      </c>
      <c r="E19" s="87">
        <v>22199</v>
      </c>
      <c r="F19" s="87">
        <v>20611.77</v>
      </c>
      <c r="G19" s="87"/>
      <c r="H19" s="87"/>
      <c r="I19" s="87"/>
      <c r="J19" s="88"/>
      <c r="K19" s="89"/>
      <c r="L19" s="89"/>
      <c r="M19" s="90">
        <f t="shared" si="3"/>
        <v>1.2549607100457911</v>
      </c>
      <c r="N19" s="90"/>
      <c r="O19" s="90">
        <f t="shared" si="5"/>
        <v>1.1652309344790548</v>
      </c>
      <c r="P19" s="90"/>
    </row>
    <row r="20" spans="1:16" s="14" customFormat="1" ht="12">
      <c r="A20" s="78" t="s">
        <v>489</v>
      </c>
      <c r="B20" s="78" t="s">
        <v>490</v>
      </c>
      <c r="C20" s="78" t="s">
        <v>102</v>
      </c>
      <c r="D20" s="87">
        <v>3980</v>
      </c>
      <c r="E20" s="87">
        <v>14650.32</v>
      </c>
      <c r="F20" s="87">
        <v>13154.63</v>
      </c>
      <c r="G20" s="87"/>
      <c r="H20" s="87"/>
      <c r="I20" s="87"/>
      <c r="J20" s="88"/>
      <c r="K20" s="89"/>
      <c r="L20" s="89"/>
      <c r="M20" s="90">
        <f t="shared" si="3"/>
        <v>3.6809849246231154</v>
      </c>
      <c r="N20" s="90"/>
      <c r="O20" s="90">
        <f t="shared" si="5"/>
        <v>3.305183417085427</v>
      </c>
      <c r="P20" s="90"/>
    </row>
    <row r="21" spans="1:16" s="14" customFormat="1" ht="12">
      <c r="A21" s="78" t="s">
        <v>489</v>
      </c>
      <c r="B21" s="78" t="s">
        <v>490</v>
      </c>
      <c r="C21" s="78" t="s">
        <v>50</v>
      </c>
      <c r="D21" s="87">
        <v>26353</v>
      </c>
      <c r="E21" s="87">
        <v>82944</v>
      </c>
      <c r="F21" s="87">
        <v>76454.77</v>
      </c>
      <c r="G21" s="87">
        <v>36447</v>
      </c>
      <c r="H21" s="87">
        <v>108900</v>
      </c>
      <c r="I21" s="87">
        <v>97823.12</v>
      </c>
      <c r="J21" s="88">
        <f t="shared" si="0"/>
        <v>38.30303950214397</v>
      </c>
      <c r="K21" s="89">
        <f t="shared" si="1"/>
        <v>31.29340277777778</v>
      </c>
      <c r="L21" s="89">
        <f t="shared" si="2"/>
        <v>27.949008282936422</v>
      </c>
      <c r="M21" s="90">
        <f t="shared" si="3"/>
        <v>3.147421545934049</v>
      </c>
      <c r="N21" s="90">
        <f t="shared" si="4"/>
        <v>2.9879002387027738</v>
      </c>
      <c r="O21" s="90">
        <f t="shared" si="5"/>
        <v>2.901178992904034</v>
      </c>
      <c r="P21" s="90">
        <f t="shared" si="6"/>
        <v>2.683982769500919</v>
      </c>
    </row>
    <row r="22" spans="1:16" s="14" customFormat="1" ht="12">
      <c r="A22" s="78" t="s">
        <v>489</v>
      </c>
      <c r="B22" s="78" t="s">
        <v>490</v>
      </c>
      <c r="C22" s="78" t="s">
        <v>100</v>
      </c>
      <c r="D22" s="87">
        <v>20286</v>
      </c>
      <c r="E22" s="87">
        <v>24369</v>
      </c>
      <c r="F22" s="87">
        <v>22966.13</v>
      </c>
      <c r="G22" s="87">
        <v>19551</v>
      </c>
      <c r="H22" s="87">
        <v>25930</v>
      </c>
      <c r="I22" s="87">
        <v>23608.22</v>
      </c>
      <c r="J22" s="88">
        <f t="shared" si="0"/>
        <v>-3.6231884057971016</v>
      </c>
      <c r="K22" s="89">
        <f t="shared" si="1"/>
        <v>6.405679346710985</v>
      </c>
      <c r="L22" s="89">
        <f t="shared" si="2"/>
        <v>2.795812790400473</v>
      </c>
      <c r="M22" s="90">
        <f t="shared" si="3"/>
        <v>1.2012718130730553</v>
      </c>
      <c r="N22" s="90">
        <f t="shared" si="4"/>
        <v>1.3262748708505958</v>
      </c>
      <c r="O22" s="90">
        <f t="shared" si="5"/>
        <v>1.1321172237010746</v>
      </c>
      <c r="P22" s="90">
        <f t="shared" si="6"/>
        <v>1.2075198199580586</v>
      </c>
    </row>
    <row r="23" spans="1:16" s="14" customFormat="1" ht="12">
      <c r="A23" s="78" t="s">
        <v>489</v>
      </c>
      <c r="B23" s="78" t="s">
        <v>490</v>
      </c>
      <c r="C23" s="78" t="s">
        <v>706</v>
      </c>
      <c r="D23" s="87">
        <v>55615</v>
      </c>
      <c r="E23" s="87">
        <v>63528</v>
      </c>
      <c r="F23" s="87">
        <v>58025.09</v>
      </c>
      <c r="G23" s="87">
        <v>179362</v>
      </c>
      <c r="H23" s="87">
        <v>198676.5</v>
      </c>
      <c r="I23" s="87">
        <v>179440.24</v>
      </c>
      <c r="J23" s="88">
        <f t="shared" si="0"/>
        <v>222.5065180257125</v>
      </c>
      <c r="K23" s="89">
        <f t="shared" si="1"/>
        <v>212.7384775217227</v>
      </c>
      <c r="L23" s="89">
        <f t="shared" si="2"/>
        <v>209.24594860602545</v>
      </c>
      <c r="M23" s="90">
        <f t="shared" si="3"/>
        <v>1.1422817585183853</v>
      </c>
      <c r="N23" s="90">
        <f t="shared" si="4"/>
        <v>1.1076844593615147</v>
      </c>
      <c r="O23" s="90">
        <f t="shared" si="5"/>
        <v>1.0433352512811291</v>
      </c>
      <c r="P23" s="90">
        <f t="shared" si="6"/>
        <v>1.0004362127986977</v>
      </c>
    </row>
    <row r="24" spans="1:16" s="14" customFormat="1" ht="12">
      <c r="A24" s="78" t="s">
        <v>489</v>
      </c>
      <c r="B24" s="78" t="s">
        <v>490</v>
      </c>
      <c r="C24" s="78" t="s">
        <v>170</v>
      </c>
      <c r="D24" s="87">
        <v>9208864</v>
      </c>
      <c r="E24" s="87">
        <v>8968170.5</v>
      </c>
      <c r="F24" s="87">
        <v>8030174.63</v>
      </c>
      <c r="G24" s="87">
        <v>4243036</v>
      </c>
      <c r="H24" s="87">
        <v>3468726.66</v>
      </c>
      <c r="I24" s="87">
        <v>3110839.38</v>
      </c>
      <c r="J24" s="88">
        <f t="shared" si="0"/>
        <v>-53.924436282260224</v>
      </c>
      <c r="K24" s="89">
        <f t="shared" si="1"/>
        <v>-61.32180292513395</v>
      </c>
      <c r="L24" s="89">
        <f t="shared" si="2"/>
        <v>-61.26062603448015</v>
      </c>
      <c r="M24" s="90">
        <f t="shared" si="3"/>
        <v>0.973862845623521</v>
      </c>
      <c r="N24" s="90">
        <f t="shared" si="4"/>
        <v>0.8175105419798465</v>
      </c>
      <c r="O24" s="90">
        <f t="shared" si="5"/>
        <v>0.8720049107034266</v>
      </c>
      <c r="P24" s="90">
        <f t="shared" si="6"/>
        <v>0.7331635602431843</v>
      </c>
    </row>
    <row r="25" spans="1:16" s="14" customFormat="1" ht="12">
      <c r="A25" s="78" t="s">
        <v>489</v>
      </c>
      <c r="B25" s="78" t="s">
        <v>490</v>
      </c>
      <c r="C25" s="78" t="s">
        <v>49</v>
      </c>
      <c r="D25" s="87">
        <v>2589972</v>
      </c>
      <c r="E25" s="87">
        <v>2963558.89</v>
      </c>
      <c r="F25" s="87">
        <v>2714064.88</v>
      </c>
      <c r="G25" s="87">
        <v>2140726</v>
      </c>
      <c r="H25" s="87">
        <v>2182392.66</v>
      </c>
      <c r="I25" s="87">
        <v>1996805.1</v>
      </c>
      <c r="J25" s="88">
        <f t="shared" si="0"/>
        <v>-17.345592925328923</v>
      </c>
      <c r="K25" s="89">
        <f t="shared" si="1"/>
        <v>-26.359058786916833</v>
      </c>
      <c r="L25" s="89">
        <f t="shared" si="2"/>
        <v>-26.427510458040334</v>
      </c>
      <c r="M25" s="90">
        <f t="shared" si="3"/>
        <v>1.144243601861333</v>
      </c>
      <c r="N25" s="90">
        <f t="shared" si="4"/>
        <v>1.0194637987299637</v>
      </c>
      <c r="O25" s="90">
        <f t="shared" si="5"/>
        <v>1.0479128268568154</v>
      </c>
      <c r="P25" s="90">
        <f t="shared" si="6"/>
        <v>0.932770050907963</v>
      </c>
    </row>
    <row r="26" spans="1:16" s="14" customFormat="1" ht="12">
      <c r="A26" s="78" t="s">
        <v>489</v>
      </c>
      <c r="B26" s="78" t="s">
        <v>490</v>
      </c>
      <c r="C26" s="78" t="s">
        <v>108</v>
      </c>
      <c r="D26" s="87">
        <v>17199</v>
      </c>
      <c r="E26" s="87">
        <v>26888</v>
      </c>
      <c r="F26" s="87">
        <v>23768.9</v>
      </c>
      <c r="G26" s="87">
        <v>56710</v>
      </c>
      <c r="H26" s="87">
        <v>43145.5</v>
      </c>
      <c r="I26" s="87">
        <v>39002.85</v>
      </c>
      <c r="J26" s="88">
        <f t="shared" si="0"/>
        <v>229.72847258561544</v>
      </c>
      <c r="K26" s="89">
        <f t="shared" si="1"/>
        <v>60.463775662005354</v>
      </c>
      <c r="L26" s="89">
        <f t="shared" si="2"/>
        <v>64.09194367429707</v>
      </c>
      <c r="M26" s="90">
        <f t="shared" si="3"/>
        <v>1.563346706203849</v>
      </c>
      <c r="N26" s="90">
        <f t="shared" si="4"/>
        <v>0.7608093810615412</v>
      </c>
      <c r="O26" s="90">
        <f t="shared" si="5"/>
        <v>1.3819931391359963</v>
      </c>
      <c r="P26" s="90">
        <f t="shared" si="6"/>
        <v>0.6877596543819432</v>
      </c>
    </row>
    <row r="27" spans="1:16" s="14" customFormat="1" ht="12">
      <c r="A27" s="78" t="s">
        <v>491</v>
      </c>
      <c r="B27" s="78" t="s">
        <v>735</v>
      </c>
      <c r="C27" s="78" t="s">
        <v>558</v>
      </c>
      <c r="D27" s="87"/>
      <c r="E27" s="87"/>
      <c r="F27" s="87"/>
      <c r="G27" s="87">
        <v>2000</v>
      </c>
      <c r="H27" s="87">
        <v>5940</v>
      </c>
      <c r="I27" s="87">
        <v>5349.79</v>
      </c>
      <c r="J27" s="88"/>
      <c r="K27" s="89"/>
      <c r="L27" s="89"/>
      <c r="M27" s="90"/>
      <c r="N27" s="90">
        <f t="shared" si="4"/>
        <v>2.97</v>
      </c>
      <c r="O27" s="90"/>
      <c r="P27" s="90">
        <f t="shared" si="6"/>
        <v>2.674895</v>
      </c>
    </row>
    <row r="28" spans="1:16" s="14" customFormat="1" ht="12">
      <c r="A28" s="78"/>
      <c r="B28" s="79" t="s">
        <v>121</v>
      </c>
      <c r="C28" s="79"/>
      <c r="D28" s="80">
        <f>SUM(D5:D27)</f>
        <v>102098502.5</v>
      </c>
      <c r="E28" s="80">
        <f>SUM(E5:E27)</f>
        <v>110622833.58</v>
      </c>
      <c r="F28" s="80">
        <f>SUM(F5:F27)</f>
        <v>99583872.32999997</v>
      </c>
      <c r="G28" s="80">
        <f>SUM(G5:G27)</f>
        <v>110331478.3</v>
      </c>
      <c r="H28" s="80">
        <f>SUM(H5:H27)</f>
        <v>96472178.89999999</v>
      </c>
      <c r="I28" s="80">
        <f>SUM(I5:I27)</f>
        <v>87559716.30999997</v>
      </c>
      <c r="J28" s="88">
        <f t="shared" si="0"/>
        <v>8.063757644241646</v>
      </c>
      <c r="K28" s="89">
        <f t="shared" si="1"/>
        <v>-12.791802760834692</v>
      </c>
      <c r="L28" s="89">
        <f t="shared" si="2"/>
        <v>-12.074400943311861</v>
      </c>
      <c r="M28" s="90">
        <f t="shared" si="3"/>
        <v>1.0834912449377012</v>
      </c>
      <c r="N28" s="90">
        <f t="shared" si="4"/>
        <v>0.8743849025360153</v>
      </c>
      <c r="O28" s="90">
        <f t="shared" si="5"/>
        <v>0.9753705479666557</v>
      </c>
      <c r="P28" s="90">
        <f t="shared" si="6"/>
        <v>0.7936059378441227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60"/>
  <sheetViews>
    <sheetView view="pageBreakPreview" zoomScale="88" zoomScaleSheetLayoutView="88" zoomScalePageLayoutView="0" workbookViewId="0" topLeftCell="A1">
      <selection activeCell="B7" sqref="B7"/>
    </sheetView>
  </sheetViews>
  <sheetFormatPr defaultColWidth="9.140625" defaultRowHeight="12.75"/>
  <cols>
    <col min="1" max="1" width="16.140625" style="12" bestFit="1" customWidth="1"/>
    <col min="2" max="2" width="40.421875" style="12" customWidth="1"/>
    <col min="3" max="3" width="28.421875" style="12" bestFit="1" customWidth="1"/>
    <col min="4" max="4" width="10.00390625" style="51" bestFit="1" customWidth="1"/>
    <col min="5" max="6" width="11.140625" style="51" bestFit="1" customWidth="1"/>
    <col min="7" max="7" width="10.00390625" style="51" bestFit="1" customWidth="1"/>
    <col min="8" max="9" width="11.140625" style="51" bestFit="1" customWidth="1"/>
    <col min="10" max="12" width="9.7109375" style="14" bestFit="1" customWidth="1"/>
    <col min="13" max="13" width="10.140625" style="14" customWidth="1"/>
    <col min="14" max="14" width="10.00390625" style="14" customWidth="1"/>
    <col min="15" max="15" width="9.8515625" style="14" customWidth="1"/>
    <col min="16" max="16" width="10.7109375" style="14" customWidth="1"/>
    <col min="17" max="16384" width="9.140625" style="12" customWidth="1"/>
  </cols>
  <sheetData>
    <row r="1" spans="1:7" ht="12.75" customHeight="1">
      <c r="A1" s="201" t="s">
        <v>125</v>
      </c>
      <c r="B1" s="201"/>
      <c r="C1" s="201"/>
      <c r="D1" s="201"/>
      <c r="E1" s="201"/>
      <c r="F1" s="201"/>
      <c r="G1" s="201"/>
    </row>
    <row r="2" spans="1:16" s="1" customFormat="1" ht="12.75" customHeight="1">
      <c r="A2" s="203" t="s">
        <v>872</v>
      </c>
      <c r="B2" s="203"/>
      <c r="C2" s="203"/>
      <c r="D2" s="203"/>
      <c r="E2" s="203"/>
      <c r="F2" s="203"/>
      <c r="G2" s="203"/>
      <c r="H2" s="49"/>
      <c r="I2" s="49"/>
      <c r="J2" s="49"/>
      <c r="K2" s="49"/>
      <c r="L2" s="50"/>
      <c r="M2" s="50"/>
      <c r="N2" s="50"/>
      <c r="O2" s="50"/>
      <c r="P2" s="50"/>
    </row>
    <row r="3" spans="1:16" s="1" customFormat="1" ht="12.75" customHeight="1">
      <c r="A3" s="48"/>
      <c r="B3" s="48"/>
      <c r="C3" s="48"/>
      <c r="D3" s="107"/>
      <c r="E3" s="107"/>
      <c r="F3" s="107"/>
      <c r="G3" s="107"/>
      <c r="H3" s="51"/>
      <c r="I3" s="51"/>
      <c r="J3" s="14"/>
      <c r="K3" s="14"/>
      <c r="L3" s="14"/>
      <c r="M3" s="14"/>
      <c r="N3" s="14"/>
      <c r="O3" s="14"/>
      <c r="P3" s="14"/>
    </row>
    <row r="4" spans="1:16" s="14" customFormat="1" ht="22.5">
      <c r="A4" s="81" t="s">
        <v>126</v>
      </c>
      <c r="B4" s="81" t="s">
        <v>127</v>
      </c>
      <c r="C4" s="81" t="s">
        <v>128</v>
      </c>
      <c r="D4" s="74" t="s">
        <v>679</v>
      </c>
      <c r="E4" s="74" t="s">
        <v>680</v>
      </c>
      <c r="F4" s="74">
        <v>2015</v>
      </c>
      <c r="G4" s="74" t="s">
        <v>707</v>
      </c>
      <c r="H4" s="74" t="s">
        <v>708</v>
      </c>
      <c r="I4" s="74">
        <v>2016</v>
      </c>
      <c r="J4" s="75" t="s">
        <v>79</v>
      </c>
      <c r="K4" s="76" t="s">
        <v>80</v>
      </c>
      <c r="L4" s="76" t="s">
        <v>668</v>
      </c>
      <c r="M4" s="77" t="s">
        <v>681</v>
      </c>
      <c r="N4" s="77" t="s">
        <v>709</v>
      </c>
      <c r="O4" s="77" t="s">
        <v>682</v>
      </c>
      <c r="P4" s="77" t="s">
        <v>710</v>
      </c>
    </row>
    <row r="5" spans="1:16" ht="14.25">
      <c r="A5" s="70" t="s">
        <v>166</v>
      </c>
      <c r="B5" s="70" t="s">
        <v>167</v>
      </c>
      <c r="C5" s="70" t="s">
        <v>48</v>
      </c>
      <c r="D5" s="71">
        <v>23993.1</v>
      </c>
      <c r="E5" s="71">
        <v>119484.6</v>
      </c>
      <c r="F5" s="71">
        <v>101904</v>
      </c>
      <c r="G5" s="71">
        <v>46276</v>
      </c>
      <c r="H5" s="71">
        <v>289707.14</v>
      </c>
      <c r="I5" s="71">
        <v>273028.4</v>
      </c>
      <c r="J5" s="63">
        <f>(G5-D5)*100/D5</f>
        <v>92.8721174004193</v>
      </c>
      <c r="K5" s="72">
        <f>(H5-E5)*100/E5</f>
        <v>142.46399954471119</v>
      </c>
      <c r="L5" s="72">
        <f>(I5-F5)*100/F5</f>
        <v>167.92706861359716</v>
      </c>
      <c r="M5" s="73">
        <f>E5/D5</f>
        <v>4.979956737562049</v>
      </c>
      <c r="N5" s="73">
        <f>H5/G5</f>
        <v>6.260418791598237</v>
      </c>
      <c r="O5" s="73">
        <f>F5/D5</f>
        <v>4.247221076059367</v>
      </c>
      <c r="P5" s="73">
        <f>I5/G5</f>
        <v>5.9</v>
      </c>
    </row>
    <row r="6" spans="1:16" ht="14.25">
      <c r="A6" s="70" t="s">
        <v>166</v>
      </c>
      <c r="B6" s="70" t="s">
        <v>167</v>
      </c>
      <c r="C6" s="70" t="s">
        <v>135</v>
      </c>
      <c r="D6" s="71"/>
      <c r="E6" s="71"/>
      <c r="F6" s="71"/>
      <c r="G6" s="71">
        <v>1350</v>
      </c>
      <c r="H6" s="71">
        <v>10301</v>
      </c>
      <c r="I6" s="71">
        <v>9208.53</v>
      </c>
      <c r="J6" s="63"/>
      <c r="K6" s="72"/>
      <c r="L6" s="72"/>
      <c r="M6" s="73"/>
      <c r="N6" s="73">
        <f aca="true" t="shared" si="0" ref="N6:N54">H6/G6</f>
        <v>7.63037037037037</v>
      </c>
      <c r="O6" s="73"/>
      <c r="P6" s="73">
        <f aca="true" t="shared" si="1" ref="P6:P54">I6/G6</f>
        <v>6.821133333333334</v>
      </c>
    </row>
    <row r="7" spans="1:16" ht="14.25">
      <c r="A7" s="70" t="s">
        <v>166</v>
      </c>
      <c r="B7" s="70" t="s">
        <v>167</v>
      </c>
      <c r="C7" s="70" t="s">
        <v>63</v>
      </c>
      <c r="D7" s="71">
        <v>68264.88</v>
      </c>
      <c r="E7" s="71">
        <v>537837.8</v>
      </c>
      <c r="F7" s="71">
        <v>484311.7</v>
      </c>
      <c r="G7" s="71">
        <v>74928.43</v>
      </c>
      <c r="H7" s="71">
        <v>604987.8</v>
      </c>
      <c r="I7" s="71">
        <v>547745.3</v>
      </c>
      <c r="J7" s="63">
        <f>(G7-D7)*100/D7</f>
        <v>9.761315042229603</v>
      </c>
      <c r="K7" s="72">
        <f>(H7-E7)*100/E7</f>
        <v>12.485176757751127</v>
      </c>
      <c r="L7" s="72">
        <f>(I7-F7)*100/F7</f>
        <v>13.097680687871062</v>
      </c>
      <c r="M7" s="73">
        <f aca="true" t="shared" si="2" ref="M6:M54">E7/D7</f>
        <v>7.878689598516837</v>
      </c>
      <c r="N7" s="73">
        <f t="shared" si="0"/>
        <v>8.074208948459217</v>
      </c>
      <c r="O7" s="73">
        <f aca="true" t="shared" si="3" ref="O6:O54">F7/D7</f>
        <v>7.094595346831342</v>
      </c>
      <c r="P7" s="73">
        <f t="shared" si="1"/>
        <v>7.310246591313873</v>
      </c>
    </row>
    <row r="8" spans="1:16" ht="14.25">
      <c r="A8" s="70" t="s">
        <v>166</v>
      </c>
      <c r="B8" s="70" t="s">
        <v>167</v>
      </c>
      <c r="C8" s="70" t="s">
        <v>51</v>
      </c>
      <c r="D8" s="71"/>
      <c r="E8" s="71"/>
      <c r="F8" s="71"/>
      <c r="G8" s="71">
        <v>427.68</v>
      </c>
      <c r="H8" s="71">
        <v>3839.4</v>
      </c>
      <c r="I8" s="71">
        <v>3530.93</v>
      </c>
      <c r="J8" s="63"/>
      <c r="K8" s="72"/>
      <c r="L8" s="72"/>
      <c r="M8" s="73"/>
      <c r="N8" s="73">
        <f t="shared" si="0"/>
        <v>8.977272727272727</v>
      </c>
      <c r="O8" s="73"/>
      <c r="P8" s="73">
        <f t="shared" si="1"/>
        <v>8.256009165731388</v>
      </c>
    </row>
    <row r="9" spans="1:16" ht="14.25">
      <c r="A9" s="70" t="s">
        <v>166</v>
      </c>
      <c r="B9" s="70" t="s">
        <v>167</v>
      </c>
      <c r="C9" s="70" t="s">
        <v>696</v>
      </c>
      <c r="D9" s="71"/>
      <c r="E9" s="71"/>
      <c r="F9" s="71"/>
      <c r="G9" s="71">
        <v>8529.12</v>
      </c>
      <c r="H9" s="71">
        <v>64744.16</v>
      </c>
      <c r="I9" s="71">
        <v>58861.24</v>
      </c>
      <c r="J9" s="63"/>
      <c r="K9" s="72"/>
      <c r="L9" s="72"/>
      <c r="M9" s="73"/>
      <c r="N9" s="73">
        <f t="shared" si="0"/>
        <v>7.590954283677566</v>
      </c>
      <c r="O9" s="73"/>
      <c r="P9" s="73">
        <f t="shared" si="1"/>
        <v>6.901209034460764</v>
      </c>
    </row>
    <row r="10" spans="1:16" ht="14.25">
      <c r="A10" s="70" t="s">
        <v>166</v>
      </c>
      <c r="B10" s="70" t="s">
        <v>167</v>
      </c>
      <c r="C10" s="70" t="s">
        <v>233</v>
      </c>
      <c r="D10" s="71"/>
      <c r="E10" s="71"/>
      <c r="F10" s="71"/>
      <c r="G10" s="71">
        <v>139.2</v>
      </c>
      <c r="H10" s="71">
        <v>2094.6</v>
      </c>
      <c r="I10" s="71">
        <v>1881.37</v>
      </c>
      <c r="J10" s="63"/>
      <c r="K10" s="72"/>
      <c r="L10" s="72"/>
      <c r="M10" s="73"/>
      <c r="N10" s="73">
        <f t="shared" si="0"/>
        <v>15.047413793103448</v>
      </c>
      <c r="O10" s="73"/>
      <c r="P10" s="73">
        <f t="shared" si="1"/>
        <v>13.51558908045977</v>
      </c>
    </row>
    <row r="11" spans="1:16" ht="14.25">
      <c r="A11" s="70" t="s">
        <v>166</v>
      </c>
      <c r="B11" s="70" t="s">
        <v>167</v>
      </c>
      <c r="C11" s="70" t="s">
        <v>46</v>
      </c>
      <c r="D11" s="71">
        <v>9312</v>
      </c>
      <c r="E11" s="71">
        <v>60944</v>
      </c>
      <c r="F11" s="71">
        <v>55305.62</v>
      </c>
      <c r="G11" s="71"/>
      <c r="H11" s="71"/>
      <c r="I11" s="71"/>
      <c r="J11" s="63"/>
      <c r="K11" s="72"/>
      <c r="L11" s="72"/>
      <c r="M11" s="73">
        <f t="shared" si="2"/>
        <v>6.5446735395189</v>
      </c>
      <c r="N11" s="73"/>
      <c r="O11" s="73">
        <f t="shared" si="3"/>
        <v>5.939177405498282</v>
      </c>
      <c r="P11" s="73"/>
    </row>
    <row r="12" spans="1:16" ht="14.25">
      <c r="A12" s="70" t="s">
        <v>166</v>
      </c>
      <c r="B12" s="70" t="s">
        <v>167</v>
      </c>
      <c r="C12" s="70" t="s">
        <v>99</v>
      </c>
      <c r="D12" s="71">
        <v>4512</v>
      </c>
      <c r="E12" s="71">
        <v>26748</v>
      </c>
      <c r="F12" s="71">
        <v>23399.81</v>
      </c>
      <c r="G12" s="71"/>
      <c r="H12" s="71"/>
      <c r="I12" s="71"/>
      <c r="J12" s="63"/>
      <c r="K12" s="72"/>
      <c r="L12" s="72"/>
      <c r="M12" s="73">
        <f t="shared" si="2"/>
        <v>5.928191489361702</v>
      </c>
      <c r="N12" s="73"/>
      <c r="O12" s="73">
        <f t="shared" si="3"/>
        <v>5.1861281028368795</v>
      </c>
      <c r="P12" s="73"/>
    </row>
    <row r="13" spans="1:16" ht="14.25">
      <c r="A13" s="70" t="s">
        <v>166</v>
      </c>
      <c r="B13" s="70" t="s">
        <v>167</v>
      </c>
      <c r="C13" s="70" t="s">
        <v>62</v>
      </c>
      <c r="D13" s="71">
        <v>631</v>
      </c>
      <c r="E13" s="71">
        <v>28395</v>
      </c>
      <c r="F13" s="71">
        <v>26202.05</v>
      </c>
      <c r="G13" s="71">
        <v>94.57</v>
      </c>
      <c r="H13" s="71">
        <v>3022.45</v>
      </c>
      <c r="I13" s="71">
        <v>2743.93</v>
      </c>
      <c r="J13" s="63">
        <f>(G13-D13)*100/D13</f>
        <v>-85.01267828843108</v>
      </c>
      <c r="K13" s="72">
        <f>(H13-E13)*100/E13</f>
        <v>-89.35569642542701</v>
      </c>
      <c r="L13" s="72">
        <f>(I13-F13)*100/F13</f>
        <v>-89.52780412219654</v>
      </c>
      <c r="M13" s="73">
        <f t="shared" si="2"/>
        <v>45</v>
      </c>
      <c r="N13" s="73">
        <f t="shared" si="0"/>
        <v>31.959923865919425</v>
      </c>
      <c r="O13" s="73">
        <f t="shared" si="3"/>
        <v>41.524643423137874</v>
      </c>
      <c r="P13" s="73">
        <f t="shared" si="1"/>
        <v>29.014803849000742</v>
      </c>
    </row>
    <row r="14" spans="1:16" ht="14.25">
      <c r="A14" s="70" t="s">
        <v>166</v>
      </c>
      <c r="B14" s="70" t="s">
        <v>167</v>
      </c>
      <c r="C14" s="70" t="s">
        <v>49</v>
      </c>
      <c r="D14" s="71">
        <v>5898.4</v>
      </c>
      <c r="E14" s="71">
        <v>66109.2</v>
      </c>
      <c r="F14" s="71">
        <v>61013.76</v>
      </c>
      <c r="G14" s="71">
        <v>26249.08</v>
      </c>
      <c r="H14" s="71">
        <v>191876.3</v>
      </c>
      <c r="I14" s="71">
        <v>172944.23</v>
      </c>
      <c r="J14" s="63">
        <f>(G14-D14)*100/D14</f>
        <v>345.02034450020346</v>
      </c>
      <c r="K14" s="72">
        <f>(H14-E14)*100/E14</f>
        <v>190.2414489965088</v>
      </c>
      <c r="L14" s="72">
        <f>(I14-F14)*100/F14</f>
        <v>183.45119199341264</v>
      </c>
      <c r="M14" s="73">
        <f t="shared" si="2"/>
        <v>11.207988607079887</v>
      </c>
      <c r="N14" s="73">
        <f t="shared" si="0"/>
        <v>7.309829525453844</v>
      </c>
      <c r="O14" s="73">
        <f t="shared" si="3"/>
        <v>10.344120439441205</v>
      </c>
      <c r="P14" s="73">
        <f t="shared" si="1"/>
        <v>6.588582533178306</v>
      </c>
    </row>
    <row r="15" spans="1:16" ht="14.25">
      <c r="A15" s="70" t="s">
        <v>166</v>
      </c>
      <c r="B15" s="70" t="s">
        <v>167</v>
      </c>
      <c r="C15" s="70" t="s">
        <v>66</v>
      </c>
      <c r="D15" s="71">
        <v>12026.83</v>
      </c>
      <c r="E15" s="71">
        <v>74541.6</v>
      </c>
      <c r="F15" s="71">
        <v>65922.72</v>
      </c>
      <c r="G15" s="71"/>
      <c r="H15" s="71"/>
      <c r="I15" s="71"/>
      <c r="J15" s="63"/>
      <c r="K15" s="72"/>
      <c r="L15" s="72"/>
      <c r="M15" s="73">
        <f t="shared" si="2"/>
        <v>6.197942433708634</v>
      </c>
      <c r="N15" s="73"/>
      <c r="O15" s="73">
        <f t="shared" si="3"/>
        <v>5.481304716205351</v>
      </c>
      <c r="P15" s="73"/>
    </row>
    <row r="16" spans="1:16" ht="14.25">
      <c r="A16" s="70" t="s">
        <v>168</v>
      </c>
      <c r="B16" s="70" t="s">
        <v>169</v>
      </c>
      <c r="C16" s="70" t="s">
        <v>48</v>
      </c>
      <c r="D16" s="71">
        <v>236101</v>
      </c>
      <c r="E16" s="71">
        <v>1227018.62</v>
      </c>
      <c r="F16" s="71">
        <v>1117405</v>
      </c>
      <c r="G16" s="71">
        <v>275575</v>
      </c>
      <c r="H16" s="71">
        <v>1675834.81</v>
      </c>
      <c r="I16" s="71">
        <v>1529930</v>
      </c>
      <c r="J16" s="63">
        <f>(G16-D16)*100/D16</f>
        <v>16.719115971554547</v>
      </c>
      <c r="K16" s="72">
        <f>(H16-E16)*100/E16</f>
        <v>36.57778151728454</v>
      </c>
      <c r="L16" s="72">
        <f>(I16-F16)*100/F16</f>
        <v>36.918127268089904</v>
      </c>
      <c r="M16" s="73">
        <f t="shared" si="2"/>
        <v>5.197007297724279</v>
      </c>
      <c r="N16" s="73">
        <f t="shared" si="0"/>
        <v>6.081229465662705</v>
      </c>
      <c r="O16" s="73">
        <f t="shared" si="3"/>
        <v>4.732741496224073</v>
      </c>
      <c r="P16" s="73">
        <f t="shared" si="1"/>
        <v>5.551773564365417</v>
      </c>
    </row>
    <row r="17" spans="1:16" ht="14.25">
      <c r="A17" s="70" t="s">
        <v>168</v>
      </c>
      <c r="B17" s="70" t="s">
        <v>169</v>
      </c>
      <c r="C17" s="70" t="s">
        <v>60</v>
      </c>
      <c r="D17" s="71"/>
      <c r="E17" s="71"/>
      <c r="F17" s="71"/>
      <c r="G17" s="71">
        <v>600</v>
      </c>
      <c r="H17" s="71">
        <v>4900.8</v>
      </c>
      <c r="I17" s="71">
        <v>4618.66</v>
      </c>
      <c r="J17" s="63"/>
      <c r="K17" s="72"/>
      <c r="L17" s="72"/>
      <c r="M17" s="73"/>
      <c r="N17" s="73">
        <f t="shared" si="0"/>
        <v>8.168000000000001</v>
      </c>
      <c r="O17" s="73"/>
      <c r="P17" s="73">
        <f t="shared" si="1"/>
        <v>7.697766666666666</v>
      </c>
    </row>
    <row r="18" spans="1:16" ht="14.25">
      <c r="A18" s="70" t="s">
        <v>168</v>
      </c>
      <c r="B18" s="70" t="s">
        <v>169</v>
      </c>
      <c r="C18" s="70" t="s">
        <v>63</v>
      </c>
      <c r="D18" s="71">
        <v>7793.88</v>
      </c>
      <c r="E18" s="71">
        <v>62149.2</v>
      </c>
      <c r="F18" s="71">
        <v>58592.64</v>
      </c>
      <c r="G18" s="71">
        <v>4950</v>
      </c>
      <c r="H18" s="71">
        <v>32640</v>
      </c>
      <c r="I18" s="71">
        <v>30329.73</v>
      </c>
      <c r="J18" s="63">
        <f>(G18-D18)*100/D18</f>
        <v>-36.488629540100696</v>
      </c>
      <c r="K18" s="72">
        <f>(H18-E18)*100/E18</f>
        <v>-47.48122260624432</v>
      </c>
      <c r="L18" s="72">
        <f>(I18-F18)*100/F18</f>
        <v>-48.23628018809188</v>
      </c>
      <c r="M18" s="73">
        <f t="shared" si="2"/>
        <v>7.97410275754823</v>
      </c>
      <c r="N18" s="73">
        <f t="shared" si="0"/>
        <v>6.593939393939394</v>
      </c>
      <c r="O18" s="73">
        <f t="shared" si="3"/>
        <v>7.517775485380837</v>
      </c>
      <c r="P18" s="73">
        <f t="shared" si="1"/>
        <v>6.127218181818182</v>
      </c>
    </row>
    <row r="19" spans="1:16" ht="14.25">
      <c r="A19" s="70" t="s">
        <v>168</v>
      </c>
      <c r="B19" s="70" t="s">
        <v>169</v>
      </c>
      <c r="C19" s="70" t="s">
        <v>51</v>
      </c>
      <c r="D19" s="71">
        <v>4010.02</v>
      </c>
      <c r="E19" s="71">
        <v>62743</v>
      </c>
      <c r="F19" s="71">
        <v>57897.34</v>
      </c>
      <c r="G19" s="71">
        <v>2229.6</v>
      </c>
      <c r="H19" s="71">
        <v>21371.4</v>
      </c>
      <c r="I19" s="71">
        <v>19201.87</v>
      </c>
      <c r="J19" s="63">
        <f>(G19-D19)*100/D19</f>
        <v>-44.39927980409075</v>
      </c>
      <c r="K19" s="72">
        <f>(H19-E19)*100/E19</f>
        <v>-65.9381923083053</v>
      </c>
      <c r="L19" s="72">
        <f>(I19-F19)*100/F19</f>
        <v>-66.83462487223075</v>
      </c>
      <c r="M19" s="73">
        <f t="shared" si="2"/>
        <v>15.646555378776165</v>
      </c>
      <c r="N19" s="73">
        <f t="shared" si="0"/>
        <v>9.58530678148547</v>
      </c>
      <c r="O19" s="73">
        <f t="shared" si="3"/>
        <v>14.43816739068633</v>
      </c>
      <c r="P19" s="73">
        <f t="shared" si="1"/>
        <v>8.612248833871547</v>
      </c>
    </row>
    <row r="20" spans="1:16" ht="14.25">
      <c r="A20" s="70" t="s">
        <v>168</v>
      </c>
      <c r="B20" s="70" t="s">
        <v>169</v>
      </c>
      <c r="C20" s="70" t="s">
        <v>696</v>
      </c>
      <c r="D20" s="71"/>
      <c r="E20" s="71"/>
      <c r="F20" s="71"/>
      <c r="G20" s="71">
        <v>427.68</v>
      </c>
      <c r="H20" s="71">
        <v>3889.16</v>
      </c>
      <c r="I20" s="71">
        <v>3572.15</v>
      </c>
      <c r="J20" s="63"/>
      <c r="K20" s="72"/>
      <c r="L20" s="72"/>
      <c r="M20" s="73"/>
      <c r="N20" s="73">
        <f t="shared" si="0"/>
        <v>9.093621399176953</v>
      </c>
      <c r="O20" s="73"/>
      <c r="P20" s="73">
        <f t="shared" si="1"/>
        <v>8.352389637111859</v>
      </c>
    </row>
    <row r="21" spans="1:16" ht="14.25">
      <c r="A21" s="70" t="s">
        <v>168</v>
      </c>
      <c r="B21" s="70" t="s">
        <v>169</v>
      </c>
      <c r="C21" s="70" t="s">
        <v>45</v>
      </c>
      <c r="D21" s="71"/>
      <c r="E21" s="71"/>
      <c r="F21" s="71"/>
      <c r="G21" s="71">
        <v>19019.5</v>
      </c>
      <c r="H21" s="71">
        <v>101706.28</v>
      </c>
      <c r="I21" s="71">
        <v>91902.35</v>
      </c>
      <c r="J21" s="63"/>
      <c r="K21" s="72"/>
      <c r="L21" s="72"/>
      <c r="M21" s="73"/>
      <c r="N21" s="73">
        <f t="shared" si="0"/>
        <v>5.3474739083572125</v>
      </c>
      <c r="O21" s="73"/>
      <c r="P21" s="73">
        <f t="shared" si="1"/>
        <v>4.832006624779831</v>
      </c>
    </row>
    <row r="22" spans="1:16" ht="14.25">
      <c r="A22" s="70" t="s">
        <v>168</v>
      </c>
      <c r="B22" s="70" t="s">
        <v>169</v>
      </c>
      <c r="C22" s="70" t="s">
        <v>62</v>
      </c>
      <c r="D22" s="71"/>
      <c r="E22" s="71"/>
      <c r="F22" s="71"/>
      <c r="G22" s="71">
        <v>200.27</v>
      </c>
      <c r="H22" s="71">
        <v>4886.51</v>
      </c>
      <c r="I22" s="71">
        <v>4535.53</v>
      </c>
      <c r="J22" s="63"/>
      <c r="K22" s="72"/>
      <c r="L22" s="72"/>
      <c r="M22" s="73"/>
      <c r="N22" s="73">
        <f t="shared" si="0"/>
        <v>24.399610525790184</v>
      </c>
      <c r="O22" s="73"/>
      <c r="P22" s="73">
        <f t="shared" si="1"/>
        <v>22.64707644679682</v>
      </c>
    </row>
    <row r="23" spans="1:16" ht="14.25">
      <c r="A23" s="70" t="s">
        <v>168</v>
      </c>
      <c r="B23" s="70" t="s">
        <v>169</v>
      </c>
      <c r="C23" s="70" t="s">
        <v>50</v>
      </c>
      <c r="D23" s="71"/>
      <c r="E23" s="71"/>
      <c r="F23" s="71"/>
      <c r="G23" s="71">
        <v>1652</v>
      </c>
      <c r="H23" s="71">
        <v>9746.8</v>
      </c>
      <c r="I23" s="71">
        <v>8743.95</v>
      </c>
      <c r="J23" s="63"/>
      <c r="K23" s="72"/>
      <c r="L23" s="72"/>
      <c r="M23" s="73"/>
      <c r="N23" s="73">
        <f t="shared" si="0"/>
        <v>5.8999999999999995</v>
      </c>
      <c r="O23" s="73"/>
      <c r="P23" s="73">
        <f t="shared" si="1"/>
        <v>5.29294794188862</v>
      </c>
    </row>
    <row r="24" spans="1:16" ht="14.25">
      <c r="A24" s="70" t="s">
        <v>168</v>
      </c>
      <c r="B24" s="70" t="s">
        <v>169</v>
      </c>
      <c r="C24" s="70" t="s">
        <v>49</v>
      </c>
      <c r="D24" s="71"/>
      <c r="E24" s="71"/>
      <c r="F24" s="71"/>
      <c r="G24" s="71">
        <v>280</v>
      </c>
      <c r="H24" s="71">
        <v>8971</v>
      </c>
      <c r="I24" s="71">
        <v>8132.05</v>
      </c>
      <c r="J24" s="63"/>
      <c r="K24" s="72"/>
      <c r="L24" s="72"/>
      <c r="M24" s="73"/>
      <c r="N24" s="73">
        <f t="shared" si="0"/>
        <v>32.03928571428571</v>
      </c>
      <c r="O24" s="73"/>
      <c r="P24" s="73">
        <f t="shared" si="1"/>
        <v>29.043035714285715</v>
      </c>
    </row>
    <row r="25" spans="1:16" ht="14.25">
      <c r="A25" s="70" t="s">
        <v>168</v>
      </c>
      <c r="B25" s="70" t="s">
        <v>169</v>
      </c>
      <c r="C25" s="70" t="s">
        <v>108</v>
      </c>
      <c r="D25" s="71"/>
      <c r="E25" s="71"/>
      <c r="F25" s="71"/>
      <c r="G25" s="71">
        <v>2000</v>
      </c>
      <c r="H25" s="71">
        <v>12602</v>
      </c>
      <c r="I25" s="71">
        <v>11545.69</v>
      </c>
      <c r="J25" s="63"/>
      <c r="K25" s="72"/>
      <c r="L25" s="72"/>
      <c r="M25" s="73"/>
      <c r="N25" s="73">
        <f t="shared" si="0"/>
        <v>6.301</v>
      </c>
      <c r="O25" s="73"/>
      <c r="P25" s="73">
        <f t="shared" si="1"/>
        <v>5.772845</v>
      </c>
    </row>
    <row r="26" spans="1:16" ht="14.25">
      <c r="A26" s="70" t="s">
        <v>575</v>
      </c>
      <c r="B26" s="70" t="s">
        <v>576</v>
      </c>
      <c r="C26" s="70" t="s">
        <v>48</v>
      </c>
      <c r="D26" s="71">
        <v>421739</v>
      </c>
      <c r="E26" s="71">
        <v>1795998.9</v>
      </c>
      <c r="F26" s="71">
        <v>1618599.82</v>
      </c>
      <c r="G26" s="71">
        <v>2437.6</v>
      </c>
      <c r="H26" s="71">
        <v>16736.34</v>
      </c>
      <c r="I26" s="71">
        <v>14687.76</v>
      </c>
      <c r="J26" s="63">
        <f>(G26-D26)*100/D26</f>
        <v>-99.42201219237491</v>
      </c>
      <c r="K26" s="72">
        <f>(H26-E26)*100/E26</f>
        <v>-99.06813194596053</v>
      </c>
      <c r="L26" s="72">
        <f>(I26-F26)*100/F26</f>
        <v>-99.09256384323581</v>
      </c>
      <c r="M26" s="73">
        <f t="shared" si="2"/>
        <v>4.258555409862498</v>
      </c>
      <c r="N26" s="73">
        <f t="shared" si="0"/>
        <v>6.865909090909091</v>
      </c>
      <c r="O26" s="73">
        <f t="shared" si="3"/>
        <v>3.837918285954109</v>
      </c>
      <c r="P26" s="73">
        <f t="shared" si="1"/>
        <v>6.025500492287496</v>
      </c>
    </row>
    <row r="27" spans="1:16" ht="14.25">
      <c r="A27" s="70" t="s">
        <v>575</v>
      </c>
      <c r="B27" s="70" t="s">
        <v>576</v>
      </c>
      <c r="C27" s="70" t="s">
        <v>607</v>
      </c>
      <c r="D27" s="71">
        <v>1752</v>
      </c>
      <c r="E27" s="71">
        <v>9900</v>
      </c>
      <c r="F27" s="71">
        <v>8990.3</v>
      </c>
      <c r="G27" s="71"/>
      <c r="H27" s="71"/>
      <c r="I27" s="71"/>
      <c r="J27" s="63"/>
      <c r="K27" s="72"/>
      <c r="L27" s="72"/>
      <c r="M27" s="73">
        <f t="shared" si="2"/>
        <v>5.6506849315068495</v>
      </c>
      <c r="N27" s="73"/>
      <c r="O27" s="73">
        <f t="shared" si="3"/>
        <v>5.131449771689497</v>
      </c>
      <c r="P27" s="73"/>
    </row>
    <row r="28" spans="1:16" ht="14.25">
      <c r="A28" s="70" t="s">
        <v>575</v>
      </c>
      <c r="B28" s="70" t="s">
        <v>576</v>
      </c>
      <c r="C28" s="70" t="s">
        <v>60</v>
      </c>
      <c r="D28" s="71">
        <v>3888</v>
      </c>
      <c r="E28" s="71">
        <v>24742.8</v>
      </c>
      <c r="F28" s="71">
        <v>21645.62</v>
      </c>
      <c r="G28" s="71"/>
      <c r="H28" s="71"/>
      <c r="I28" s="71"/>
      <c r="J28" s="63"/>
      <c r="K28" s="72"/>
      <c r="L28" s="72"/>
      <c r="M28" s="73">
        <f t="shared" si="2"/>
        <v>6.363888888888889</v>
      </c>
      <c r="N28" s="73"/>
      <c r="O28" s="73">
        <f t="shared" si="3"/>
        <v>5.567289094650206</v>
      </c>
      <c r="P28" s="73"/>
    </row>
    <row r="29" spans="1:16" ht="14.25">
      <c r="A29" s="70" t="s">
        <v>575</v>
      </c>
      <c r="B29" s="70" t="s">
        <v>576</v>
      </c>
      <c r="C29" s="70" t="s">
        <v>135</v>
      </c>
      <c r="D29" s="71"/>
      <c r="E29" s="71"/>
      <c r="F29" s="71"/>
      <c r="G29" s="71">
        <v>480</v>
      </c>
      <c r="H29" s="71">
        <v>2629</v>
      </c>
      <c r="I29" s="71">
        <v>2350.18</v>
      </c>
      <c r="J29" s="63"/>
      <c r="K29" s="72"/>
      <c r="L29" s="72"/>
      <c r="M29" s="73"/>
      <c r="N29" s="73">
        <f t="shared" si="0"/>
        <v>5.477083333333334</v>
      </c>
      <c r="O29" s="73"/>
      <c r="P29" s="73">
        <f t="shared" si="1"/>
        <v>4.896208333333333</v>
      </c>
    </row>
    <row r="30" spans="1:16" ht="14.25">
      <c r="A30" s="70" t="s">
        <v>575</v>
      </c>
      <c r="B30" s="70" t="s">
        <v>576</v>
      </c>
      <c r="C30" s="70" t="s">
        <v>63</v>
      </c>
      <c r="D30" s="71">
        <v>32798</v>
      </c>
      <c r="E30" s="71">
        <v>217007.9</v>
      </c>
      <c r="F30" s="71">
        <v>196348.11</v>
      </c>
      <c r="G30" s="71">
        <v>26231.96</v>
      </c>
      <c r="H30" s="71">
        <v>162424.8</v>
      </c>
      <c r="I30" s="71">
        <v>146388.91</v>
      </c>
      <c r="J30" s="63">
        <f>(G30-D30)*100/D30</f>
        <v>-20.019635343618518</v>
      </c>
      <c r="K30" s="72">
        <f>(H30-E30)*100/E30</f>
        <v>-25.152586610902187</v>
      </c>
      <c r="L30" s="72">
        <f>(I30-F30)*100/F30</f>
        <v>-25.44419704370976</v>
      </c>
      <c r="M30" s="73">
        <f t="shared" si="2"/>
        <v>6.616497957192512</v>
      </c>
      <c r="N30" s="73">
        <f t="shared" si="0"/>
        <v>6.191866715258791</v>
      </c>
      <c r="O30" s="73">
        <f t="shared" si="3"/>
        <v>5.986587901701323</v>
      </c>
      <c r="P30" s="73">
        <f t="shared" si="1"/>
        <v>5.580555551319841</v>
      </c>
    </row>
    <row r="31" spans="1:16" ht="14.25">
      <c r="A31" s="70" t="s">
        <v>575</v>
      </c>
      <c r="B31" s="70" t="s">
        <v>576</v>
      </c>
      <c r="C31" s="70" t="s">
        <v>51</v>
      </c>
      <c r="D31" s="71">
        <v>2902.56</v>
      </c>
      <c r="E31" s="71">
        <v>26324.6</v>
      </c>
      <c r="F31" s="71">
        <v>24291.54</v>
      </c>
      <c r="G31" s="71">
        <v>3889.2</v>
      </c>
      <c r="H31" s="71">
        <v>21674.4</v>
      </c>
      <c r="I31" s="71">
        <v>19550.65</v>
      </c>
      <c r="J31" s="63">
        <f>(G31-D31)*100/D31</f>
        <v>33.992062179593184</v>
      </c>
      <c r="K31" s="72">
        <f>(H31-E31)*100/E31</f>
        <v>-17.66484580962293</v>
      </c>
      <c r="L31" s="72">
        <f>(I31-F31)*100/F31</f>
        <v>-19.51663006956331</v>
      </c>
      <c r="M31" s="73">
        <f t="shared" si="2"/>
        <v>9.069442147621409</v>
      </c>
      <c r="N31" s="73">
        <f t="shared" si="0"/>
        <v>5.572971305152731</v>
      </c>
      <c r="O31" s="73">
        <f t="shared" si="3"/>
        <v>8.369005291880272</v>
      </c>
      <c r="P31" s="73">
        <f t="shared" si="1"/>
        <v>5.026907847372211</v>
      </c>
    </row>
    <row r="32" spans="1:16" ht="14.25">
      <c r="A32" s="70" t="s">
        <v>575</v>
      </c>
      <c r="B32" s="70" t="s">
        <v>576</v>
      </c>
      <c r="C32" s="70" t="s">
        <v>696</v>
      </c>
      <c r="D32" s="71"/>
      <c r="E32" s="71"/>
      <c r="F32" s="71"/>
      <c r="G32" s="71">
        <v>720</v>
      </c>
      <c r="H32" s="71">
        <v>3970</v>
      </c>
      <c r="I32" s="71">
        <v>3601.2</v>
      </c>
      <c r="J32" s="63"/>
      <c r="K32" s="72"/>
      <c r="L32" s="72"/>
      <c r="M32" s="73"/>
      <c r="N32" s="73">
        <f t="shared" si="0"/>
        <v>5.513888888888889</v>
      </c>
      <c r="O32" s="73"/>
      <c r="P32" s="73">
        <f t="shared" si="1"/>
        <v>5.001666666666666</v>
      </c>
    </row>
    <row r="33" spans="1:16" ht="14.25">
      <c r="A33" s="70" t="s">
        <v>575</v>
      </c>
      <c r="B33" s="70" t="s">
        <v>576</v>
      </c>
      <c r="C33" s="70" t="s">
        <v>53</v>
      </c>
      <c r="D33" s="71">
        <v>369</v>
      </c>
      <c r="E33" s="71">
        <v>2952</v>
      </c>
      <c r="F33" s="71">
        <v>2749.97</v>
      </c>
      <c r="G33" s="71"/>
      <c r="H33" s="71"/>
      <c r="I33" s="71"/>
      <c r="J33" s="63"/>
      <c r="K33" s="72"/>
      <c r="L33" s="72"/>
      <c r="M33" s="73">
        <f t="shared" si="2"/>
        <v>8</v>
      </c>
      <c r="N33" s="73"/>
      <c r="O33" s="73">
        <f t="shared" si="3"/>
        <v>7.452493224932248</v>
      </c>
      <c r="P33" s="73"/>
    </row>
    <row r="34" spans="1:16" ht="14.25">
      <c r="A34" s="70" t="s">
        <v>575</v>
      </c>
      <c r="B34" s="70" t="s">
        <v>576</v>
      </c>
      <c r="C34" s="70" t="s">
        <v>46</v>
      </c>
      <c r="D34" s="71">
        <v>2311.2</v>
      </c>
      <c r="E34" s="71">
        <v>14748</v>
      </c>
      <c r="F34" s="71">
        <v>13233.84</v>
      </c>
      <c r="G34" s="71">
        <v>2418</v>
      </c>
      <c r="H34" s="71">
        <v>13299</v>
      </c>
      <c r="I34" s="71">
        <v>12271.25</v>
      </c>
      <c r="J34" s="63">
        <f>(G34-D34)*100/D34</f>
        <v>4.620976116303227</v>
      </c>
      <c r="K34" s="72">
        <f>(H34-E34)*100/E34</f>
        <v>-9.825061025223759</v>
      </c>
      <c r="L34" s="72">
        <f>(I34-F34)*100/F34</f>
        <v>-7.273701359544925</v>
      </c>
      <c r="M34" s="73">
        <f t="shared" si="2"/>
        <v>6.38110072689512</v>
      </c>
      <c r="N34" s="73">
        <f t="shared" si="0"/>
        <v>5.5</v>
      </c>
      <c r="O34" s="73">
        <f t="shared" si="3"/>
        <v>5.725960539979232</v>
      </c>
      <c r="P34" s="73">
        <f t="shared" si="1"/>
        <v>5.07495864350703</v>
      </c>
    </row>
    <row r="35" spans="1:16" ht="14.25">
      <c r="A35" s="70" t="s">
        <v>575</v>
      </c>
      <c r="B35" s="70" t="s">
        <v>576</v>
      </c>
      <c r="C35" s="70" t="s">
        <v>794</v>
      </c>
      <c r="D35" s="71">
        <v>800.8</v>
      </c>
      <c r="E35" s="71">
        <v>4783.21</v>
      </c>
      <c r="F35" s="71">
        <v>4200</v>
      </c>
      <c r="G35" s="71">
        <v>1944</v>
      </c>
      <c r="H35" s="71">
        <v>14637.58</v>
      </c>
      <c r="I35" s="71">
        <v>13133.2</v>
      </c>
      <c r="J35" s="63">
        <f>(G35-D35)*100/D35</f>
        <v>142.75724275724278</v>
      </c>
      <c r="K35" s="72">
        <f>(H35-E35)*100/E35</f>
        <v>206.02001584709848</v>
      </c>
      <c r="L35" s="72">
        <f>(I35-F35)*100/F35</f>
        <v>212.69523809523812</v>
      </c>
      <c r="M35" s="73">
        <f t="shared" si="2"/>
        <v>5.973039460539461</v>
      </c>
      <c r="N35" s="73">
        <f t="shared" si="0"/>
        <v>7.5296193415637855</v>
      </c>
      <c r="O35" s="73">
        <f t="shared" si="3"/>
        <v>5.244755244755245</v>
      </c>
      <c r="P35" s="73">
        <f t="shared" si="1"/>
        <v>6.755761316872428</v>
      </c>
    </row>
    <row r="36" spans="1:16" ht="14.25">
      <c r="A36" s="70" t="s">
        <v>575</v>
      </c>
      <c r="B36" s="70" t="s">
        <v>576</v>
      </c>
      <c r="C36" s="70" t="s">
        <v>47</v>
      </c>
      <c r="D36" s="71"/>
      <c r="E36" s="71"/>
      <c r="F36" s="71"/>
      <c r="G36" s="71">
        <v>1080</v>
      </c>
      <c r="H36" s="71">
        <v>9360</v>
      </c>
      <c r="I36" s="71">
        <v>8497.72</v>
      </c>
      <c r="J36" s="63"/>
      <c r="K36" s="72"/>
      <c r="L36" s="72"/>
      <c r="M36" s="73"/>
      <c r="N36" s="73">
        <f t="shared" si="0"/>
        <v>8.666666666666666</v>
      </c>
      <c r="O36" s="73"/>
      <c r="P36" s="73">
        <f t="shared" si="1"/>
        <v>7.868259259259259</v>
      </c>
    </row>
    <row r="37" spans="1:16" ht="14.25">
      <c r="A37" s="70" t="s">
        <v>575</v>
      </c>
      <c r="B37" s="70" t="s">
        <v>576</v>
      </c>
      <c r="C37" s="70" t="s">
        <v>99</v>
      </c>
      <c r="D37" s="71">
        <v>4716</v>
      </c>
      <c r="E37" s="71">
        <v>26051</v>
      </c>
      <c r="F37" s="71">
        <v>22790.06</v>
      </c>
      <c r="G37" s="71">
        <v>10344</v>
      </c>
      <c r="H37" s="71">
        <v>44985.84</v>
      </c>
      <c r="I37" s="71">
        <v>40043.7</v>
      </c>
      <c r="J37" s="63">
        <f>(G37-D37)*100/D37</f>
        <v>119.3384223918575</v>
      </c>
      <c r="K37" s="72">
        <f>(H37-E37)*100/E37</f>
        <v>72.6837357491075</v>
      </c>
      <c r="L37" s="72">
        <f>(I37-F37)*100/F37</f>
        <v>75.70686518596263</v>
      </c>
      <c r="M37" s="73">
        <f t="shared" si="2"/>
        <v>5.523960983884648</v>
      </c>
      <c r="N37" s="73">
        <f t="shared" si="0"/>
        <v>4.348979118329466</v>
      </c>
      <c r="O37" s="73">
        <f t="shared" si="3"/>
        <v>4.832497879558948</v>
      </c>
      <c r="P37" s="73">
        <f t="shared" si="1"/>
        <v>3.871200696055684</v>
      </c>
    </row>
    <row r="38" spans="1:16" ht="14.25">
      <c r="A38" s="70" t="s">
        <v>575</v>
      </c>
      <c r="B38" s="70" t="s">
        <v>576</v>
      </c>
      <c r="C38" s="70" t="s">
        <v>62</v>
      </c>
      <c r="D38" s="71">
        <v>271.2</v>
      </c>
      <c r="E38" s="71">
        <v>3718.8</v>
      </c>
      <c r="F38" s="71">
        <v>3253.3</v>
      </c>
      <c r="G38" s="71">
        <v>132.48</v>
      </c>
      <c r="H38" s="71">
        <v>1074.24</v>
      </c>
      <c r="I38" s="71">
        <v>967.6</v>
      </c>
      <c r="J38" s="63">
        <f>(G38-D38)*100/D38</f>
        <v>-51.150442477876105</v>
      </c>
      <c r="K38" s="72">
        <f>(H38-E38)*100/E38</f>
        <v>-71.1132623426912</v>
      </c>
      <c r="L38" s="72">
        <f>(I38-F38)*100/F38</f>
        <v>-70.25789198659822</v>
      </c>
      <c r="M38" s="73">
        <f t="shared" si="2"/>
        <v>13.712389380530976</v>
      </c>
      <c r="N38" s="73">
        <f t="shared" si="0"/>
        <v>8.108695652173914</v>
      </c>
      <c r="O38" s="73">
        <f t="shared" si="3"/>
        <v>11.995943952802362</v>
      </c>
      <c r="P38" s="73">
        <f t="shared" si="1"/>
        <v>7.303743961352658</v>
      </c>
    </row>
    <row r="39" spans="1:16" ht="14.25">
      <c r="A39" s="70" t="s">
        <v>575</v>
      </c>
      <c r="B39" s="70" t="s">
        <v>576</v>
      </c>
      <c r="C39" s="70" t="s">
        <v>50</v>
      </c>
      <c r="D39" s="71">
        <v>20000</v>
      </c>
      <c r="E39" s="71">
        <v>88540</v>
      </c>
      <c r="F39" s="71">
        <v>80508.49</v>
      </c>
      <c r="G39" s="71">
        <v>900</v>
      </c>
      <c r="H39" s="71">
        <v>4935</v>
      </c>
      <c r="I39" s="71">
        <v>4427.24</v>
      </c>
      <c r="J39" s="63">
        <f>(G39-D39)*100/D39</f>
        <v>-95.5</v>
      </c>
      <c r="K39" s="72">
        <f>(H39-E39)*100/E39</f>
        <v>-94.4262480234922</v>
      </c>
      <c r="L39" s="72">
        <f>(I39-F39)*100/F39</f>
        <v>-94.50090294824805</v>
      </c>
      <c r="M39" s="73">
        <f t="shared" si="2"/>
        <v>4.427</v>
      </c>
      <c r="N39" s="73">
        <f t="shared" si="0"/>
        <v>5.483333333333333</v>
      </c>
      <c r="O39" s="73">
        <f t="shared" si="3"/>
        <v>4.025424500000001</v>
      </c>
      <c r="P39" s="73">
        <f t="shared" si="1"/>
        <v>4.919155555555555</v>
      </c>
    </row>
    <row r="40" spans="1:16" ht="14.25">
      <c r="A40" s="70" t="s">
        <v>575</v>
      </c>
      <c r="B40" s="70" t="s">
        <v>576</v>
      </c>
      <c r="C40" s="70" t="s">
        <v>785</v>
      </c>
      <c r="D40" s="71">
        <v>6249</v>
      </c>
      <c r="E40" s="71">
        <v>28611</v>
      </c>
      <c r="F40" s="71">
        <v>26161.28</v>
      </c>
      <c r="G40" s="71"/>
      <c r="H40" s="71"/>
      <c r="I40" s="71"/>
      <c r="J40" s="63"/>
      <c r="K40" s="72"/>
      <c r="L40" s="72"/>
      <c r="M40" s="73">
        <f t="shared" si="2"/>
        <v>4.578492558809409</v>
      </c>
      <c r="N40" s="73"/>
      <c r="O40" s="73">
        <f t="shared" si="3"/>
        <v>4.18647463594175</v>
      </c>
      <c r="P40" s="73"/>
    </row>
    <row r="41" spans="1:16" ht="14.25">
      <c r="A41" s="70" t="s">
        <v>575</v>
      </c>
      <c r="B41" s="70" t="s">
        <v>576</v>
      </c>
      <c r="C41" s="70" t="s">
        <v>49</v>
      </c>
      <c r="D41" s="71">
        <v>5741</v>
      </c>
      <c r="E41" s="71">
        <v>29012</v>
      </c>
      <c r="F41" s="71">
        <v>26090.22</v>
      </c>
      <c r="G41" s="71">
        <v>12621.52</v>
      </c>
      <c r="H41" s="71">
        <v>70947.92</v>
      </c>
      <c r="I41" s="71">
        <v>63862.56</v>
      </c>
      <c r="J41" s="63">
        <f>(G41-D41)*100/D41</f>
        <v>119.84880682807874</v>
      </c>
      <c r="K41" s="72">
        <f>(H41-E41)*100/E41</f>
        <v>144.5468082172894</v>
      </c>
      <c r="L41" s="72">
        <f>(I41-F41)*100/F41</f>
        <v>144.7758585400966</v>
      </c>
      <c r="M41" s="73">
        <f t="shared" si="2"/>
        <v>5.053475004354642</v>
      </c>
      <c r="N41" s="73">
        <f t="shared" si="0"/>
        <v>5.621186671652859</v>
      </c>
      <c r="O41" s="73">
        <f t="shared" si="3"/>
        <v>4.544542762584916</v>
      </c>
      <c r="P41" s="73">
        <f t="shared" si="1"/>
        <v>5.059815299583568</v>
      </c>
    </row>
    <row r="42" spans="1:16" ht="14.25">
      <c r="A42" s="70" t="s">
        <v>575</v>
      </c>
      <c r="B42" s="70" t="s">
        <v>576</v>
      </c>
      <c r="C42" s="70" t="s">
        <v>66</v>
      </c>
      <c r="D42" s="71">
        <v>8529.6</v>
      </c>
      <c r="E42" s="71">
        <v>51338.4</v>
      </c>
      <c r="F42" s="71">
        <v>45317.62</v>
      </c>
      <c r="G42" s="71"/>
      <c r="H42" s="71"/>
      <c r="I42" s="71"/>
      <c r="J42" s="63"/>
      <c r="K42" s="72"/>
      <c r="L42" s="72"/>
      <c r="M42" s="73">
        <f t="shared" si="2"/>
        <v>6.018851997749015</v>
      </c>
      <c r="N42" s="73"/>
      <c r="O42" s="73">
        <f t="shared" si="3"/>
        <v>5.312983023822922</v>
      </c>
      <c r="P42" s="73"/>
    </row>
    <row r="43" spans="1:16" ht="14.25">
      <c r="A43" s="70" t="s">
        <v>648</v>
      </c>
      <c r="B43" s="70" t="s">
        <v>649</v>
      </c>
      <c r="C43" s="70" t="s">
        <v>48</v>
      </c>
      <c r="D43" s="71">
        <v>12600</v>
      </c>
      <c r="E43" s="71">
        <v>60130.81</v>
      </c>
      <c r="F43" s="71">
        <v>50400</v>
      </c>
      <c r="G43" s="71">
        <v>22405.6</v>
      </c>
      <c r="H43" s="71">
        <v>108379.14</v>
      </c>
      <c r="I43" s="71">
        <v>98584.64</v>
      </c>
      <c r="J43" s="63">
        <f>(G43-D43)*100/D43</f>
        <v>77.82222222222221</v>
      </c>
      <c r="K43" s="72">
        <f>(H43-E43)*100/E43</f>
        <v>80.23894905124345</v>
      </c>
      <c r="L43" s="72">
        <f>(I43-F43)*100/F43</f>
        <v>95.60444444444444</v>
      </c>
      <c r="M43" s="73">
        <f t="shared" si="2"/>
        <v>4.772286507936507</v>
      </c>
      <c r="N43" s="73">
        <f t="shared" si="0"/>
        <v>4.837145177991217</v>
      </c>
      <c r="O43" s="73">
        <f t="shared" si="3"/>
        <v>4</v>
      </c>
      <c r="P43" s="73">
        <f t="shared" si="1"/>
        <v>4.4</v>
      </c>
    </row>
    <row r="44" spans="1:16" ht="14.25">
      <c r="A44" s="70" t="s">
        <v>648</v>
      </c>
      <c r="B44" s="70" t="s">
        <v>649</v>
      </c>
      <c r="C44" s="70" t="s">
        <v>51</v>
      </c>
      <c r="D44" s="71"/>
      <c r="E44" s="71"/>
      <c r="F44" s="71"/>
      <c r="G44" s="71">
        <v>4355.28</v>
      </c>
      <c r="H44" s="71">
        <v>25767.3</v>
      </c>
      <c r="I44" s="71">
        <v>23266.64</v>
      </c>
      <c r="J44" s="63"/>
      <c r="K44" s="72"/>
      <c r="L44" s="72"/>
      <c r="M44" s="73"/>
      <c r="N44" s="73">
        <f t="shared" si="0"/>
        <v>5.916336033504161</v>
      </c>
      <c r="O44" s="73"/>
      <c r="P44" s="73">
        <f t="shared" si="1"/>
        <v>5.34216858617586</v>
      </c>
    </row>
    <row r="45" spans="1:16" ht="14.25">
      <c r="A45" s="70" t="s">
        <v>648</v>
      </c>
      <c r="B45" s="70" t="s">
        <v>649</v>
      </c>
      <c r="C45" s="70" t="s">
        <v>62</v>
      </c>
      <c r="D45" s="71"/>
      <c r="E45" s="71"/>
      <c r="F45" s="71"/>
      <c r="G45" s="71">
        <v>168</v>
      </c>
      <c r="H45" s="71">
        <v>987</v>
      </c>
      <c r="I45" s="71">
        <v>896.05</v>
      </c>
      <c r="J45" s="63"/>
      <c r="K45" s="72"/>
      <c r="L45" s="72"/>
      <c r="M45" s="73"/>
      <c r="N45" s="73">
        <f t="shared" si="0"/>
        <v>5.875</v>
      </c>
      <c r="O45" s="73"/>
      <c r="P45" s="73">
        <f t="shared" si="1"/>
        <v>5.333630952380952</v>
      </c>
    </row>
    <row r="46" spans="1:16" ht="14.25">
      <c r="A46" s="70" t="s">
        <v>648</v>
      </c>
      <c r="B46" s="70" t="s">
        <v>649</v>
      </c>
      <c r="C46" s="70" t="s">
        <v>49</v>
      </c>
      <c r="D46" s="71"/>
      <c r="E46" s="71"/>
      <c r="F46" s="71"/>
      <c r="G46" s="71">
        <v>3510</v>
      </c>
      <c r="H46" s="71">
        <v>14422.65</v>
      </c>
      <c r="I46" s="71">
        <v>13000.51</v>
      </c>
      <c r="J46" s="63"/>
      <c r="K46" s="72"/>
      <c r="L46" s="72"/>
      <c r="M46" s="73"/>
      <c r="N46" s="73">
        <f t="shared" si="0"/>
        <v>4.109017094017094</v>
      </c>
      <c r="O46" s="73"/>
      <c r="P46" s="73">
        <f t="shared" si="1"/>
        <v>3.7038490028490028</v>
      </c>
    </row>
    <row r="47" spans="1:16" ht="14.25">
      <c r="A47" s="70" t="s">
        <v>637</v>
      </c>
      <c r="B47" s="70" t="s">
        <v>638</v>
      </c>
      <c r="C47" s="70" t="s">
        <v>48</v>
      </c>
      <c r="D47" s="71">
        <v>323330</v>
      </c>
      <c r="E47" s="71">
        <v>1363807.99</v>
      </c>
      <c r="F47" s="71">
        <v>1224318.59</v>
      </c>
      <c r="G47" s="71">
        <v>700100</v>
      </c>
      <c r="H47" s="71">
        <v>2651948.51</v>
      </c>
      <c r="I47" s="71">
        <v>2418433.03</v>
      </c>
      <c r="J47" s="63">
        <f>(G47-D47)*100/D47</f>
        <v>116.52800544335508</v>
      </c>
      <c r="K47" s="72">
        <f>(H47-E47)*100/E47</f>
        <v>94.45175049898336</v>
      </c>
      <c r="L47" s="72">
        <f>(I47-F47)*100/F47</f>
        <v>97.5329828161802</v>
      </c>
      <c r="M47" s="73">
        <f t="shared" si="2"/>
        <v>4.2180063402715495</v>
      </c>
      <c r="N47" s="73">
        <f t="shared" si="0"/>
        <v>3.787956734752178</v>
      </c>
      <c r="O47" s="73">
        <f t="shared" si="3"/>
        <v>3.7865913772306934</v>
      </c>
      <c r="P47" s="73">
        <f t="shared" si="1"/>
        <v>3.454410841308384</v>
      </c>
    </row>
    <row r="48" spans="1:16" ht="14.25">
      <c r="A48" s="70" t="s">
        <v>637</v>
      </c>
      <c r="B48" s="70" t="s">
        <v>638</v>
      </c>
      <c r="C48" s="70" t="s">
        <v>64</v>
      </c>
      <c r="D48" s="71"/>
      <c r="E48" s="71"/>
      <c r="F48" s="71"/>
      <c r="G48" s="71">
        <v>20100</v>
      </c>
      <c r="H48" s="71">
        <v>79029.19</v>
      </c>
      <c r="I48" s="71">
        <v>72463</v>
      </c>
      <c r="J48" s="63"/>
      <c r="K48" s="72"/>
      <c r="L48" s="72"/>
      <c r="M48" s="73"/>
      <c r="N48" s="73">
        <f t="shared" si="0"/>
        <v>3.931800497512438</v>
      </c>
      <c r="O48" s="73"/>
      <c r="P48" s="73">
        <f t="shared" si="1"/>
        <v>3.6051243781094526</v>
      </c>
    </row>
    <row r="49" spans="1:16" ht="14.25">
      <c r="A49" s="70" t="s">
        <v>637</v>
      </c>
      <c r="B49" s="70" t="s">
        <v>638</v>
      </c>
      <c r="C49" s="70" t="s">
        <v>56</v>
      </c>
      <c r="D49" s="71">
        <v>181800</v>
      </c>
      <c r="E49" s="71">
        <v>547877.63</v>
      </c>
      <c r="F49" s="71">
        <v>501188.42</v>
      </c>
      <c r="G49" s="71">
        <v>198300</v>
      </c>
      <c r="H49" s="71">
        <v>701153.98</v>
      </c>
      <c r="I49" s="71">
        <v>638818.28</v>
      </c>
      <c r="J49" s="63">
        <f>(G49-D49)*100/D49</f>
        <v>9.075907590759076</v>
      </c>
      <c r="K49" s="72">
        <f>(H49-E49)*100/E49</f>
        <v>27.976384069559472</v>
      </c>
      <c r="L49" s="72">
        <f>(I49-F49)*100/F49</f>
        <v>27.460702304334973</v>
      </c>
      <c r="M49" s="73">
        <f t="shared" si="2"/>
        <v>3.0136283278327833</v>
      </c>
      <c r="N49" s="73">
        <f t="shared" si="0"/>
        <v>3.5358244074634393</v>
      </c>
      <c r="O49" s="73">
        <f t="shared" si="3"/>
        <v>2.75681199119912</v>
      </c>
      <c r="P49" s="73">
        <f t="shared" si="1"/>
        <v>3.2214739283913265</v>
      </c>
    </row>
    <row r="50" spans="1:16" ht="14.25">
      <c r="A50" s="70" t="s">
        <v>637</v>
      </c>
      <c r="B50" s="70" t="s">
        <v>638</v>
      </c>
      <c r="C50" s="70" t="s">
        <v>45</v>
      </c>
      <c r="D50" s="71">
        <v>80100</v>
      </c>
      <c r="E50" s="71">
        <v>268949.64</v>
      </c>
      <c r="F50" s="71">
        <v>241553.39</v>
      </c>
      <c r="G50" s="71">
        <v>20100</v>
      </c>
      <c r="H50" s="71">
        <v>62778.96</v>
      </c>
      <c r="I50" s="71">
        <v>57577.5</v>
      </c>
      <c r="J50" s="63">
        <f>(G50-D50)*100/D50</f>
        <v>-74.90636704119851</v>
      </c>
      <c r="K50" s="72">
        <f>(H50-E50)*100/E50</f>
        <v>-76.65772670303632</v>
      </c>
      <c r="L50" s="72">
        <f>(I50-F50)*100/F50</f>
        <v>-76.16365475144025</v>
      </c>
      <c r="M50" s="73">
        <f t="shared" si="2"/>
        <v>3.3576734082397004</v>
      </c>
      <c r="N50" s="73">
        <f t="shared" si="0"/>
        <v>3.123331343283582</v>
      </c>
      <c r="O50" s="73">
        <f t="shared" si="3"/>
        <v>3.0156478152309614</v>
      </c>
      <c r="P50" s="73">
        <f t="shared" si="1"/>
        <v>2.8645522388059703</v>
      </c>
    </row>
    <row r="51" spans="1:16" ht="14.25">
      <c r="A51" s="70" t="s">
        <v>637</v>
      </c>
      <c r="B51" s="70" t="s">
        <v>638</v>
      </c>
      <c r="C51" s="70" t="s">
        <v>794</v>
      </c>
      <c r="D51" s="71">
        <v>800.8</v>
      </c>
      <c r="E51" s="71">
        <v>4783.21</v>
      </c>
      <c r="F51" s="71">
        <v>4200</v>
      </c>
      <c r="G51" s="71"/>
      <c r="H51" s="71"/>
      <c r="I51" s="71"/>
      <c r="J51" s="63"/>
      <c r="K51" s="72"/>
      <c r="L51" s="72"/>
      <c r="M51" s="73">
        <f t="shared" si="2"/>
        <v>5.973039460539461</v>
      </c>
      <c r="N51" s="73"/>
      <c r="O51" s="73">
        <f t="shared" si="3"/>
        <v>5.244755244755245</v>
      </c>
      <c r="P51" s="73"/>
    </row>
    <row r="52" spans="1:16" ht="14.25">
      <c r="A52" s="70" t="s">
        <v>637</v>
      </c>
      <c r="B52" s="70" t="s">
        <v>638</v>
      </c>
      <c r="C52" s="70" t="s">
        <v>152</v>
      </c>
      <c r="D52" s="71"/>
      <c r="E52" s="71"/>
      <c r="F52" s="71"/>
      <c r="G52" s="71">
        <v>12500</v>
      </c>
      <c r="H52" s="71">
        <v>46651.29</v>
      </c>
      <c r="I52" s="71">
        <v>41611.19</v>
      </c>
      <c r="J52" s="63"/>
      <c r="K52" s="72"/>
      <c r="L52" s="72"/>
      <c r="M52" s="73"/>
      <c r="N52" s="73">
        <f t="shared" si="0"/>
        <v>3.7321032</v>
      </c>
      <c r="O52" s="73"/>
      <c r="P52" s="73">
        <f t="shared" si="1"/>
        <v>3.3288952000000003</v>
      </c>
    </row>
    <row r="53" spans="1:16" ht="14.25">
      <c r="A53" s="70" t="s">
        <v>637</v>
      </c>
      <c r="B53" s="70" t="s">
        <v>638</v>
      </c>
      <c r="C53" s="70" t="s">
        <v>785</v>
      </c>
      <c r="D53" s="71"/>
      <c r="E53" s="71"/>
      <c r="F53" s="71"/>
      <c r="G53" s="71">
        <v>2782.5</v>
      </c>
      <c r="H53" s="71">
        <v>9460.5</v>
      </c>
      <c r="I53" s="71">
        <v>8473.95</v>
      </c>
      <c r="J53" s="63"/>
      <c r="K53" s="72"/>
      <c r="L53" s="72"/>
      <c r="M53" s="73"/>
      <c r="N53" s="73">
        <f t="shared" si="0"/>
        <v>3.4</v>
      </c>
      <c r="O53" s="73"/>
      <c r="P53" s="73">
        <f t="shared" si="1"/>
        <v>3.04544474393531</v>
      </c>
    </row>
    <row r="54" spans="1:16" ht="14.25">
      <c r="A54" s="70"/>
      <c r="B54" s="143" t="s">
        <v>121</v>
      </c>
      <c r="C54" s="70"/>
      <c r="D54" s="71">
        <f>SUM(D5:D53)</f>
        <v>1483241.2700000003</v>
      </c>
      <c r="E54" s="71">
        <f>SUM(E5:E53)</f>
        <v>6835248.909999999</v>
      </c>
      <c r="F54" s="71">
        <f>SUM(F5:F53)</f>
        <v>6167795.21</v>
      </c>
      <c r="G54" s="71">
        <f>SUM(G5:G53)</f>
        <v>1512448.27</v>
      </c>
      <c r="H54" s="71">
        <f>SUM(H5:H53)</f>
        <v>7114374.249999998</v>
      </c>
      <c r="I54" s="71">
        <f>SUM(I5:I53)</f>
        <v>6485362.670000002</v>
      </c>
      <c r="J54" s="63">
        <f>(G54-D54)*100/D54</f>
        <v>1.9691334505545253</v>
      </c>
      <c r="K54" s="72">
        <f>(H54-E54)*100/E54</f>
        <v>4.083616319979765</v>
      </c>
      <c r="L54" s="72">
        <f>(I54-F54)*100/F54</f>
        <v>5.1488003279538495</v>
      </c>
      <c r="M54" s="73">
        <f t="shared" si="2"/>
        <v>4.60831898912845</v>
      </c>
      <c r="N54" s="73">
        <f t="shared" si="0"/>
        <v>4.703879392846935</v>
      </c>
      <c r="O54" s="73">
        <f t="shared" si="3"/>
        <v>4.158322273489598</v>
      </c>
      <c r="P54" s="73">
        <f t="shared" si="1"/>
        <v>4.287989743940136</v>
      </c>
    </row>
    <row r="55" spans="1:16" ht="14.25">
      <c r="A55" s="70"/>
      <c r="B55" s="70"/>
      <c r="C55" s="70"/>
      <c r="D55" s="71"/>
      <c r="E55" s="71"/>
      <c r="F55" s="71"/>
      <c r="G55" s="71"/>
      <c r="H55" s="71"/>
      <c r="I55" s="71"/>
      <c r="J55" s="221"/>
      <c r="K55" s="222"/>
      <c r="L55" s="222"/>
      <c r="M55" s="223"/>
      <c r="N55" s="223"/>
      <c r="O55" s="223"/>
      <c r="P55" s="223"/>
    </row>
    <row r="56" spans="10:17" ht="14.25">
      <c r="J56" s="224"/>
      <c r="K56" s="225"/>
      <c r="L56" s="225"/>
      <c r="M56" s="226"/>
      <c r="N56" s="226"/>
      <c r="O56" s="226"/>
      <c r="P56" s="226"/>
      <c r="Q56" s="227"/>
    </row>
    <row r="57" spans="10:17" ht="14.25">
      <c r="J57" s="224"/>
      <c r="K57" s="225"/>
      <c r="L57" s="225"/>
      <c r="M57" s="226"/>
      <c r="N57" s="226"/>
      <c r="O57" s="226"/>
      <c r="P57" s="226"/>
      <c r="Q57" s="227"/>
    </row>
    <row r="58" spans="10:17" ht="12">
      <c r="J58" s="228"/>
      <c r="K58" s="228"/>
      <c r="L58" s="228"/>
      <c r="M58" s="228"/>
      <c r="N58" s="228"/>
      <c r="O58" s="228"/>
      <c r="P58" s="228"/>
      <c r="Q58" s="227"/>
    </row>
    <row r="59" spans="10:17" ht="12">
      <c r="J59" s="228"/>
      <c r="K59" s="228"/>
      <c r="L59" s="228"/>
      <c r="M59" s="228"/>
      <c r="N59" s="228"/>
      <c r="O59" s="228"/>
      <c r="P59" s="228"/>
      <c r="Q59" s="227"/>
    </row>
    <row r="60" spans="10:17" ht="12">
      <c r="J60" s="228"/>
      <c r="K60" s="228"/>
      <c r="L60" s="228"/>
      <c r="M60" s="228"/>
      <c r="N60" s="228"/>
      <c r="O60" s="228"/>
      <c r="P60" s="228"/>
      <c r="Q60" s="227"/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13" customWidth="1"/>
    <col min="8" max="8" width="0" style="0" hidden="1" customWidth="1"/>
  </cols>
  <sheetData>
    <row r="1" spans="1:7" ht="15" customHeight="1" thickTop="1">
      <c r="A1" s="204" t="s">
        <v>125</v>
      </c>
      <c r="B1" s="205"/>
      <c r="C1" s="205"/>
      <c r="D1" s="205"/>
      <c r="E1" s="205"/>
      <c r="F1" s="205"/>
      <c r="G1" s="206"/>
    </row>
    <row r="2" spans="1:7" ht="15" customHeight="1">
      <c r="A2" s="207" t="s">
        <v>600</v>
      </c>
      <c r="B2" s="208"/>
      <c r="C2" s="208"/>
      <c r="D2" s="208"/>
      <c r="E2" s="208"/>
      <c r="F2" s="208"/>
      <c r="G2" s="209"/>
    </row>
    <row r="3" spans="1:7" ht="15" customHeight="1" thickBot="1">
      <c r="A3" s="210" t="s">
        <v>124</v>
      </c>
      <c r="B3" s="211"/>
      <c r="C3" s="211"/>
      <c r="D3" s="211"/>
      <c r="E3" s="211"/>
      <c r="F3" s="211"/>
      <c r="G3" s="212"/>
    </row>
    <row r="4" spans="1:7" ht="15" customHeight="1" thickBot="1" thickTop="1">
      <c r="A4" s="2" t="s">
        <v>126</v>
      </c>
      <c r="B4" s="2" t="s">
        <v>127</v>
      </c>
      <c r="C4" s="2" t="s">
        <v>128</v>
      </c>
      <c r="D4" s="44" t="s">
        <v>354</v>
      </c>
      <c r="E4" s="44" t="s">
        <v>355</v>
      </c>
      <c r="F4" s="44" t="s">
        <v>356</v>
      </c>
      <c r="G4" s="44" t="s">
        <v>129</v>
      </c>
    </row>
    <row r="5" spans="1:7" ht="15" customHeight="1" thickTop="1">
      <c r="A5" s="3" t="s">
        <v>382</v>
      </c>
      <c r="B5" s="4" t="s">
        <v>383</v>
      </c>
      <c r="C5" s="4" t="s">
        <v>152</v>
      </c>
      <c r="D5" s="5" t="s">
        <v>124</v>
      </c>
      <c r="E5" s="5" t="s">
        <v>124</v>
      </c>
      <c r="F5" s="5">
        <v>3400</v>
      </c>
      <c r="G5" s="45">
        <v>87405.36</v>
      </c>
    </row>
    <row r="6" spans="1:7" ht="15" customHeight="1">
      <c r="A6" s="6" t="s">
        <v>503</v>
      </c>
      <c r="B6" s="7" t="s">
        <v>281</v>
      </c>
      <c r="C6" s="7" t="s">
        <v>48</v>
      </c>
      <c r="D6" s="8">
        <v>25</v>
      </c>
      <c r="E6" s="8">
        <v>16034.12</v>
      </c>
      <c r="F6" s="8">
        <v>85</v>
      </c>
      <c r="G6" s="46">
        <v>22047.05</v>
      </c>
    </row>
    <row r="7" spans="1:7" ht="15" customHeight="1">
      <c r="A7" s="3" t="s">
        <v>384</v>
      </c>
      <c r="B7" s="4" t="s">
        <v>385</v>
      </c>
      <c r="C7" s="4" t="s">
        <v>48</v>
      </c>
      <c r="D7" s="5">
        <v>8</v>
      </c>
      <c r="E7" s="5">
        <v>3780</v>
      </c>
      <c r="F7" s="5" t="s">
        <v>124</v>
      </c>
      <c r="G7" s="45" t="s">
        <v>124</v>
      </c>
    </row>
    <row r="8" spans="1:7" ht="15" customHeight="1">
      <c r="A8" s="6" t="s">
        <v>384</v>
      </c>
      <c r="B8" s="7" t="s">
        <v>385</v>
      </c>
      <c r="C8" s="7" t="s">
        <v>233</v>
      </c>
      <c r="D8" s="8">
        <v>4</v>
      </c>
      <c r="E8" s="8">
        <v>9609.11</v>
      </c>
      <c r="F8" s="8" t="s">
        <v>124</v>
      </c>
      <c r="G8" s="46" t="s">
        <v>124</v>
      </c>
    </row>
    <row r="9" spans="1:7" ht="15" customHeight="1">
      <c r="A9" s="3" t="s">
        <v>384</v>
      </c>
      <c r="B9" s="4" t="s">
        <v>385</v>
      </c>
      <c r="C9" s="4" t="s">
        <v>61</v>
      </c>
      <c r="D9" s="5">
        <v>3</v>
      </c>
      <c r="E9" s="5">
        <v>2239</v>
      </c>
      <c r="F9" s="5" t="s">
        <v>124</v>
      </c>
      <c r="G9" s="45" t="s">
        <v>124</v>
      </c>
    </row>
    <row r="10" spans="1:7" ht="15" customHeight="1">
      <c r="A10" s="6" t="s">
        <v>504</v>
      </c>
      <c r="B10" s="7" t="s">
        <v>505</v>
      </c>
      <c r="C10" s="7" t="s">
        <v>42</v>
      </c>
      <c r="D10" s="8">
        <v>1200</v>
      </c>
      <c r="E10" s="8">
        <v>33553.62</v>
      </c>
      <c r="F10" s="8" t="s">
        <v>124</v>
      </c>
      <c r="G10" s="46" t="s">
        <v>124</v>
      </c>
    </row>
    <row r="11" spans="1:7" ht="15" customHeight="1">
      <c r="A11" s="3" t="s">
        <v>506</v>
      </c>
      <c r="B11" s="4" t="s">
        <v>281</v>
      </c>
      <c r="C11" s="4" t="s">
        <v>48</v>
      </c>
      <c r="D11" s="5" t="s">
        <v>124</v>
      </c>
      <c r="E11" s="5" t="s">
        <v>124</v>
      </c>
      <c r="F11" s="5">
        <v>8</v>
      </c>
      <c r="G11" s="45">
        <v>5068.48</v>
      </c>
    </row>
    <row r="12" spans="1:7" ht="15" customHeight="1">
      <c r="A12" s="6" t="s">
        <v>506</v>
      </c>
      <c r="B12" s="7" t="s">
        <v>281</v>
      </c>
      <c r="C12" s="7" t="s">
        <v>233</v>
      </c>
      <c r="D12" s="8" t="s">
        <v>124</v>
      </c>
      <c r="E12" s="8" t="s">
        <v>124</v>
      </c>
      <c r="F12" s="8">
        <v>2</v>
      </c>
      <c r="G12" s="46">
        <v>3790.58</v>
      </c>
    </row>
    <row r="13" spans="1:7" ht="15" customHeight="1">
      <c r="A13" s="3" t="s">
        <v>506</v>
      </c>
      <c r="B13" s="4" t="s">
        <v>281</v>
      </c>
      <c r="C13" s="4" t="s">
        <v>61</v>
      </c>
      <c r="D13" s="5" t="s">
        <v>124</v>
      </c>
      <c r="E13" s="5" t="s">
        <v>124</v>
      </c>
      <c r="F13" s="5">
        <v>3</v>
      </c>
      <c r="G13" s="45">
        <v>3051.68</v>
      </c>
    </row>
    <row r="14" spans="1:7" ht="15" customHeight="1">
      <c r="A14" s="6" t="s">
        <v>507</v>
      </c>
      <c r="B14" s="7" t="s">
        <v>508</v>
      </c>
      <c r="C14" s="7" t="s">
        <v>92</v>
      </c>
      <c r="D14" s="8" t="s">
        <v>124</v>
      </c>
      <c r="E14" s="8" t="s">
        <v>124</v>
      </c>
      <c r="F14" s="8">
        <v>26000</v>
      </c>
      <c r="G14" s="46">
        <v>83720</v>
      </c>
    </row>
    <row r="15" spans="1:7" ht="15" customHeight="1">
      <c r="A15" s="3" t="s">
        <v>507</v>
      </c>
      <c r="B15" s="4" t="s">
        <v>508</v>
      </c>
      <c r="C15" s="4" t="s">
        <v>145</v>
      </c>
      <c r="D15" s="5">
        <v>27536</v>
      </c>
      <c r="E15" s="5">
        <v>74347.2</v>
      </c>
      <c r="F15" s="5" t="s">
        <v>124</v>
      </c>
      <c r="G15" s="45" t="s">
        <v>124</v>
      </c>
    </row>
    <row r="16" spans="1:7" ht="15" customHeight="1">
      <c r="A16" s="6" t="s">
        <v>130</v>
      </c>
      <c r="B16" s="7" t="s">
        <v>131</v>
      </c>
      <c r="C16" s="7" t="s">
        <v>88</v>
      </c>
      <c r="D16" s="8">
        <v>23120</v>
      </c>
      <c r="E16" s="8">
        <v>21591</v>
      </c>
      <c r="F16" s="8" t="s">
        <v>124</v>
      </c>
      <c r="G16" s="46" t="s">
        <v>124</v>
      </c>
    </row>
    <row r="17" spans="1:7" ht="15" customHeight="1">
      <c r="A17" s="3" t="s">
        <v>130</v>
      </c>
      <c r="B17" s="4" t="s">
        <v>131</v>
      </c>
      <c r="C17" s="4" t="s">
        <v>85</v>
      </c>
      <c r="D17" s="5" t="s">
        <v>124</v>
      </c>
      <c r="E17" s="5" t="s">
        <v>124</v>
      </c>
      <c r="F17" s="5">
        <v>129996</v>
      </c>
      <c r="G17" s="45">
        <v>294050.76</v>
      </c>
    </row>
    <row r="18" spans="1:7" ht="15" customHeight="1">
      <c r="A18" s="6" t="s">
        <v>132</v>
      </c>
      <c r="B18" s="7" t="s">
        <v>133</v>
      </c>
      <c r="C18" s="7" t="s">
        <v>104</v>
      </c>
      <c r="D18" s="8">
        <v>182000</v>
      </c>
      <c r="E18" s="8">
        <v>215800</v>
      </c>
      <c r="F18" s="8">
        <v>512866.96</v>
      </c>
      <c r="G18" s="46">
        <v>654128.06</v>
      </c>
    </row>
    <row r="19" spans="1:7" ht="15" customHeight="1">
      <c r="A19" s="3" t="s">
        <v>132</v>
      </c>
      <c r="B19" s="4" t="s">
        <v>133</v>
      </c>
      <c r="C19" s="4" t="s">
        <v>134</v>
      </c>
      <c r="D19" s="5">
        <v>48055.49</v>
      </c>
      <c r="E19" s="5">
        <v>97111.74</v>
      </c>
      <c r="F19" s="5">
        <v>24496</v>
      </c>
      <c r="G19" s="45">
        <v>50216.8</v>
      </c>
    </row>
    <row r="20" spans="1:7" ht="15" customHeight="1">
      <c r="A20" s="6" t="s">
        <v>132</v>
      </c>
      <c r="B20" s="7" t="s">
        <v>133</v>
      </c>
      <c r="C20" s="7" t="s">
        <v>60</v>
      </c>
      <c r="D20" s="8" t="s">
        <v>124</v>
      </c>
      <c r="E20" s="8" t="s">
        <v>124</v>
      </c>
      <c r="F20" s="8">
        <v>11304</v>
      </c>
      <c r="G20" s="46">
        <v>25434</v>
      </c>
    </row>
    <row r="21" spans="1:7" ht="15" customHeight="1">
      <c r="A21" s="3" t="s">
        <v>132</v>
      </c>
      <c r="B21" s="4" t="s">
        <v>133</v>
      </c>
      <c r="C21" s="4" t="s">
        <v>88</v>
      </c>
      <c r="D21" s="5">
        <v>20180</v>
      </c>
      <c r="E21" s="5">
        <v>20513.67</v>
      </c>
      <c r="F21" s="5">
        <v>279524</v>
      </c>
      <c r="G21" s="45">
        <v>348116.2</v>
      </c>
    </row>
    <row r="22" spans="1:7" ht="15" customHeight="1">
      <c r="A22" s="6" t="s">
        <v>132</v>
      </c>
      <c r="B22" s="7" t="s">
        <v>133</v>
      </c>
      <c r="C22" s="7" t="s">
        <v>135</v>
      </c>
      <c r="D22" s="8">
        <v>219838</v>
      </c>
      <c r="E22" s="8">
        <v>472450.03</v>
      </c>
      <c r="F22" s="8">
        <v>28643</v>
      </c>
      <c r="G22" s="46">
        <v>52793.76</v>
      </c>
    </row>
    <row r="23" spans="1:7" ht="15" customHeight="1">
      <c r="A23" s="3" t="s">
        <v>132</v>
      </c>
      <c r="B23" s="4" t="s">
        <v>133</v>
      </c>
      <c r="C23" s="4" t="s">
        <v>55</v>
      </c>
      <c r="D23" s="5">
        <v>194635.51</v>
      </c>
      <c r="E23" s="5">
        <v>211943.74</v>
      </c>
      <c r="F23" s="5">
        <v>474481.41</v>
      </c>
      <c r="G23" s="45">
        <v>536908.08</v>
      </c>
    </row>
    <row r="24" spans="1:7" ht="15" customHeight="1">
      <c r="A24" s="6" t="s">
        <v>132</v>
      </c>
      <c r="B24" s="7" t="s">
        <v>133</v>
      </c>
      <c r="C24" s="7" t="s">
        <v>53</v>
      </c>
      <c r="D24" s="8">
        <v>34491.97</v>
      </c>
      <c r="E24" s="8">
        <v>69747.58</v>
      </c>
      <c r="F24" s="8">
        <v>22005</v>
      </c>
      <c r="G24" s="46">
        <v>47310.75</v>
      </c>
    </row>
    <row r="25" spans="1:7" ht="15" customHeight="1">
      <c r="A25" s="3" t="s">
        <v>132</v>
      </c>
      <c r="B25" s="4" t="s">
        <v>133</v>
      </c>
      <c r="C25" s="4" t="s">
        <v>84</v>
      </c>
      <c r="D25" s="5">
        <v>78012</v>
      </c>
      <c r="E25" s="5">
        <v>92054.1</v>
      </c>
      <c r="F25" s="5">
        <v>441010.72</v>
      </c>
      <c r="G25" s="45">
        <v>553539.77</v>
      </c>
    </row>
    <row r="26" spans="1:7" ht="15" customHeight="1">
      <c r="A26" s="6" t="s">
        <v>132</v>
      </c>
      <c r="B26" s="7" t="s">
        <v>133</v>
      </c>
      <c r="C26" s="7" t="s">
        <v>105</v>
      </c>
      <c r="D26" s="8">
        <v>78000</v>
      </c>
      <c r="E26" s="8">
        <v>90870</v>
      </c>
      <c r="F26" s="8">
        <v>52000</v>
      </c>
      <c r="G26" s="46">
        <v>60580</v>
      </c>
    </row>
    <row r="27" spans="1:7" ht="15" customHeight="1">
      <c r="A27" s="3" t="s">
        <v>132</v>
      </c>
      <c r="B27" s="4" t="s">
        <v>133</v>
      </c>
      <c r="C27" s="4" t="s">
        <v>106</v>
      </c>
      <c r="D27" s="5" t="s">
        <v>124</v>
      </c>
      <c r="E27" s="5" t="s">
        <v>124</v>
      </c>
      <c r="F27" s="5">
        <v>135263.6</v>
      </c>
      <c r="G27" s="45">
        <v>166683.53</v>
      </c>
    </row>
    <row r="28" spans="1:7" ht="15" customHeight="1">
      <c r="A28" s="6" t="s">
        <v>132</v>
      </c>
      <c r="B28" s="7" t="s">
        <v>133</v>
      </c>
      <c r="C28" s="7" t="s">
        <v>136</v>
      </c>
      <c r="D28" s="8">
        <v>110151.4</v>
      </c>
      <c r="E28" s="8">
        <v>132923</v>
      </c>
      <c r="F28" s="8">
        <v>78000</v>
      </c>
      <c r="G28" s="46">
        <v>99450</v>
      </c>
    </row>
    <row r="29" spans="1:7" ht="15" customHeight="1">
      <c r="A29" s="3" t="s">
        <v>132</v>
      </c>
      <c r="B29" s="4" t="s">
        <v>133</v>
      </c>
      <c r="C29" s="4" t="s">
        <v>122</v>
      </c>
      <c r="D29" s="5">
        <v>48551.22</v>
      </c>
      <c r="E29" s="5">
        <v>114636.41</v>
      </c>
      <c r="F29" s="5">
        <v>32248</v>
      </c>
      <c r="G29" s="45">
        <v>70530.7</v>
      </c>
    </row>
    <row r="30" spans="1:7" ht="15" customHeight="1">
      <c r="A30" s="6" t="s">
        <v>132</v>
      </c>
      <c r="B30" s="7" t="s">
        <v>133</v>
      </c>
      <c r="C30" s="7" t="s">
        <v>46</v>
      </c>
      <c r="D30" s="8">
        <v>3251130.04</v>
      </c>
      <c r="E30" s="8">
        <v>6511051.54</v>
      </c>
      <c r="F30" s="8">
        <v>3697463.45</v>
      </c>
      <c r="G30" s="46">
        <v>6970485.89</v>
      </c>
    </row>
    <row r="31" spans="1:7" ht="15" customHeight="1">
      <c r="A31" s="3" t="s">
        <v>132</v>
      </c>
      <c r="B31" s="4" t="s">
        <v>133</v>
      </c>
      <c r="C31" s="4" t="s">
        <v>98</v>
      </c>
      <c r="D31" s="5">
        <v>279590.44</v>
      </c>
      <c r="E31" s="5">
        <v>637837.55</v>
      </c>
      <c r="F31" s="5" t="s">
        <v>124</v>
      </c>
      <c r="G31" s="45" t="s">
        <v>124</v>
      </c>
    </row>
    <row r="32" spans="1:7" ht="15" customHeight="1">
      <c r="A32" s="6" t="s">
        <v>132</v>
      </c>
      <c r="B32" s="7" t="s">
        <v>133</v>
      </c>
      <c r="C32" s="7" t="s">
        <v>45</v>
      </c>
      <c r="D32" s="8" t="s">
        <v>124</v>
      </c>
      <c r="E32" s="8" t="s">
        <v>124</v>
      </c>
      <c r="F32" s="8">
        <v>74651</v>
      </c>
      <c r="G32" s="46">
        <v>84355.63</v>
      </c>
    </row>
    <row r="33" spans="1:7" ht="15" customHeight="1">
      <c r="A33" s="3" t="s">
        <v>132</v>
      </c>
      <c r="B33" s="4" t="s">
        <v>133</v>
      </c>
      <c r="C33" s="4" t="s">
        <v>509</v>
      </c>
      <c r="D33" s="5" t="s">
        <v>124</v>
      </c>
      <c r="E33" s="5" t="s">
        <v>124</v>
      </c>
      <c r="F33" s="5">
        <v>22919</v>
      </c>
      <c r="G33" s="45">
        <v>46983.95</v>
      </c>
    </row>
    <row r="34" spans="1:7" ht="15" customHeight="1">
      <c r="A34" s="6" t="s">
        <v>132</v>
      </c>
      <c r="B34" s="7" t="s">
        <v>133</v>
      </c>
      <c r="C34" s="7" t="s">
        <v>107</v>
      </c>
      <c r="D34" s="8">
        <v>2109014</v>
      </c>
      <c r="E34" s="8">
        <v>2474834.79</v>
      </c>
      <c r="F34" s="8">
        <v>1764320.83</v>
      </c>
      <c r="G34" s="46">
        <v>2202048.13</v>
      </c>
    </row>
    <row r="35" spans="1:7" ht="15" customHeight="1">
      <c r="A35" s="3" t="s">
        <v>132</v>
      </c>
      <c r="B35" s="4" t="s">
        <v>133</v>
      </c>
      <c r="C35" s="4" t="s">
        <v>93</v>
      </c>
      <c r="D35" s="5">
        <v>442000</v>
      </c>
      <c r="E35" s="5">
        <v>525460</v>
      </c>
      <c r="F35" s="5">
        <v>444595</v>
      </c>
      <c r="G35" s="45">
        <v>549783.73</v>
      </c>
    </row>
    <row r="36" spans="1:7" ht="15" customHeight="1">
      <c r="A36" s="6" t="s">
        <v>132</v>
      </c>
      <c r="B36" s="7" t="s">
        <v>133</v>
      </c>
      <c r="C36" s="7" t="s">
        <v>102</v>
      </c>
      <c r="D36" s="8">
        <v>6651</v>
      </c>
      <c r="E36" s="8">
        <v>13590.03</v>
      </c>
      <c r="F36" s="8">
        <v>2546</v>
      </c>
      <c r="G36" s="46">
        <v>5459.31</v>
      </c>
    </row>
    <row r="37" spans="1:7" ht="15" customHeight="1">
      <c r="A37" s="3" t="s">
        <v>132</v>
      </c>
      <c r="B37" s="4" t="s">
        <v>133</v>
      </c>
      <c r="C37" s="4" t="s">
        <v>50</v>
      </c>
      <c r="D37" s="5">
        <v>127665</v>
      </c>
      <c r="E37" s="5">
        <v>274479.75</v>
      </c>
      <c r="F37" s="5" t="s">
        <v>124</v>
      </c>
      <c r="G37" s="45" t="s">
        <v>124</v>
      </c>
    </row>
    <row r="38" spans="1:7" ht="15" customHeight="1">
      <c r="A38" s="6" t="s">
        <v>132</v>
      </c>
      <c r="B38" s="7" t="s">
        <v>133</v>
      </c>
      <c r="C38" s="7" t="s">
        <v>113</v>
      </c>
      <c r="D38" s="8">
        <v>104258.2</v>
      </c>
      <c r="E38" s="8">
        <v>128762.37</v>
      </c>
      <c r="F38" s="8">
        <v>140500</v>
      </c>
      <c r="G38" s="46">
        <v>176945</v>
      </c>
    </row>
    <row r="39" spans="1:7" ht="15" customHeight="1">
      <c r="A39" s="3" t="s">
        <v>132</v>
      </c>
      <c r="B39" s="4" t="s">
        <v>133</v>
      </c>
      <c r="C39" s="4" t="s">
        <v>85</v>
      </c>
      <c r="D39" s="5" t="s">
        <v>124</v>
      </c>
      <c r="E39" s="5" t="s">
        <v>124</v>
      </c>
      <c r="F39" s="5">
        <v>225268.03</v>
      </c>
      <c r="G39" s="45">
        <v>431159.42</v>
      </c>
    </row>
    <row r="40" spans="1:7" ht="15" customHeight="1">
      <c r="A40" s="6" t="s">
        <v>132</v>
      </c>
      <c r="B40" s="7" t="s">
        <v>133</v>
      </c>
      <c r="C40" s="7" t="s">
        <v>601</v>
      </c>
      <c r="D40" s="8">
        <v>25003.2</v>
      </c>
      <c r="E40" s="8">
        <v>54682.6</v>
      </c>
      <c r="F40" s="8" t="s">
        <v>124</v>
      </c>
      <c r="G40" s="46" t="s">
        <v>124</v>
      </c>
    </row>
    <row r="41" spans="1:7" ht="15" customHeight="1">
      <c r="A41" s="3" t="s">
        <v>132</v>
      </c>
      <c r="B41" s="4" t="s">
        <v>133</v>
      </c>
      <c r="C41" s="4" t="s">
        <v>69</v>
      </c>
      <c r="D41" s="5">
        <v>18710</v>
      </c>
      <c r="E41" s="5">
        <v>18886.52</v>
      </c>
      <c r="F41" s="5" t="s">
        <v>124</v>
      </c>
      <c r="G41" s="45" t="s">
        <v>124</v>
      </c>
    </row>
    <row r="42" spans="1:7" ht="15" customHeight="1">
      <c r="A42" s="6" t="s">
        <v>132</v>
      </c>
      <c r="B42" s="7" t="s">
        <v>133</v>
      </c>
      <c r="C42" s="7" t="s">
        <v>90</v>
      </c>
      <c r="D42" s="8">
        <v>42623</v>
      </c>
      <c r="E42" s="8">
        <v>43056.38</v>
      </c>
      <c r="F42" s="8">
        <v>55956</v>
      </c>
      <c r="G42" s="46">
        <v>70719</v>
      </c>
    </row>
    <row r="43" spans="1:7" ht="15" customHeight="1">
      <c r="A43" s="3" t="s">
        <v>132</v>
      </c>
      <c r="B43" s="4" t="s">
        <v>133</v>
      </c>
      <c r="C43" s="4" t="s">
        <v>49</v>
      </c>
      <c r="D43" s="5" t="s">
        <v>124</v>
      </c>
      <c r="E43" s="5" t="s">
        <v>124</v>
      </c>
      <c r="F43" s="5">
        <v>14.7</v>
      </c>
      <c r="G43" s="45">
        <v>2.51</v>
      </c>
    </row>
    <row r="44" spans="1:7" ht="15" customHeight="1">
      <c r="A44" s="6" t="s">
        <v>132</v>
      </c>
      <c r="B44" s="7" t="s">
        <v>133</v>
      </c>
      <c r="C44" s="7" t="s">
        <v>91</v>
      </c>
      <c r="D44" s="8">
        <v>52000</v>
      </c>
      <c r="E44" s="8">
        <v>65414.71</v>
      </c>
      <c r="F44" s="8">
        <v>26000</v>
      </c>
      <c r="G44" s="46">
        <v>33800</v>
      </c>
    </row>
    <row r="45" spans="1:7" ht="15" customHeight="1">
      <c r="A45" s="3" t="s">
        <v>132</v>
      </c>
      <c r="B45" s="4" t="s">
        <v>133</v>
      </c>
      <c r="C45" s="4" t="s">
        <v>108</v>
      </c>
      <c r="D45" s="5" t="s">
        <v>124</v>
      </c>
      <c r="E45" s="5" t="s">
        <v>124</v>
      </c>
      <c r="F45" s="5">
        <v>104027.4</v>
      </c>
      <c r="G45" s="45">
        <v>214260.11</v>
      </c>
    </row>
    <row r="46" spans="1:7" ht="15" customHeight="1">
      <c r="A46" s="6" t="s">
        <v>132</v>
      </c>
      <c r="B46" s="7" t="s">
        <v>133</v>
      </c>
      <c r="C46" s="7" t="s">
        <v>68</v>
      </c>
      <c r="D46" s="8">
        <v>7080</v>
      </c>
      <c r="E46" s="8">
        <v>15222</v>
      </c>
      <c r="F46" s="8" t="s">
        <v>124</v>
      </c>
      <c r="G46" s="46" t="s">
        <v>124</v>
      </c>
    </row>
    <row r="47" spans="1:7" ht="15" customHeight="1">
      <c r="A47" s="3" t="s">
        <v>137</v>
      </c>
      <c r="B47" s="4" t="s">
        <v>138</v>
      </c>
      <c r="C47" s="4" t="s">
        <v>106</v>
      </c>
      <c r="D47" s="5">
        <v>2188</v>
      </c>
      <c r="E47" s="5">
        <v>3281.4</v>
      </c>
      <c r="F47" s="5" t="s">
        <v>124</v>
      </c>
      <c r="G47" s="45" t="s">
        <v>124</v>
      </c>
    </row>
    <row r="48" spans="1:7" ht="15" customHeight="1">
      <c r="A48" s="6" t="s">
        <v>137</v>
      </c>
      <c r="B48" s="7" t="s">
        <v>138</v>
      </c>
      <c r="C48" s="7" t="s">
        <v>122</v>
      </c>
      <c r="D48" s="8">
        <v>42000</v>
      </c>
      <c r="E48" s="8">
        <v>25200</v>
      </c>
      <c r="F48" s="8">
        <v>42000</v>
      </c>
      <c r="G48" s="46">
        <v>28350</v>
      </c>
    </row>
    <row r="49" spans="1:7" ht="15" customHeight="1">
      <c r="A49" s="3" t="s">
        <v>137</v>
      </c>
      <c r="B49" s="4" t="s">
        <v>138</v>
      </c>
      <c r="C49" s="4" t="s">
        <v>46</v>
      </c>
      <c r="D49" s="5">
        <v>201.6</v>
      </c>
      <c r="E49" s="5">
        <v>1142.4</v>
      </c>
      <c r="F49" s="5">
        <v>1499.6</v>
      </c>
      <c r="G49" s="45">
        <v>8497.73</v>
      </c>
    </row>
    <row r="50" spans="1:7" ht="15" customHeight="1">
      <c r="A50" s="6" t="s">
        <v>137</v>
      </c>
      <c r="B50" s="7" t="s">
        <v>138</v>
      </c>
      <c r="C50" s="7" t="s">
        <v>85</v>
      </c>
      <c r="D50" s="8" t="s">
        <v>124</v>
      </c>
      <c r="E50" s="8" t="s">
        <v>124</v>
      </c>
      <c r="F50" s="8">
        <v>7000</v>
      </c>
      <c r="G50" s="46">
        <v>13500</v>
      </c>
    </row>
    <row r="51" spans="1:7" ht="15" customHeight="1">
      <c r="A51" s="3" t="s">
        <v>137</v>
      </c>
      <c r="B51" s="4" t="s">
        <v>138</v>
      </c>
      <c r="C51" s="4" t="s">
        <v>65</v>
      </c>
      <c r="D51" s="5" t="s">
        <v>124</v>
      </c>
      <c r="E51" s="5" t="s">
        <v>124</v>
      </c>
      <c r="F51" s="5">
        <v>61540</v>
      </c>
      <c r="G51" s="45">
        <v>29720</v>
      </c>
    </row>
    <row r="52" spans="1:7" ht="15" customHeight="1">
      <c r="A52" s="6" t="s">
        <v>137</v>
      </c>
      <c r="B52" s="7" t="s">
        <v>138</v>
      </c>
      <c r="C52" s="7" t="s">
        <v>59</v>
      </c>
      <c r="D52" s="8">
        <v>44000</v>
      </c>
      <c r="E52" s="8">
        <v>23760</v>
      </c>
      <c r="F52" s="8">
        <v>350000</v>
      </c>
      <c r="G52" s="46">
        <v>166250</v>
      </c>
    </row>
    <row r="53" spans="1:7" ht="15" customHeight="1">
      <c r="A53" s="3" t="s">
        <v>139</v>
      </c>
      <c r="B53" s="4" t="s">
        <v>140</v>
      </c>
      <c r="C53" s="4" t="s">
        <v>103</v>
      </c>
      <c r="D53" s="5">
        <v>524.8</v>
      </c>
      <c r="E53" s="5">
        <v>1408.56</v>
      </c>
      <c r="F53" s="5" t="s">
        <v>124</v>
      </c>
      <c r="G53" s="45" t="s">
        <v>124</v>
      </c>
    </row>
    <row r="54" spans="1:7" ht="15" customHeight="1">
      <c r="A54" s="6" t="s">
        <v>510</v>
      </c>
      <c r="B54" s="7" t="s">
        <v>511</v>
      </c>
      <c r="C54" s="7" t="s">
        <v>46</v>
      </c>
      <c r="D54" s="8" t="s">
        <v>124</v>
      </c>
      <c r="E54" s="8" t="s">
        <v>124</v>
      </c>
      <c r="F54" s="8">
        <v>90</v>
      </c>
      <c r="G54" s="46">
        <v>510</v>
      </c>
    </row>
    <row r="55" spans="1:7" ht="15" customHeight="1">
      <c r="A55" s="3" t="s">
        <v>141</v>
      </c>
      <c r="B55" s="4" t="s">
        <v>142</v>
      </c>
      <c r="C55" s="4" t="s">
        <v>92</v>
      </c>
      <c r="D55" s="5" t="s">
        <v>124</v>
      </c>
      <c r="E55" s="5" t="s">
        <v>124</v>
      </c>
      <c r="F55" s="5">
        <v>234000</v>
      </c>
      <c r="G55" s="45">
        <v>162240</v>
      </c>
    </row>
    <row r="56" spans="1:7" ht="15" customHeight="1">
      <c r="A56" s="6" t="s">
        <v>141</v>
      </c>
      <c r="B56" s="7" t="s">
        <v>142</v>
      </c>
      <c r="C56" s="7" t="s">
        <v>66</v>
      </c>
      <c r="D56" s="8">
        <v>21952</v>
      </c>
      <c r="E56" s="8">
        <v>10976</v>
      </c>
      <c r="F56" s="8" t="s">
        <v>124</v>
      </c>
      <c r="G56" s="46" t="s">
        <v>124</v>
      </c>
    </row>
    <row r="57" spans="1:7" ht="15" customHeight="1">
      <c r="A57" s="3" t="s">
        <v>141</v>
      </c>
      <c r="B57" s="4" t="s">
        <v>142</v>
      </c>
      <c r="C57" s="4" t="s">
        <v>145</v>
      </c>
      <c r="D57" s="5" t="s">
        <v>124</v>
      </c>
      <c r="E57" s="5" t="s">
        <v>124</v>
      </c>
      <c r="F57" s="5">
        <v>208000</v>
      </c>
      <c r="G57" s="45">
        <v>99580</v>
      </c>
    </row>
    <row r="58" spans="1:7" ht="15" customHeight="1">
      <c r="A58" s="6" t="s">
        <v>143</v>
      </c>
      <c r="B58" s="7" t="s">
        <v>144</v>
      </c>
      <c r="C58" s="7" t="s">
        <v>134</v>
      </c>
      <c r="D58" s="8">
        <v>130395.45</v>
      </c>
      <c r="E58" s="8">
        <v>311593.56</v>
      </c>
      <c r="F58" s="8">
        <v>547689.75</v>
      </c>
      <c r="G58" s="46">
        <v>658728.31</v>
      </c>
    </row>
    <row r="59" spans="1:7" ht="15" customHeight="1">
      <c r="A59" s="3" t="s">
        <v>143</v>
      </c>
      <c r="B59" s="4" t="s">
        <v>144</v>
      </c>
      <c r="C59" s="4" t="s">
        <v>135</v>
      </c>
      <c r="D59" s="5" t="s">
        <v>124</v>
      </c>
      <c r="E59" s="5" t="s">
        <v>124</v>
      </c>
      <c r="F59" s="5">
        <v>612</v>
      </c>
      <c r="G59" s="45">
        <v>1893.93</v>
      </c>
    </row>
    <row r="60" spans="1:7" ht="15" customHeight="1">
      <c r="A60" s="6" t="s">
        <v>143</v>
      </c>
      <c r="B60" s="7" t="s">
        <v>144</v>
      </c>
      <c r="C60" s="7" t="s">
        <v>55</v>
      </c>
      <c r="D60" s="8">
        <v>153750</v>
      </c>
      <c r="E60" s="8">
        <v>419131.49</v>
      </c>
      <c r="F60" s="8">
        <v>42770</v>
      </c>
      <c r="G60" s="46">
        <v>134712.54</v>
      </c>
    </row>
    <row r="61" spans="1:7" ht="15" customHeight="1">
      <c r="A61" s="3" t="s">
        <v>143</v>
      </c>
      <c r="B61" s="4" t="s">
        <v>144</v>
      </c>
      <c r="C61" s="4" t="s">
        <v>53</v>
      </c>
      <c r="D61" s="5">
        <v>15419</v>
      </c>
      <c r="E61" s="5">
        <v>48837.81</v>
      </c>
      <c r="F61" s="5">
        <v>8000</v>
      </c>
      <c r="G61" s="45">
        <v>27700</v>
      </c>
    </row>
    <row r="62" spans="1:7" ht="15" customHeight="1">
      <c r="A62" s="6" t="s">
        <v>143</v>
      </c>
      <c r="B62" s="7" t="s">
        <v>144</v>
      </c>
      <c r="C62" s="7" t="s">
        <v>136</v>
      </c>
      <c r="D62" s="8">
        <v>1239</v>
      </c>
      <c r="E62" s="8">
        <v>4072.13</v>
      </c>
      <c r="F62" s="8" t="s">
        <v>124</v>
      </c>
      <c r="G62" s="46" t="s">
        <v>124</v>
      </c>
    </row>
    <row r="63" spans="1:7" ht="15" customHeight="1">
      <c r="A63" s="3" t="s">
        <v>143</v>
      </c>
      <c r="B63" s="4" t="s">
        <v>144</v>
      </c>
      <c r="C63" s="4" t="s">
        <v>122</v>
      </c>
      <c r="D63" s="5">
        <v>31220</v>
      </c>
      <c r="E63" s="5">
        <v>49405</v>
      </c>
      <c r="F63" s="5" t="s">
        <v>124</v>
      </c>
      <c r="G63" s="45" t="s">
        <v>124</v>
      </c>
    </row>
    <row r="64" spans="1:7" ht="15" customHeight="1">
      <c r="A64" s="6" t="s">
        <v>143</v>
      </c>
      <c r="B64" s="7" t="s">
        <v>144</v>
      </c>
      <c r="C64" s="7" t="s">
        <v>92</v>
      </c>
      <c r="D64" s="8" t="s">
        <v>124</v>
      </c>
      <c r="E64" s="8" t="s">
        <v>124</v>
      </c>
      <c r="F64" s="8">
        <v>80</v>
      </c>
      <c r="G64" s="46">
        <v>192</v>
      </c>
    </row>
    <row r="65" spans="1:7" ht="15" customHeight="1">
      <c r="A65" s="3" t="s">
        <v>143</v>
      </c>
      <c r="B65" s="4" t="s">
        <v>144</v>
      </c>
      <c r="C65" s="4" t="s">
        <v>46</v>
      </c>
      <c r="D65" s="5">
        <v>28987.2</v>
      </c>
      <c r="E65" s="5">
        <v>95657.76</v>
      </c>
      <c r="F65" s="5">
        <v>281320</v>
      </c>
      <c r="G65" s="45">
        <v>949276.48</v>
      </c>
    </row>
    <row r="66" spans="1:7" ht="15" customHeight="1">
      <c r="A66" s="6" t="s">
        <v>143</v>
      </c>
      <c r="B66" s="7" t="s">
        <v>144</v>
      </c>
      <c r="C66" s="7" t="s">
        <v>102</v>
      </c>
      <c r="D66" s="8">
        <v>534.6</v>
      </c>
      <c r="E66" s="8">
        <v>2425.01</v>
      </c>
      <c r="F66" s="8">
        <v>280.8</v>
      </c>
      <c r="G66" s="46">
        <v>1221.09</v>
      </c>
    </row>
    <row r="67" spans="1:7" ht="15" customHeight="1">
      <c r="A67" s="3" t="s">
        <v>143</v>
      </c>
      <c r="B67" s="4" t="s">
        <v>144</v>
      </c>
      <c r="C67" s="4" t="s">
        <v>50</v>
      </c>
      <c r="D67" s="5" t="s">
        <v>124</v>
      </c>
      <c r="E67" s="5" t="s">
        <v>124</v>
      </c>
      <c r="F67" s="5">
        <v>2000</v>
      </c>
      <c r="G67" s="45">
        <v>6457.34</v>
      </c>
    </row>
    <row r="68" spans="1:7" ht="15" customHeight="1">
      <c r="A68" s="6" t="s">
        <v>143</v>
      </c>
      <c r="B68" s="7" t="s">
        <v>144</v>
      </c>
      <c r="C68" s="7" t="s">
        <v>85</v>
      </c>
      <c r="D68" s="8" t="s">
        <v>124</v>
      </c>
      <c r="E68" s="8" t="s">
        <v>124</v>
      </c>
      <c r="F68" s="8">
        <v>112313.6</v>
      </c>
      <c r="G68" s="46">
        <v>391970.36</v>
      </c>
    </row>
    <row r="69" spans="1:7" ht="15" customHeight="1">
      <c r="A69" s="3" t="s">
        <v>143</v>
      </c>
      <c r="B69" s="4" t="s">
        <v>144</v>
      </c>
      <c r="C69" s="4" t="s">
        <v>65</v>
      </c>
      <c r="D69" s="5">
        <v>110000</v>
      </c>
      <c r="E69" s="5">
        <v>60500</v>
      </c>
      <c r="F69" s="5">
        <v>683523</v>
      </c>
      <c r="G69" s="45">
        <v>359957.15</v>
      </c>
    </row>
    <row r="70" spans="1:7" ht="15" customHeight="1">
      <c r="A70" s="6" t="s">
        <v>143</v>
      </c>
      <c r="B70" s="7" t="s">
        <v>144</v>
      </c>
      <c r="C70" s="7" t="s">
        <v>67</v>
      </c>
      <c r="D70" s="8" t="s">
        <v>124</v>
      </c>
      <c r="E70" s="8" t="s">
        <v>124</v>
      </c>
      <c r="F70" s="8">
        <v>52004</v>
      </c>
      <c r="G70" s="46">
        <v>31823.14</v>
      </c>
    </row>
    <row r="71" spans="1:7" ht="15" customHeight="1">
      <c r="A71" s="3" t="s">
        <v>143</v>
      </c>
      <c r="B71" s="4" t="s">
        <v>144</v>
      </c>
      <c r="C71" s="4" t="s">
        <v>59</v>
      </c>
      <c r="D71" s="5">
        <v>111001.6</v>
      </c>
      <c r="E71" s="5">
        <v>61525.84</v>
      </c>
      <c r="F71" s="5">
        <v>262624</v>
      </c>
      <c r="G71" s="45">
        <v>190141.6</v>
      </c>
    </row>
    <row r="72" spans="1:7" ht="15" customHeight="1">
      <c r="A72" s="6" t="s">
        <v>143</v>
      </c>
      <c r="B72" s="7" t="s">
        <v>144</v>
      </c>
      <c r="C72" s="7" t="s">
        <v>68</v>
      </c>
      <c r="D72" s="8">
        <v>1756.8</v>
      </c>
      <c r="E72" s="8">
        <v>6324.48</v>
      </c>
      <c r="F72" s="8" t="s">
        <v>124</v>
      </c>
      <c r="G72" s="46" t="s">
        <v>124</v>
      </c>
    </row>
    <row r="73" spans="1:7" ht="15" customHeight="1">
      <c r="A73" s="3" t="s">
        <v>146</v>
      </c>
      <c r="B73" s="4" t="s">
        <v>147</v>
      </c>
      <c r="C73" s="4" t="s">
        <v>135</v>
      </c>
      <c r="D73" s="5" t="s">
        <v>124</v>
      </c>
      <c r="E73" s="5" t="s">
        <v>124</v>
      </c>
      <c r="F73" s="5">
        <v>612</v>
      </c>
      <c r="G73" s="45">
        <v>1295.85</v>
      </c>
    </row>
    <row r="74" spans="1:7" ht="15" customHeight="1">
      <c r="A74" s="6" t="s">
        <v>146</v>
      </c>
      <c r="B74" s="7" t="s">
        <v>147</v>
      </c>
      <c r="C74" s="7" t="s">
        <v>53</v>
      </c>
      <c r="D74" s="8">
        <v>200</v>
      </c>
      <c r="E74" s="8">
        <v>1040</v>
      </c>
      <c r="F74" s="8" t="s">
        <v>124</v>
      </c>
      <c r="G74" s="46" t="s">
        <v>124</v>
      </c>
    </row>
    <row r="75" spans="1:7" ht="15" customHeight="1">
      <c r="A75" s="3" t="s">
        <v>146</v>
      </c>
      <c r="B75" s="4" t="s">
        <v>147</v>
      </c>
      <c r="C75" s="4" t="s">
        <v>136</v>
      </c>
      <c r="D75" s="5">
        <v>360</v>
      </c>
      <c r="E75" s="5">
        <v>1470.6</v>
      </c>
      <c r="F75" s="5" t="s">
        <v>124</v>
      </c>
      <c r="G75" s="45" t="s">
        <v>124</v>
      </c>
    </row>
    <row r="76" spans="1:7" ht="15" customHeight="1">
      <c r="A76" s="6" t="s">
        <v>146</v>
      </c>
      <c r="B76" s="7" t="s">
        <v>147</v>
      </c>
      <c r="C76" s="7" t="s">
        <v>122</v>
      </c>
      <c r="D76" s="8">
        <v>4132</v>
      </c>
      <c r="E76" s="8">
        <v>11272.8</v>
      </c>
      <c r="F76" s="8" t="s">
        <v>124</v>
      </c>
      <c r="G76" s="46" t="s">
        <v>124</v>
      </c>
    </row>
    <row r="77" spans="1:7" ht="15" customHeight="1">
      <c r="A77" s="3" t="s">
        <v>146</v>
      </c>
      <c r="B77" s="4" t="s">
        <v>147</v>
      </c>
      <c r="C77" s="4" t="s">
        <v>92</v>
      </c>
      <c r="D77" s="5">
        <v>109092</v>
      </c>
      <c r="E77" s="5">
        <v>132792.36</v>
      </c>
      <c r="F77" s="5">
        <v>85640</v>
      </c>
      <c r="G77" s="45">
        <v>96890.9</v>
      </c>
    </row>
    <row r="78" spans="1:7" ht="15" customHeight="1">
      <c r="A78" s="6" t="s">
        <v>146</v>
      </c>
      <c r="B78" s="7" t="s">
        <v>147</v>
      </c>
      <c r="C78" s="7" t="s">
        <v>46</v>
      </c>
      <c r="D78" s="8">
        <v>65972.4</v>
      </c>
      <c r="E78" s="8">
        <v>149153.16</v>
      </c>
      <c r="F78" s="8">
        <v>25847.2</v>
      </c>
      <c r="G78" s="46">
        <v>60788.48</v>
      </c>
    </row>
    <row r="79" spans="1:7" ht="15" customHeight="1">
      <c r="A79" s="3" t="s">
        <v>146</v>
      </c>
      <c r="B79" s="4" t="s">
        <v>147</v>
      </c>
      <c r="C79" s="4" t="s">
        <v>103</v>
      </c>
      <c r="D79" s="5">
        <v>2262.6</v>
      </c>
      <c r="E79" s="5">
        <v>10711.14</v>
      </c>
      <c r="F79" s="5" t="s">
        <v>124</v>
      </c>
      <c r="G79" s="45" t="s">
        <v>124</v>
      </c>
    </row>
    <row r="80" spans="1:7" ht="15" customHeight="1">
      <c r="A80" s="6" t="s">
        <v>146</v>
      </c>
      <c r="B80" s="7" t="s">
        <v>147</v>
      </c>
      <c r="C80" s="7" t="s">
        <v>113</v>
      </c>
      <c r="D80" s="8" t="s">
        <v>124</v>
      </c>
      <c r="E80" s="8" t="s">
        <v>124</v>
      </c>
      <c r="F80" s="8">
        <v>2000</v>
      </c>
      <c r="G80" s="46">
        <v>2700</v>
      </c>
    </row>
    <row r="81" spans="1:7" ht="15" customHeight="1">
      <c r="A81" s="3" t="s">
        <v>146</v>
      </c>
      <c r="B81" s="4" t="s">
        <v>147</v>
      </c>
      <c r="C81" s="4" t="s">
        <v>123</v>
      </c>
      <c r="D81" s="5">
        <v>1992.6</v>
      </c>
      <c r="E81" s="5">
        <v>5189.49</v>
      </c>
      <c r="F81" s="5">
        <v>248.4</v>
      </c>
      <c r="G81" s="45">
        <v>612.33</v>
      </c>
    </row>
    <row r="82" spans="1:7" ht="15" customHeight="1">
      <c r="A82" s="6" t="s">
        <v>146</v>
      </c>
      <c r="B82" s="7" t="s">
        <v>147</v>
      </c>
      <c r="C82" s="7" t="s">
        <v>91</v>
      </c>
      <c r="D82" s="8">
        <v>34000</v>
      </c>
      <c r="E82" s="8">
        <v>43283.17</v>
      </c>
      <c r="F82" s="8">
        <v>35000</v>
      </c>
      <c r="G82" s="46">
        <v>48000</v>
      </c>
    </row>
    <row r="83" spans="1:7" ht="15" customHeight="1">
      <c r="A83" s="3" t="s">
        <v>146</v>
      </c>
      <c r="B83" s="4" t="s">
        <v>147</v>
      </c>
      <c r="C83" s="4" t="s">
        <v>68</v>
      </c>
      <c r="D83" s="5">
        <v>576</v>
      </c>
      <c r="E83" s="5">
        <v>1751.04</v>
      </c>
      <c r="F83" s="5" t="s">
        <v>124</v>
      </c>
      <c r="G83" s="45" t="s">
        <v>124</v>
      </c>
    </row>
    <row r="84" spans="1:7" ht="15" customHeight="1">
      <c r="A84" s="6" t="s">
        <v>148</v>
      </c>
      <c r="B84" s="7" t="s">
        <v>149</v>
      </c>
      <c r="C84" s="7" t="s">
        <v>51</v>
      </c>
      <c r="D84" s="8">
        <v>84000</v>
      </c>
      <c r="E84" s="8">
        <v>24080</v>
      </c>
      <c r="F84" s="8" t="s">
        <v>124</v>
      </c>
      <c r="G84" s="46" t="s">
        <v>124</v>
      </c>
    </row>
    <row r="85" spans="1:7" ht="15" customHeight="1">
      <c r="A85" s="3" t="s">
        <v>148</v>
      </c>
      <c r="B85" s="4" t="s">
        <v>149</v>
      </c>
      <c r="C85" s="4" t="s">
        <v>84</v>
      </c>
      <c r="D85" s="5" t="s">
        <v>124</v>
      </c>
      <c r="E85" s="5" t="s">
        <v>124</v>
      </c>
      <c r="F85" s="5">
        <v>54000</v>
      </c>
      <c r="G85" s="45">
        <v>32400</v>
      </c>
    </row>
    <row r="86" spans="1:7" ht="15" customHeight="1">
      <c r="A86" s="6" t="s">
        <v>148</v>
      </c>
      <c r="B86" s="7" t="s">
        <v>149</v>
      </c>
      <c r="C86" s="7" t="s">
        <v>106</v>
      </c>
      <c r="D86" s="8" t="s">
        <v>124</v>
      </c>
      <c r="E86" s="8" t="s">
        <v>124</v>
      </c>
      <c r="F86" s="8">
        <v>535220</v>
      </c>
      <c r="G86" s="46">
        <v>318823</v>
      </c>
    </row>
    <row r="87" spans="1:7" ht="15" customHeight="1">
      <c r="A87" s="3" t="s">
        <v>148</v>
      </c>
      <c r="B87" s="4" t="s">
        <v>149</v>
      </c>
      <c r="C87" s="4" t="s">
        <v>92</v>
      </c>
      <c r="D87" s="5">
        <v>332000</v>
      </c>
      <c r="E87" s="5">
        <v>105460</v>
      </c>
      <c r="F87" s="5">
        <v>52000</v>
      </c>
      <c r="G87" s="45">
        <v>29250</v>
      </c>
    </row>
    <row r="88" spans="1:7" ht="15" customHeight="1">
      <c r="A88" s="6" t="s">
        <v>148</v>
      </c>
      <c r="B88" s="7" t="s">
        <v>149</v>
      </c>
      <c r="C88" s="7" t="s">
        <v>113</v>
      </c>
      <c r="D88" s="8" t="s">
        <v>124</v>
      </c>
      <c r="E88" s="8" t="s">
        <v>124</v>
      </c>
      <c r="F88" s="8">
        <v>50000</v>
      </c>
      <c r="G88" s="46">
        <v>18750</v>
      </c>
    </row>
    <row r="89" spans="1:7" ht="15" customHeight="1">
      <c r="A89" s="3" t="s">
        <v>148</v>
      </c>
      <c r="B89" s="4" t="s">
        <v>149</v>
      </c>
      <c r="C89" s="4" t="s">
        <v>67</v>
      </c>
      <c r="D89" s="5" t="s">
        <v>124</v>
      </c>
      <c r="E89" s="5" t="s">
        <v>124</v>
      </c>
      <c r="F89" s="5">
        <v>28000</v>
      </c>
      <c r="G89" s="45">
        <v>15400</v>
      </c>
    </row>
    <row r="90" spans="1:7" ht="15" customHeight="1">
      <c r="A90" s="6" t="s">
        <v>148</v>
      </c>
      <c r="B90" s="7" t="s">
        <v>149</v>
      </c>
      <c r="C90" s="7" t="s">
        <v>59</v>
      </c>
      <c r="D90" s="8" t="s">
        <v>124</v>
      </c>
      <c r="E90" s="8" t="s">
        <v>124</v>
      </c>
      <c r="F90" s="8">
        <v>22300</v>
      </c>
      <c r="G90" s="46">
        <v>13380</v>
      </c>
    </row>
    <row r="91" spans="1:7" ht="15" customHeight="1">
      <c r="A91" s="3" t="s">
        <v>148</v>
      </c>
      <c r="B91" s="4" t="s">
        <v>149</v>
      </c>
      <c r="C91" s="4" t="s">
        <v>145</v>
      </c>
      <c r="D91" s="5">
        <v>26000</v>
      </c>
      <c r="E91" s="5">
        <v>9360</v>
      </c>
      <c r="F91" s="5">
        <v>168000</v>
      </c>
      <c r="G91" s="45">
        <v>68320</v>
      </c>
    </row>
    <row r="92" spans="1:7" ht="15" customHeight="1">
      <c r="A92" s="6" t="s">
        <v>150</v>
      </c>
      <c r="B92" s="7" t="s">
        <v>151</v>
      </c>
      <c r="C92" s="7" t="s">
        <v>105</v>
      </c>
      <c r="D92" s="8" t="s">
        <v>124</v>
      </c>
      <c r="E92" s="8" t="s">
        <v>124</v>
      </c>
      <c r="F92" s="8">
        <v>78000</v>
      </c>
      <c r="G92" s="46">
        <v>110500</v>
      </c>
    </row>
    <row r="93" spans="1:7" ht="15" customHeight="1">
      <c r="A93" s="3" t="s">
        <v>150</v>
      </c>
      <c r="B93" s="4" t="s">
        <v>151</v>
      </c>
      <c r="C93" s="4" t="s">
        <v>106</v>
      </c>
      <c r="D93" s="5">
        <v>23000</v>
      </c>
      <c r="E93" s="5">
        <v>13800</v>
      </c>
      <c r="F93" s="5" t="s">
        <v>124</v>
      </c>
      <c r="G93" s="45" t="s">
        <v>124</v>
      </c>
    </row>
    <row r="94" spans="1:7" ht="15" customHeight="1">
      <c r="A94" s="6" t="s">
        <v>150</v>
      </c>
      <c r="B94" s="7" t="s">
        <v>151</v>
      </c>
      <c r="C94" s="7" t="s">
        <v>136</v>
      </c>
      <c r="D94" s="8">
        <v>1456.93</v>
      </c>
      <c r="E94" s="8">
        <v>5923.47</v>
      </c>
      <c r="F94" s="8" t="s">
        <v>124</v>
      </c>
      <c r="G94" s="46" t="s">
        <v>124</v>
      </c>
    </row>
    <row r="95" spans="1:7" ht="15" customHeight="1">
      <c r="A95" s="3" t="s">
        <v>150</v>
      </c>
      <c r="B95" s="4" t="s">
        <v>151</v>
      </c>
      <c r="C95" s="4" t="s">
        <v>122</v>
      </c>
      <c r="D95" s="5">
        <v>1032.67</v>
      </c>
      <c r="E95" s="5">
        <v>3123.87</v>
      </c>
      <c r="F95" s="5" t="s">
        <v>124</v>
      </c>
      <c r="G95" s="45" t="s">
        <v>124</v>
      </c>
    </row>
    <row r="96" spans="1:7" ht="15" customHeight="1">
      <c r="A96" s="6" t="s">
        <v>150</v>
      </c>
      <c r="B96" s="7" t="s">
        <v>151</v>
      </c>
      <c r="C96" s="7" t="s">
        <v>46</v>
      </c>
      <c r="D96" s="8">
        <v>21994</v>
      </c>
      <c r="E96" s="8">
        <v>50586.2</v>
      </c>
      <c r="F96" s="8">
        <v>43880.65</v>
      </c>
      <c r="G96" s="46">
        <v>111823.37</v>
      </c>
    </row>
    <row r="97" spans="1:7" ht="15" customHeight="1">
      <c r="A97" s="3" t="s">
        <v>150</v>
      </c>
      <c r="B97" s="4" t="s">
        <v>151</v>
      </c>
      <c r="C97" s="4" t="s">
        <v>103</v>
      </c>
      <c r="D97" s="5">
        <v>762.16</v>
      </c>
      <c r="E97" s="5">
        <v>2274.28</v>
      </c>
      <c r="F97" s="5" t="s">
        <v>124</v>
      </c>
      <c r="G97" s="45" t="s">
        <v>124</v>
      </c>
    </row>
    <row r="98" spans="1:7" ht="15" customHeight="1">
      <c r="A98" s="6" t="s">
        <v>150</v>
      </c>
      <c r="B98" s="7" t="s">
        <v>151</v>
      </c>
      <c r="C98" s="7" t="s">
        <v>152</v>
      </c>
      <c r="D98" s="8">
        <v>29008.3</v>
      </c>
      <c r="E98" s="8">
        <v>61412.35</v>
      </c>
      <c r="F98" s="8" t="s">
        <v>124</v>
      </c>
      <c r="G98" s="46" t="s">
        <v>124</v>
      </c>
    </row>
    <row r="99" spans="1:7" ht="15" customHeight="1">
      <c r="A99" s="3" t="s">
        <v>150</v>
      </c>
      <c r="B99" s="4" t="s">
        <v>151</v>
      </c>
      <c r="C99" s="4" t="s">
        <v>102</v>
      </c>
      <c r="D99" s="5">
        <v>386.97</v>
      </c>
      <c r="E99" s="5">
        <v>1686.83</v>
      </c>
      <c r="F99" s="5" t="s">
        <v>124</v>
      </c>
      <c r="G99" s="45" t="s">
        <v>124</v>
      </c>
    </row>
    <row r="100" spans="1:7" ht="15" customHeight="1">
      <c r="A100" s="6" t="s">
        <v>150</v>
      </c>
      <c r="B100" s="7" t="s">
        <v>151</v>
      </c>
      <c r="C100" s="7" t="s">
        <v>85</v>
      </c>
      <c r="D100" s="8" t="s">
        <v>124</v>
      </c>
      <c r="E100" s="8" t="s">
        <v>124</v>
      </c>
      <c r="F100" s="8">
        <v>11009.5</v>
      </c>
      <c r="G100" s="46">
        <v>35780.88</v>
      </c>
    </row>
    <row r="101" spans="1:7" ht="15" customHeight="1">
      <c r="A101" s="3" t="s">
        <v>150</v>
      </c>
      <c r="B101" s="4" t="s">
        <v>151</v>
      </c>
      <c r="C101" s="4" t="s">
        <v>123</v>
      </c>
      <c r="D101" s="5">
        <v>1884.6</v>
      </c>
      <c r="E101" s="5">
        <v>4574.09</v>
      </c>
      <c r="F101" s="5" t="s">
        <v>124</v>
      </c>
      <c r="G101" s="45" t="s">
        <v>124</v>
      </c>
    </row>
    <row r="102" spans="1:7" ht="15" customHeight="1">
      <c r="A102" s="6" t="s">
        <v>150</v>
      </c>
      <c r="B102" s="7" t="s">
        <v>151</v>
      </c>
      <c r="C102" s="7" t="s">
        <v>68</v>
      </c>
      <c r="D102" s="8">
        <v>1641.6</v>
      </c>
      <c r="E102" s="8">
        <v>4218.91</v>
      </c>
      <c r="F102" s="8" t="s">
        <v>124</v>
      </c>
      <c r="G102" s="46" t="s">
        <v>124</v>
      </c>
    </row>
    <row r="103" spans="1:7" ht="15" customHeight="1">
      <c r="A103" s="3" t="s">
        <v>153</v>
      </c>
      <c r="B103" s="4" t="s">
        <v>154</v>
      </c>
      <c r="C103" s="4" t="s">
        <v>135</v>
      </c>
      <c r="D103" s="5" t="s">
        <v>124</v>
      </c>
      <c r="E103" s="5" t="s">
        <v>124</v>
      </c>
      <c r="F103" s="5">
        <v>1224</v>
      </c>
      <c r="G103" s="45">
        <v>2420.03</v>
      </c>
    </row>
    <row r="104" spans="1:7" ht="15" customHeight="1">
      <c r="A104" s="6" t="s">
        <v>153</v>
      </c>
      <c r="B104" s="7" t="s">
        <v>154</v>
      </c>
      <c r="C104" s="7" t="s">
        <v>53</v>
      </c>
      <c r="D104" s="8" t="s">
        <v>124</v>
      </c>
      <c r="E104" s="8" t="s">
        <v>124</v>
      </c>
      <c r="F104" s="8">
        <v>200</v>
      </c>
      <c r="G104" s="46">
        <v>840</v>
      </c>
    </row>
    <row r="105" spans="1:7" ht="15" customHeight="1">
      <c r="A105" s="3" t="s">
        <v>153</v>
      </c>
      <c r="B105" s="4" t="s">
        <v>154</v>
      </c>
      <c r="C105" s="4" t="s">
        <v>105</v>
      </c>
      <c r="D105" s="5">
        <v>104000</v>
      </c>
      <c r="E105" s="5">
        <v>119340</v>
      </c>
      <c r="F105" s="5">
        <v>233210</v>
      </c>
      <c r="G105" s="45">
        <v>300573</v>
      </c>
    </row>
    <row r="106" spans="1:7" ht="15" customHeight="1">
      <c r="A106" s="6" t="s">
        <v>153</v>
      </c>
      <c r="B106" s="7" t="s">
        <v>154</v>
      </c>
      <c r="C106" s="7" t="s">
        <v>136</v>
      </c>
      <c r="D106" s="8">
        <v>1333.68</v>
      </c>
      <c r="E106" s="8">
        <v>3707.9</v>
      </c>
      <c r="F106" s="8" t="s">
        <v>124</v>
      </c>
      <c r="G106" s="46" t="s">
        <v>124</v>
      </c>
    </row>
    <row r="107" spans="1:7" ht="15" customHeight="1">
      <c r="A107" s="3" t="s">
        <v>153</v>
      </c>
      <c r="B107" s="4" t="s">
        <v>154</v>
      </c>
      <c r="C107" s="4" t="s">
        <v>122</v>
      </c>
      <c r="D107" s="5">
        <v>6694.15</v>
      </c>
      <c r="E107" s="5">
        <v>19347.54</v>
      </c>
      <c r="F107" s="5" t="s">
        <v>124</v>
      </c>
      <c r="G107" s="45" t="s">
        <v>124</v>
      </c>
    </row>
    <row r="108" spans="1:7" ht="15" customHeight="1">
      <c r="A108" s="6" t="s">
        <v>153</v>
      </c>
      <c r="B108" s="7" t="s">
        <v>154</v>
      </c>
      <c r="C108" s="7" t="s">
        <v>92</v>
      </c>
      <c r="D108" s="8">
        <v>26500</v>
      </c>
      <c r="E108" s="8">
        <v>29950</v>
      </c>
      <c r="F108" s="8">
        <v>72340</v>
      </c>
      <c r="G108" s="46">
        <v>95642</v>
      </c>
    </row>
    <row r="109" spans="1:7" ht="15" customHeight="1">
      <c r="A109" s="3" t="s">
        <v>153</v>
      </c>
      <c r="B109" s="4" t="s">
        <v>154</v>
      </c>
      <c r="C109" s="4" t="s">
        <v>46</v>
      </c>
      <c r="D109" s="5">
        <v>104392.68</v>
      </c>
      <c r="E109" s="5">
        <v>203552.55</v>
      </c>
      <c r="F109" s="5">
        <v>110147.07</v>
      </c>
      <c r="G109" s="45">
        <v>219758.22</v>
      </c>
    </row>
    <row r="110" spans="1:7" ht="15" customHeight="1">
      <c r="A110" s="6" t="s">
        <v>153</v>
      </c>
      <c r="B110" s="7" t="s">
        <v>154</v>
      </c>
      <c r="C110" s="7" t="s">
        <v>103</v>
      </c>
      <c r="D110" s="8">
        <v>10418.4</v>
      </c>
      <c r="E110" s="8">
        <v>34173.85</v>
      </c>
      <c r="F110" s="8" t="s">
        <v>124</v>
      </c>
      <c r="G110" s="46" t="s">
        <v>124</v>
      </c>
    </row>
    <row r="111" spans="1:7" ht="15" customHeight="1">
      <c r="A111" s="3" t="s">
        <v>153</v>
      </c>
      <c r="B111" s="4" t="s">
        <v>154</v>
      </c>
      <c r="C111" s="4" t="s">
        <v>107</v>
      </c>
      <c r="D111" s="5">
        <v>208000</v>
      </c>
      <c r="E111" s="5">
        <v>238160</v>
      </c>
      <c r="F111" s="5" t="s">
        <v>124</v>
      </c>
      <c r="G111" s="45" t="s">
        <v>124</v>
      </c>
    </row>
    <row r="112" spans="1:7" ht="15" customHeight="1">
      <c r="A112" s="6" t="s">
        <v>153</v>
      </c>
      <c r="B112" s="7" t="s">
        <v>154</v>
      </c>
      <c r="C112" s="7" t="s">
        <v>102</v>
      </c>
      <c r="D112" s="8">
        <v>722.76</v>
      </c>
      <c r="E112" s="8">
        <v>2520.91</v>
      </c>
      <c r="F112" s="8">
        <v>727.2</v>
      </c>
      <c r="G112" s="46">
        <v>2583.04</v>
      </c>
    </row>
    <row r="113" spans="1:7" ht="15" customHeight="1">
      <c r="A113" s="3" t="s">
        <v>153</v>
      </c>
      <c r="B113" s="4" t="s">
        <v>154</v>
      </c>
      <c r="C113" s="4" t="s">
        <v>113</v>
      </c>
      <c r="D113" s="5">
        <v>52000</v>
      </c>
      <c r="E113" s="5">
        <v>57980</v>
      </c>
      <c r="F113" s="5">
        <v>8000</v>
      </c>
      <c r="G113" s="45">
        <v>10400</v>
      </c>
    </row>
    <row r="114" spans="1:7" ht="15" customHeight="1">
      <c r="A114" s="6" t="s">
        <v>153</v>
      </c>
      <c r="B114" s="7" t="s">
        <v>154</v>
      </c>
      <c r="C114" s="7" t="s">
        <v>85</v>
      </c>
      <c r="D114" s="8" t="s">
        <v>124</v>
      </c>
      <c r="E114" s="8" t="s">
        <v>124</v>
      </c>
      <c r="F114" s="8">
        <v>199973.74</v>
      </c>
      <c r="G114" s="46">
        <v>398655.42</v>
      </c>
    </row>
    <row r="115" spans="1:7" ht="15" customHeight="1">
      <c r="A115" s="3" t="s">
        <v>153</v>
      </c>
      <c r="B115" s="4" t="s">
        <v>154</v>
      </c>
      <c r="C115" s="4" t="s">
        <v>123</v>
      </c>
      <c r="D115" s="5">
        <v>3812.4</v>
      </c>
      <c r="E115" s="5">
        <v>12264.01</v>
      </c>
      <c r="F115" s="5">
        <v>637.2</v>
      </c>
      <c r="G115" s="45">
        <v>1545.56</v>
      </c>
    </row>
    <row r="116" spans="1:7" ht="15" customHeight="1">
      <c r="A116" s="6" t="s">
        <v>153</v>
      </c>
      <c r="B116" s="7" t="s">
        <v>154</v>
      </c>
      <c r="C116" s="7" t="s">
        <v>91</v>
      </c>
      <c r="D116" s="8">
        <v>148000</v>
      </c>
      <c r="E116" s="8">
        <v>171575.69</v>
      </c>
      <c r="F116" s="8">
        <v>147000</v>
      </c>
      <c r="G116" s="46">
        <v>193410</v>
      </c>
    </row>
    <row r="117" spans="1:7" ht="15" customHeight="1">
      <c r="A117" s="3" t="s">
        <v>153</v>
      </c>
      <c r="B117" s="4" t="s">
        <v>154</v>
      </c>
      <c r="C117" s="4" t="s">
        <v>68</v>
      </c>
      <c r="D117" s="5">
        <v>6924.4</v>
      </c>
      <c r="E117" s="5">
        <v>19659.3</v>
      </c>
      <c r="F117" s="5" t="s">
        <v>124</v>
      </c>
      <c r="G117" s="45" t="s">
        <v>124</v>
      </c>
    </row>
    <row r="118" spans="1:7" ht="15" customHeight="1">
      <c r="A118" s="6" t="s">
        <v>155</v>
      </c>
      <c r="B118" s="7" t="s">
        <v>156</v>
      </c>
      <c r="C118" s="7" t="s">
        <v>106</v>
      </c>
      <c r="D118" s="8" t="s">
        <v>124</v>
      </c>
      <c r="E118" s="8" t="s">
        <v>124</v>
      </c>
      <c r="F118" s="8">
        <v>52000</v>
      </c>
      <c r="G118" s="46">
        <v>27040</v>
      </c>
    </row>
    <row r="119" spans="1:7" ht="15" customHeight="1">
      <c r="A119" s="3" t="s">
        <v>155</v>
      </c>
      <c r="B119" s="4" t="s">
        <v>156</v>
      </c>
      <c r="C119" s="4" t="s">
        <v>92</v>
      </c>
      <c r="D119" s="5">
        <v>108000</v>
      </c>
      <c r="E119" s="5">
        <v>71280</v>
      </c>
      <c r="F119" s="5">
        <v>20046</v>
      </c>
      <c r="G119" s="45">
        <v>13029.9</v>
      </c>
    </row>
    <row r="120" spans="1:7" ht="15" customHeight="1">
      <c r="A120" s="6" t="s">
        <v>155</v>
      </c>
      <c r="B120" s="7" t="s">
        <v>156</v>
      </c>
      <c r="C120" s="7" t="s">
        <v>46</v>
      </c>
      <c r="D120" s="8" t="s">
        <v>124</v>
      </c>
      <c r="E120" s="8" t="s">
        <v>124</v>
      </c>
      <c r="F120" s="8">
        <v>203448</v>
      </c>
      <c r="G120" s="46">
        <v>410240.55</v>
      </c>
    </row>
    <row r="121" spans="1:7" ht="15" customHeight="1">
      <c r="A121" s="3" t="s">
        <v>155</v>
      </c>
      <c r="B121" s="4" t="s">
        <v>156</v>
      </c>
      <c r="C121" s="4" t="s">
        <v>509</v>
      </c>
      <c r="D121" s="5" t="s">
        <v>124</v>
      </c>
      <c r="E121" s="5" t="s">
        <v>124</v>
      </c>
      <c r="F121" s="5">
        <v>1207</v>
      </c>
      <c r="G121" s="45">
        <v>2390.06</v>
      </c>
    </row>
    <row r="122" spans="1:7" ht="15" customHeight="1">
      <c r="A122" s="6" t="s">
        <v>155</v>
      </c>
      <c r="B122" s="7" t="s">
        <v>156</v>
      </c>
      <c r="C122" s="7" t="s">
        <v>85</v>
      </c>
      <c r="D122" s="8" t="s">
        <v>124</v>
      </c>
      <c r="E122" s="8" t="s">
        <v>124</v>
      </c>
      <c r="F122" s="8">
        <v>52000</v>
      </c>
      <c r="G122" s="46">
        <v>160200</v>
      </c>
    </row>
    <row r="123" spans="1:7" ht="15" customHeight="1">
      <c r="A123" s="3" t="s">
        <v>157</v>
      </c>
      <c r="B123" s="4" t="s">
        <v>158</v>
      </c>
      <c r="C123" s="4" t="s">
        <v>134</v>
      </c>
      <c r="D123" s="5">
        <v>8133.95</v>
      </c>
      <c r="E123" s="5">
        <v>8133.95</v>
      </c>
      <c r="F123" s="5" t="s">
        <v>124</v>
      </c>
      <c r="G123" s="45" t="s">
        <v>124</v>
      </c>
    </row>
    <row r="124" spans="1:7" ht="15" customHeight="1">
      <c r="A124" s="6" t="s">
        <v>157</v>
      </c>
      <c r="B124" s="7" t="s">
        <v>158</v>
      </c>
      <c r="C124" s="7" t="s">
        <v>53</v>
      </c>
      <c r="D124" s="8">
        <v>2007.5</v>
      </c>
      <c r="E124" s="8">
        <v>2710.25</v>
      </c>
      <c r="F124" s="8">
        <v>302</v>
      </c>
      <c r="G124" s="46">
        <v>413.15</v>
      </c>
    </row>
    <row r="125" spans="1:7" ht="15" customHeight="1">
      <c r="A125" s="3" t="s">
        <v>157</v>
      </c>
      <c r="B125" s="4" t="s">
        <v>158</v>
      </c>
      <c r="C125" s="4" t="s">
        <v>105</v>
      </c>
      <c r="D125" s="5" t="s">
        <v>124</v>
      </c>
      <c r="E125" s="5" t="s">
        <v>124</v>
      </c>
      <c r="F125" s="5">
        <v>413.1</v>
      </c>
      <c r="G125" s="45">
        <v>818.12</v>
      </c>
    </row>
    <row r="126" spans="1:7" ht="15" customHeight="1">
      <c r="A126" s="6" t="s">
        <v>157</v>
      </c>
      <c r="B126" s="7" t="s">
        <v>158</v>
      </c>
      <c r="C126" s="7" t="s">
        <v>136</v>
      </c>
      <c r="D126" s="8">
        <v>426.59</v>
      </c>
      <c r="E126" s="8">
        <v>619.92</v>
      </c>
      <c r="F126" s="8" t="s">
        <v>124</v>
      </c>
      <c r="G126" s="46" t="s">
        <v>124</v>
      </c>
    </row>
    <row r="127" spans="1:7" ht="15" customHeight="1">
      <c r="A127" s="3" t="s">
        <v>157</v>
      </c>
      <c r="B127" s="4" t="s">
        <v>158</v>
      </c>
      <c r="C127" s="4" t="s">
        <v>122</v>
      </c>
      <c r="D127" s="5">
        <v>13.32</v>
      </c>
      <c r="E127" s="5">
        <v>33.3</v>
      </c>
      <c r="F127" s="5" t="s">
        <v>124</v>
      </c>
      <c r="G127" s="45" t="s">
        <v>124</v>
      </c>
    </row>
    <row r="128" spans="1:7" ht="15" customHeight="1">
      <c r="A128" s="6" t="s">
        <v>157</v>
      </c>
      <c r="B128" s="7" t="s">
        <v>158</v>
      </c>
      <c r="C128" s="7" t="s">
        <v>46</v>
      </c>
      <c r="D128" s="8">
        <v>58141.8</v>
      </c>
      <c r="E128" s="8">
        <v>69770.16</v>
      </c>
      <c r="F128" s="8">
        <v>335056.5</v>
      </c>
      <c r="G128" s="46">
        <v>512899.29</v>
      </c>
    </row>
    <row r="129" spans="1:7" ht="15" customHeight="1">
      <c r="A129" s="3" t="s">
        <v>157</v>
      </c>
      <c r="B129" s="4" t="s">
        <v>158</v>
      </c>
      <c r="C129" s="4" t="s">
        <v>102</v>
      </c>
      <c r="D129" s="5" t="s">
        <v>124</v>
      </c>
      <c r="E129" s="5" t="s">
        <v>124</v>
      </c>
      <c r="F129" s="5">
        <v>810</v>
      </c>
      <c r="G129" s="45">
        <v>1004.89</v>
      </c>
    </row>
    <row r="130" spans="1:7" ht="15" customHeight="1">
      <c r="A130" s="6" t="s">
        <v>157</v>
      </c>
      <c r="B130" s="7" t="s">
        <v>158</v>
      </c>
      <c r="C130" s="7" t="s">
        <v>85</v>
      </c>
      <c r="D130" s="8" t="s">
        <v>124</v>
      </c>
      <c r="E130" s="8" t="s">
        <v>124</v>
      </c>
      <c r="F130" s="8">
        <v>1004.4</v>
      </c>
      <c r="G130" s="46">
        <v>1807.92</v>
      </c>
    </row>
    <row r="131" spans="1:7" ht="15" customHeight="1">
      <c r="A131" s="3" t="s">
        <v>157</v>
      </c>
      <c r="B131" s="4" t="s">
        <v>158</v>
      </c>
      <c r="C131" s="4" t="s">
        <v>123</v>
      </c>
      <c r="D131" s="5">
        <v>785.7</v>
      </c>
      <c r="E131" s="5">
        <v>1765.39</v>
      </c>
      <c r="F131" s="5" t="s">
        <v>124</v>
      </c>
      <c r="G131" s="45" t="s">
        <v>124</v>
      </c>
    </row>
    <row r="132" spans="1:7" ht="15" customHeight="1">
      <c r="A132" s="6" t="s">
        <v>159</v>
      </c>
      <c r="B132" s="7" t="s">
        <v>160</v>
      </c>
      <c r="C132" s="7" t="s">
        <v>134</v>
      </c>
      <c r="D132" s="8">
        <v>291464.8</v>
      </c>
      <c r="E132" s="8">
        <v>162995.72</v>
      </c>
      <c r="F132" s="8">
        <v>74000</v>
      </c>
      <c r="G132" s="46">
        <v>38850</v>
      </c>
    </row>
    <row r="133" spans="1:7" ht="15" customHeight="1">
      <c r="A133" s="3" t="s">
        <v>159</v>
      </c>
      <c r="B133" s="4" t="s">
        <v>160</v>
      </c>
      <c r="C133" s="4" t="s">
        <v>55</v>
      </c>
      <c r="D133" s="5">
        <v>43000</v>
      </c>
      <c r="E133" s="5">
        <v>26205.56</v>
      </c>
      <c r="F133" s="5">
        <v>88000</v>
      </c>
      <c r="G133" s="45">
        <v>67209.77</v>
      </c>
    </row>
    <row r="134" spans="1:7" ht="15" customHeight="1">
      <c r="A134" s="6" t="s">
        <v>159</v>
      </c>
      <c r="B134" s="7" t="s">
        <v>160</v>
      </c>
      <c r="C134" s="7" t="s">
        <v>51</v>
      </c>
      <c r="D134" s="8">
        <v>2530000</v>
      </c>
      <c r="E134" s="8">
        <v>2241420</v>
      </c>
      <c r="F134" s="8" t="s">
        <v>124</v>
      </c>
      <c r="G134" s="46" t="s">
        <v>124</v>
      </c>
    </row>
    <row r="135" spans="1:7" ht="15" customHeight="1">
      <c r="A135" s="3" t="s">
        <v>159</v>
      </c>
      <c r="B135" s="4" t="s">
        <v>160</v>
      </c>
      <c r="C135" s="4" t="s">
        <v>53</v>
      </c>
      <c r="D135" s="5">
        <v>2344.28</v>
      </c>
      <c r="E135" s="5">
        <v>2998.12</v>
      </c>
      <c r="F135" s="5" t="s">
        <v>124</v>
      </c>
      <c r="G135" s="45" t="s">
        <v>124</v>
      </c>
    </row>
    <row r="136" spans="1:7" ht="15" customHeight="1">
      <c r="A136" s="6" t="s">
        <v>159</v>
      </c>
      <c r="B136" s="7" t="s">
        <v>160</v>
      </c>
      <c r="C136" s="7" t="s">
        <v>105</v>
      </c>
      <c r="D136" s="8" t="s">
        <v>124</v>
      </c>
      <c r="E136" s="8" t="s">
        <v>124</v>
      </c>
      <c r="F136" s="8">
        <v>322.1</v>
      </c>
      <c r="G136" s="46">
        <v>665.64</v>
      </c>
    </row>
    <row r="137" spans="1:7" ht="15" customHeight="1">
      <c r="A137" s="3" t="s">
        <v>159</v>
      </c>
      <c r="B137" s="4" t="s">
        <v>160</v>
      </c>
      <c r="C137" s="4" t="s">
        <v>122</v>
      </c>
      <c r="D137" s="5">
        <v>14.4</v>
      </c>
      <c r="E137" s="5">
        <v>36</v>
      </c>
      <c r="F137" s="5" t="s">
        <v>124</v>
      </c>
      <c r="G137" s="45" t="s">
        <v>124</v>
      </c>
    </row>
    <row r="138" spans="1:7" ht="15" customHeight="1">
      <c r="A138" s="6" t="s">
        <v>159</v>
      </c>
      <c r="B138" s="7" t="s">
        <v>160</v>
      </c>
      <c r="C138" s="7" t="s">
        <v>92</v>
      </c>
      <c r="D138" s="8">
        <v>5704594.25</v>
      </c>
      <c r="E138" s="8">
        <v>6571386.01</v>
      </c>
      <c r="F138" s="8">
        <v>1416957.75</v>
      </c>
      <c r="G138" s="46">
        <v>906178.84</v>
      </c>
    </row>
    <row r="139" spans="1:7" ht="15" customHeight="1">
      <c r="A139" s="3" t="s">
        <v>159</v>
      </c>
      <c r="B139" s="4" t="s">
        <v>160</v>
      </c>
      <c r="C139" s="4" t="s">
        <v>46</v>
      </c>
      <c r="D139" s="5">
        <v>56636.16</v>
      </c>
      <c r="E139" s="5">
        <v>71899.84</v>
      </c>
      <c r="F139" s="5">
        <v>117218.2</v>
      </c>
      <c r="G139" s="45">
        <v>197369.51</v>
      </c>
    </row>
    <row r="140" spans="1:7" ht="15" customHeight="1">
      <c r="A140" s="6" t="s">
        <v>159</v>
      </c>
      <c r="B140" s="7" t="s">
        <v>160</v>
      </c>
      <c r="C140" s="7" t="s">
        <v>602</v>
      </c>
      <c r="D140" s="8">
        <v>27000</v>
      </c>
      <c r="E140" s="8">
        <v>12555</v>
      </c>
      <c r="F140" s="8" t="s">
        <v>124</v>
      </c>
      <c r="G140" s="46" t="s">
        <v>124</v>
      </c>
    </row>
    <row r="141" spans="1:7" ht="15" customHeight="1">
      <c r="A141" s="3" t="s">
        <v>159</v>
      </c>
      <c r="B141" s="4" t="s">
        <v>160</v>
      </c>
      <c r="C141" s="4" t="s">
        <v>65</v>
      </c>
      <c r="D141" s="5">
        <v>261000</v>
      </c>
      <c r="E141" s="5">
        <v>150075</v>
      </c>
      <c r="F141" s="5">
        <v>147454</v>
      </c>
      <c r="G141" s="45">
        <v>83699.7</v>
      </c>
    </row>
    <row r="142" spans="1:7" ht="15" customHeight="1">
      <c r="A142" s="6" t="s">
        <v>159</v>
      </c>
      <c r="B142" s="7" t="s">
        <v>160</v>
      </c>
      <c r="C142" s="7" t="s">
        <v>123</v>
      </c>
      <c r="D142" s="8" t="s">
        <v>124</v>
      </c>
      <c r="E142" s="8" t="s">
        <v>124</v>
      </c>
      <c r="F142" s="8">
        <v>1312.2</v>
      </c>
      <c r="G142" s="46">
        <v>2835.28</v>
      </c>
    </row>
    <row r="143" spans="1:7" ht="15" customHeight="1">
      <c r="A143" s="3" t="s">
        <v>159</v>
      </c>
      <c r="B143" s="4" t="s">
        <v>160</v>
      </c>
      <c r="C143" s="4" t="s">
        <v>145</v>
      </c>
      <c r="D143" s="5">
        <v>391013.5</v>
      </c>
      <c r="E143" s="5">
        <v>591098.9</v>
      </c>
      <c r="F143" s="5">
        <v>6436000</v>
      </c>
      <c r="G143" s="45">
        <v>5854320</v>
      </c>
    </row>
    <row r="144" spans="1:7" ht="15" customHeight="1">
      <c r="A144" s="6" t="s">
        <v>161</v>
      </c>
      <c r="B144" s="7" t="s">
        <v>162</v>
      </c>
      <c r="C144" s="7" t="s">
        <v>53</v>
      </c>
      <c r="D144" s="8" t="s">
        <v>124</v>
      </c>
      <c r="E144" s="8" t="s">
        <v>124</v>
      </c>
      <c r="F144" s="8">
        <v>505</v>
      </c>
      <c r="G144" s="46">
        <v>2189.25</v>
      </c>
    </row>
    <row r="145" spans="1:7" ht="15" customHeight="1">
      <c r="A145" s="3" t="s">
        <v>161</v>
      </c>
      <c r="B145" s="4" t="s">
        <v>162</v>
      </c>
      <c r="C145" s="4" t="s">
        <v>50</v>
      </c>
      <c r="D145" s="5" t="s">
        <v>124</v>
      </c>
      <c r="E145" s="5" t="s">
        <v>124</v>
      </c>
      <c r="F145" s="5">
        <v>5364.68</v>
      </c>
      <c r="G145" s="45">
        <v>19849.32</v>
      </c>
    </row>
    <row r="146" spans="1:7" ht="15" customHeight="1">
      <c r="A146" s="6" t="s">
        <v>512</v>
      </c>
      <c r="B146" s="7" t="s">
        <v>513</v>
      </c>
      <c r="C146" s="7" t="s">
        <v>53</v>
      </c>
      <c r="D146" s="8" t="s">
        <v>124</v>
      </c>
      <c r="E146" s="8" t="s">
        <v>124</v>
      </c>
      <c r="F146" s="8">
        <v>5.9</v>
      </c>
      <c r="G146" s="46">
        <v>346.2</v>
      </c>
    </row>
    <row r="147" spans="1:7" ht="15" customHeight="1">
      <c r="A147" s="3" t="s">
        <v>603</v>
      </c>
      <c r="B147" s="4" t="s">
        <v>604</v>
      </c>
      <c r="C147" s="4" t="s">
        <v>42</v>
      </c>
      <c r="D147" s="5" t="s">
        <v>124</v>
      </c>
      <c r="E147" s="5" t="s">
        <v>124</v>
      </c>
      <c r="F147" s="5">
        <v>70</v>
      </c>
      <c r="G147" s="45">
        <v>5134.77</v>
      </c>
    </row>
    <row r="148" spans="1:7" ht="15" customHeight="1">
      <c r="A148" s="6" t="s">
        <v>514</v>
      </c>
      <c r="B148" s="7" t="s">
        <v>515</v>
      </c>
      <c r="C148" s="7" t="s">
        <v>46</v>
      </c>
      <c r="D148" s="8">
        <v>44000</v>
      </c>
      <c r="E148" s="8">
        <v>27360</v>
      </c>
      <c r="F148" s="8" t="s">
        <v>124</v>
      </c>
      <c r="G148" s="46" t="s">
        <v>124</v>
      </c>
    </row>
    <row r="149" spans="1:7" ht="15" customHeight="1">
      <c r="A149" s="3" t="s">
        <v>516</v>
      </c>
      <c r="B149" s="4" t="s">
        <v>517</v>
      </c>
      <c r="C149" s="4" t="s">
        <v>152</v>
      </c>
      <c r="D149" s="5">
        <v>800</v>
      </c>
      <c r="E149" s="5">
        <v>87224.85</v>
      </c>
      <c r="F149" s="5" t="s">
        <v>124</v>
      </c>
      <c r="G149" s="45" t="s">
        <v>124</v>
      </c>
    </row>
    <row r="150" spans="1:7" ht="15" customHeight="1">
      <c r="A150" s="6" t="s">
        <v>516</v>
      </c>
      <c r="B150" s="7" t="s">
        <v>518</v>
      </c>
      <c r="C150" s="7" t="s">
        <v>100</v>
      </c>
      <c r="D150" s="8" t="s">
        <v>124</v>
      </c>
      <c r="E150" s="8" t="s">
        <v>124</v>
      </c>
      <c r="F150" s="8">
        <v>28140</v>
      </c>
      <c r="G150" s="46">
        <v>164590</v>
      </c>
    </row>
    <row r="151" spans="1:7" ht="15" customHeight="1">
      <c r="A151" s="3" t="s">
        <v>519</v>
      </c>
      <c r="B151" s="4" t="s">
        <v>299</v>
      </c>
      <c r="C151" s="4" t="s">
        <v>100</v>
      </c>
      <c r="D151" s="5" t="s">
        <v>124</v>
      </c>
      <c r="E151" s="5" t="s">
        <v>124</v>
      </c>
      <c r="F151" s="5">
        <v>159120</v>
      </c>
      <c r="G151" s="45">
        <v>797350</v>
      </c>
    </row>
    <row r="152" spans="1:7" ht="15" customHeight="1">
      <c r="A152" s="6" t="s">
        <v>519</v>
      </c>
      <c r="B152" s="7" t="s">
        <v>299</v>
      </c>
      <c r="C152" s="7" t="s">
        <v>605</v>
      </c>
      <c r="D152" s="8" t="s">
        <v>124</v>
      </c>
      <c r="E152" s="8" t="s">
        <v>124</v>
      </c>
      <c r="F152" s="8">
        <v>3180</v>
      </c>
      <c r="G152" s="46">
        <v>272757.79</v>
      </c>
    </row>
    <row r="153" spans="1:7" ht="15" customHeight="1">
      <c r="A153" s="3" t="s">
        <v>519</v>
      </c>
      <c r="B153" s="4" t="s">
        <v>520</v>
      </c>
      <c r="C153" s="4" t="s">
        <v>44</v>
      </c>
      <c r="D153" s="5">
        <v>5000</v>
      </c>
      <c r="E153" s="5">
        <v>298645.1</v>
      </c>
      <c r="F153" s="5" t="s">
        <v>124</v>
      </c>
      <c r="G153" s="45" t="s">
        <v>124</v>
      </c>
    </row>
    <row r="154" spans="1:7" ht="15" customHeight="1">
      <c r="A154" s="6" t="s">
        <v>521</v>
      </c>
      <c r="B154" s="7" t="s">
        <v>522</v>
      </c>
      <c r="C154" s="7" t="s">
        <v>42</v>
      </c>
      <c r="D154" s="8">
        <v>15</v>
      </c>
      <c r="E154" s="8">
        <v>3975.67</v>
      </c>
      <c r="F154" s="8" t="s">
        <v>124</v>
      </c>
      <c r="G154" s="46" t="s">
        <v>124</v>
      </c>
    </row>
    <row r="155" spans="1:7" ht="15" customHeight="1">
      <c r="A155" s="3" t="s">
        <v>521</v>
      </c>
      <c r="B155" s="4" t="s">
        <v>281</v>
      </c>
      <c r="C155" s="4" t="s">
        <v>100</v>
      </c>
      <c r="D155" s="5" t="s">
        <v>124</v>
      </c>
      <c r="E155" s="5" t="s">
        <v>124</v>
      </c>
      <c r="F155" s="5">
        <v>52840</v>
      </c>
      <c r="G155" s="45">
        <v>112180</v>
      </c>
    </row>
    <row r="156" spans="1:7" ht="15" customHeight="1">
      <c r="A156" s="6" t="s">
        <v>280</v>
      </c>
      <c r="B156" s="7" t="s">
        <v>281</v>
      </c>
      <c r="C156" s="7" t="s">
        <v>48</v>
      </c>
      <c r="D156" s="8" t="s">
        <v>124</v>
      </c>
      <c r="E156" s="8" t="s">
        <v>124</v>
      </c>
      <c r="F156" s="8">
        <v>1000</v>
      </c>
      <c r="G156" s="46">
        <v>3504.15</v>
      </c>
    </row>
    <row r="157" spans="1:7" ht="15" customHeight="1">
      <c r="A157" s="3" t="s">
        <v>280</v>
      </c>
      <c r="B157" s="4" t="s">
        <v>281</v>
      </c>
      <c r="C157" s="4" t="s">
        <v>135</v>
      </c>
      <c r="D157" s="5">
        <v>400</v>
      </c>
      <c r="E157" s="5">
        <v>1930.34</v>
      </c>
      <c r="F157" s="5">
        <v>996</v>
      </c>
      <c r="G157" s="45">
        <v>4023.66</v>
      </c>
    </row>
    <row r="158" spans="1:7" ht="15" customHeight="1">
      <c r="A158" s="6" t="s">
        <v>280</v>
      </c>
      <c r="B158" s="7" t="s">
        <v>281</v>
      </c>
      <c r="C158" s="7" t="s">
        <v>63</v>
      </c>
      <c r="D158" s="8">
        <v>10</v>
      </c>
      <c r="E158" s="8">
        <v>65.05</v>
      </c>
      <c r="F158" s="8" t="s">
        <v>124</v>
      </c>
      <c r="G158" s="46" t="s">
        <v>124</v>
      </c>
    </row>
    <row r="159" spans="1:7" ht="15" customHeight="1">
      <c r="A159" s="3" t="s">
        <v>280</v>
      </c>
      <c r="B159" s="4" t="s">
        <v>281</v>
      </c>
      <c r="C159" s="4" t="s">
        <v>82</v>
      </c>
      <c r="D159" s="5">
        <v>18000</v>
      </c>
      <c r="E159" s="5">
        <v>50090.99</v>
      </c>
      <c r="F159" s="5" t="s">
        <v>124</v>
      </c>
      <c r="G159" s="45" t="s">
        <v>124</v>
      </c>
    </row>
    <row r="160" spans="1:7" ht="15" customHeight="1">
      <c r="A160" s="6" t="s">
        <v>280</v>
      </c>
      <c r="B160" s="7" t="s">
        <v>281</v>
      </c>
      <c r="C160" s="7" t="s">
        <v>42</v>
      </c>
      <c r="D160" s="8">
        <v>84</v>
      </c>
      <c r="E160" s="8">
        <v>324.12</v>
      </c>
      <c r="F160" s="8" t="s">
        <v>124</v>
      </c>
      <c r="G160" s="46" t="s">
        <v>124</v>
      </c>
    </row>
    <row r="161" spans="1:7" ht="15" customHeight="1">
      <c r="A161" s="3" t="s">
        <v>280</v>
      </c>
      <c r="B161" s="4" t="s">
        <v>281</v>
      </c>
      <c r="C161" s="4" t="s">
        <v>95</v>
      </c>
      <c r="D161" s="5">
        <v>70986</v>
      </c>
      <c r="E161" s="5">
        <v>284139.71</v>
      </c>
      <c r="F161" s="5" t="s">
        <v>124</v>
      </c>
      <c r="G161" s="45" t="s">
        <v>124</v>
      </c>
    </row>
    <row r="162" spans="1:7" ht="15" customHeight="1">
      <c r="A162" s="6" t="s">
        <v>280</v>
      </c>
      <c r="B162" s="7" t="s">
        <v>281</v>
      </c>
      <c r="C162" s="7" t="s">
        <v>71</v>
      </c>
      <c r="D162" s="8">
        <v>3000</v>
      </c>
      <c r="E162" s="8">
        <v>13368.07</v>
      </c>
      <c r="F162" s="8">
        <v>110560</v>
      </c>
      <c r="G162" s="46">
        <v>384427.98</v>
      </c>
    </row>
    <row r="163" spans="1:7" ht="15" customHeight="1">
      <c r="A163" s="3" t="s">
        <v>280</v>
      </c>
      <c r="B163" s="4" t="s">
        <v>281</v>
      </c>
      <c r="C163" s="4" t="s">
        <v>67</v>
      </c>
      <c r="D163" s="5">
        <v>26900</v>
      </c>
      <c r="E163" s="5">
        <v>118841.4</v>
      </c>
      <c r="F163" s="5">
        <v>304584</v>
      </c>
      <c r="G163" s="45">
        <v>1064517.55</v>
      </c>
    </row>
    <row r="164" spans="1:7" ht="15" customHeight="1">
      <c r="A164" s="6" t="s">
        <v>280</v>
      </c>
      <c r="B164" s="7" t="s">
        <v>281</v>
      </c>
      <c r="C164" s="7" t="s">
        <v>109</v>
      </c>
      <c r="D164" s="8">
        <v>15560</v>
      </c>
      <c r="E164" s="8">
        <v>66279.54</v>
      </c>
      <c r="F164" s="8" t="s">
        <v>124</v>
      </c>
      <c r="G164" s="46" t="s">
        <v>124</v>
      </c>
    </row>
    <row r="165" spans="1:7" ht="15" customHeight="1">
      <c r="A165" s="3" t="s">
        <v>282</v>
      </c>
      <c r="B165" s="4" t="s">
        <v>283</v>
      </c>
      <c r="C165" s="4" t="s">
        <v>135</v>
      </c>
      <c r="D165" s="5">
        <v>1300</v>
      </c>
      <c r="E165" s="5">
        <v>3543.96</v>
      </c>
      <c r="F165" s="5" t="s">
        <v>124</v>
      </c>
      <c r="G165" s="45" t="s">
        <v>124</v>
      </c>
    </row>
    <row r="166" spans="1:7" ht="15" customHeight="1">
      <c r="A166" s="6" t="s">
        <v>282</v>
      </c>
      <c r="B166" s="7" t="s">
        <v>283</v>
      </c>
      <c r="C166" s="7" t="s">
        <v>42</v>
      </c>
      <c r="D166" s="8" t="s">
        <v>124</v>
      </c>
      <c r="E166" s="8" t="s">
        <v>124</v>
      </c>
      <c r="F166" s="8">
        <v>27</v>
      </c>
      <c r="G166" s="46">
        <v>122.39</v>
      </c>
    </row>
    <row r="167" spans="1:7" ht="15" customHeight="1">
      <c r="A167" s="3" t="s">
        <v>282</v>
      </c>
      <c r="B167" s="4" t="s">
        <v>283</v>
      </c>
      <c r="C167" s="4" t="s">
        <v>46</v>
      </c>
      <c r="D167" s="5" t="s">
        <v>124</v>
      </c>
      <c r="E167" s="5" t="s">
        <v>124</v>
      </c>
      <c r="F167" s="5">
        <v>110</v>
      </c>
      <c r="G167" s="45">
        <v>470.81</v>
      </c>
    </row>
    <row r="168" spans="1:7" ht="15" customHeight="1">
      <c r="A168" s="6" t="s">
        <v>282</v>
      </c>
      <c r="B168" s="7" t="s">
        <v>283</v>
      </c>
      <c r="C168" s="7" t="s">
        <v>43</v>
      </c>
      <c r="D168" s="8">
        <v>12</v>
      </c>
      <c r="E168" s="8">
        <v>44.53</v>
      </c>
      <c r="F168" s="8" t="s">
        <v>124</v>
      </c>
      <c r="G168" s="46" t="s">
        <v>124</v>
      </c>
    </row>
    <row r="169" spans="1:7" ht="15" customHeight="1">
      <c r="A169" s="3" t="s">
        <v>282</v>
      </c>
      <c r="B169" s="4" t="s">
        <v>283</v>
      </c>
      <c r="C169" s="4" t="s">
        <v>152</v>
      </c>
      <c r="D169" s="5" t="s">
        <v>124</v>
      </c>
      <c r="E169" s="5" t="s">
        <v>124</v>
      </c>
      <c r="F169" s="5">
        <v>1000</v>
      </c>
      <c r="G169" s="45">
        <v>1411.07</v>
      </c>
    </row>
    <row r="170" spans="1:7" ht="15" customHeight="1">
      <c r="A170" s="6" t="s">
        <v>282</v>
      </c>
      <c r="B170" s="7" t="s">
        <v>283</v>
      </c>
      <c r="C170" s="7" t="s">
        <v>95</v>
      </c>
      <c r="D170" s="8">
        <v>14000</v>
      </c>
      <c r="E170" s="8">
        <v>52613.04</v>
      </c>
      <c r="F170" s="8" t="s">
        <v>124</v>
      </c>
      <c r="G170" s="46" t="s">
        <v>124</v>
      </c>
    </row>
    <row r="171" spans="1:7" ht="15" customHeight="1">
      <c r="A171" s="3" t="s">
        <v>282</v>
      </c>
      <c r="B171" s="4" t="s">
        <v>283</v>
      </c>
      <c r="C171" s="4" t="s">
        <v>71</v>
      </c>
      <c r="D171" s="5">
        <v>122315</v>
      </c>
      <c r="E171" s="5">
        <v>474439.85</v>
      </c>
      <c r="F171" s="5">
        <v>5570</v>
      </c>
      <c r="G171" s="45">
        <v>19345.51</v>
      </c>
    </row>
    <row r="172" spans="1:7" ht="15" customHeight="1">
      <c r="A172" s="6" t="s">
        <v>282</v>
      </c>
      <c r="B172" s="7" t="s">
        <v>283</v>
      </c>
      <c r="C172" s="7" t="s">
        <v>67</v>
      </c>
      <c r="D172" s="8">
        <v>202224</v>
      </c>
      <c r="E172" s="8">
        <v>819657.5</v>
      </c>
      <c r="F172" s="8">
        <v>18108</v>
      </c>
      <c r="G172" s="46">
        <v>62165.86</v>
      </c>
    </row>
    <row r="173" spans="1:7" ht="15" customHeight="1">
      <c r="A173" s="3" t="s">
        <v>282</v>
      </c>
      <c r="B173" s="4" t="s">
        <v>283</v>
      </c>
      <c r="C173" s="4" t="s">
        <v>66</v>
      </c>
      <c r="D173" s="5" t="s">
        <v>124</v>
      </c>
      <c r="E173" s="5" t="s">
        <v>124</v>
      </c>
      <c r="F173" s="5">
        <v>40</v>
      </c>
      <c r="G173" s="45">
        <v>108.49</v>
      </c>
    </row>
    <row r="174" spans="1:7" ht="15" customHeight="1">
      <c r="A174" s="6" t="s">
        <v>284</v>
      </c>
      <c r="B174" s="7" t="s">
        <v>391</v>
      </c>
      <c r="C174" s="7" t="s">
        <v>44</v>
      </c>
      <c r="D174" s="8" t="s">
        <v>124</v>
      </c>
      <c r="E174" s="8" t="s">
        <v>124</v>
      </c>
      <c r="F174" s="8">
        <v>14365.7</v>
      </c>
      <c r="G174" s="46">
        <v>107286.83</v>
      </c>
    </row>
    <row r="175" spans="1:7" ht="15" customHeight="1">
      <c r="A175" s="3" t="s">
        <v>392</v>
      </c>
      <c r="B175" s="4" t="s">
        <v>393</v>
      </c>
      <c r="C175" s="4" t="s">
        <v>44</v>
      </c>
      <c r="D175" s="5" t="s">
        <v>124</v>
      </c>
      <c r="E175" s="5" t="s">
        <v>124</v>
      </c>
      <c r="F175" s="5">
        <v>7579</v>
      </c>
      <c r="G175" s="45">
        <v>67135.81</v>
      </c>
    </row>
    <row r="176" spans="1:7" ht="15" customHeight="1">
      <c r="A176" s="6" t="s">
        <v>392</v>
      </c>
      <c r="B176" s="7" t="s">
        <v>285</v>
      </c>
      <c r="C176" s="7" t="s">
        <v>44</v>
      </c>
      <c r="D176" s="8">
        <v>13845.5</v>
      </c>
      <c r="E176" s="8">
        <v>166203.4</v>
      </c>
      <c r="F176" s="8" t="s">
        <v>124</v>
      </c>
      <c r="G176" s="46" t="s">
        <v>124</v>
      </c>
    </row>
    <row r="177" spans="1:7" ht="15" customHeight="1">
      <c r="A177" s="3" t="s">
        <v>523</v>
      </c>
      <c r="B177" s="4" t="s">
        <v>281</v>
      </c>
      <c r="C177" s="4" t="s">
        <v>100</v>
      </c>
      <c r="D177" s="5" t="s">
        <v>124</v>
      </c>
      <c r="E177" s="5" t="s">
        <v>124</v>
      </c>
      <c r="F177" s="5">
        <v>2500</v>
      </c>
      <c r="G177" s="45">
        <v>5000</v>
      </c>
    </row>
    <row r="178" spans="1:7" ht="15" customHeight="1">
      <c r="A178" s="6" t="s">
        <v>523</v>
      </c>
      <c r="B178" s="7" t="s">
        <v>524</v>
      </c>
      <c r="C178" s="7" t="s">
        <v>44</v>
      </c>
      <c r="D178" s="8">
        <v>179</v>
      </c>
      <c r="E178" s="8">
        <v>1008.87</v>
      </c>
      <c r="F178" s="8" t="s">
        <v>124</v>
      </c>
      <c r="G178" s="46" t="s">
        <v>124</v>
      </c>
    </row>
    <row r="179" spans="1:7" ht="15" customHeight="1">
      <c r="A179" s="3" t="s">
        <v>394</v>
      </c>
      <c r="B179" s="4" t="s">
        <v>395</v>
      </c>
      <c r="C179" s="4" t="s">
        <v>47</v>
      </c>
      <c r="D179" s="5" t="s">
        <v>124</v>
      </c>
      <c r="E179" s="5" t="s">
        <v>124</v>
      </c>
      <c r="F179" s="5">
        <v>569374</v>
      </c>
      <c r="G179" s="45">
        <v>14567902.1</v>
      </c>
    </row>
    <row r="180" spans="1:7" ht="15" customHeight="1">
      <c r="A180" s="6" t="s">
        <v>394</v>
      </c>
      <c r="B180" s="7" t="s">
        <v>281</v>
      </c>
      <c r="C180" s="7" t="s">
        <v>47</v>
      </c>
      <c r="D180" s="8">
        <v>344305</v>
      </c>
      <c r="E180" s="8">
        <v>8900913.01</v>
      </c>
      <c r="F180" s="8" t="s">
        <v>124</v>
      </c>
      <c r="G180" s="46" t="s">
        <v>124</v>
      </c>
    </row>
    <row r="181" spans="1:7" ht="15" customHeight="1">
      <c r="A181" s="3" t="s">
        <v>396</v>
      </c>
      <c r="B181" s="4" t="s">
        <v>294</v>
      </c>
      <c r="C181" s="4" t="s">
        <v>44</v>
      </c>
      <c r="D181" s="5">
        <v>4928</v>
      </c>
      <c r="E181" s="5">
        <v>13715.22</v>
      </c>
      <c r="F181" s="5" t="s">
        <v>124</v>
      </c>
      <c r="G181" s="45" t="s">
        <v>124</v>
      </c>
    </row>
    <row r="182" spans="1:7" ht="15" customHeight="1">
      <c r="A182" s="6" t="s">
        <v>396</v>
      </c>
      <c r="B182" s="7" t="s">
        <v>397</v>
      </c>
      <c r="C182" s="7" t="s">
        <v>44</v>
      </c>
      <c r="D182" s="8" t="s">
        <v>124</v>
      </c>
      <c r="E182" s="8" t="s">
        <v>124</v>
      </c>
      <c r="F182" s="8">
        <v>2637</v>
      </c>
      <c r="G182" s="46">
        <v>5084.89</v>
      </c>
    </row>
    <row r="183" spans="1:7" ht="15" customHeight="1">
      <c r="A183" s="3" t="s">
        <v>398</v>
      </c>
      <c r="B183" s="4" t="s">
        <v>286</v>
      </c>
      <c r="C183" s="4" t="s">
        <v>44</v>
      </c>
      <c r="D183" s="5">
        <v>106779</v>
      </c>
      <c r="E183" s="5">
        <v>234229.24</v>
      </c>
      <c r="F183" s="5" t="s">
        <v>124</v>
      </c>
      <c r="G183" s="45" t="s">
        <v>124</v>
      </c>
    </row>
    <row r="184" spans="1:7" ht="15" customHeight="1">
      <c r="A184" s="6" t="s">
        <v>398</v>
      </c>
      <c r="B184" s="7" t="s">
        <v>399</v>
      </c>
      <c r="C184" s="7" t="s">
        <v>44</v>
      </c>
      <c r="D184" s="8" t="s">
        <v>124</v>
      </c>
      <c r="E184" s="8" t="s">
        <v>124</v>
      </c>
      <c r="F184" s="8">
        <v>169766</v>
      </c>
      <c r="G184" s="46">
        <v>282618.35</v>
      </c>
    </row>
    <row r="185" spans="1:7" ht="15" customHeight="1">
      <c r="A185" s="3" t="s">
        <v>400</v>
      </c>
      <c r="B185" s="4" t="s">
        <v>287</v>
      </c>
      <c r="C185" s="4" t="s">
        <v>44</v>
      </c>
      <c r="D185" s="5">
        <v>1299.5</v>
      </c>
      <c r="E185" s="5">
        <v>9914.39</v>
      </c>
      <c r="F185" s="5" t="s">
        <v>124</v>
      </c>
      <c r="G185" s="45" t="s">
        <v>124</v>
      </c>
    </row>
    <row r="186" spans="1:7" ht="15" customHeight="1">
      <c r="A186" s="6" t="s">
        <v>401</v>
      </c>
      <c r="B186" s="7" t="s">
        <v>402</v>
      </c>
      <c r="C186" s="7" t="s">
        <v>44</v>
      </c>
      <c r="D186" s="8" t="s">
        <v>124</v>
      </c>
      <c r="E186" s="8" t="s">
        <v>124</v>
      </c>
      <c r="F186" s="8">
        <v>745</v>
      </c>
      <c r="G186" s="46">
        <v>11826.22</v>
      </c>
    </row>
    <row r="187" spans="1:7" ht="15" customHeight="1">
      <c r="A187" s="3" t="s">
        <v>403</v>
      </c>
      <c r="B187" s="4" t="s">
        <v>404</v>
      </c>
      <c r="C187" s="4" t="s">
        <v>44</v>
      </c>
      <c r="D187" s="5" t="s">
        <v>124</v>
      </c>
      <c r="E187" s="5" t="s">
        <v>124</v>
      </c>
      <c r="F187" s="5">
        <v>42648</v>
      </c>
      <c r="G187" s="45">
        <v>313392.82</v>
      </c>
    </row>
    <row r="188" spans="1:7" ht="15" customHeight="1">
      <c r="A188" s="6" t="s">
        <v>606</v>
      </c>
      <c r="B188" s="7" t="s">
        <v>281</v>
      </c>
      <c r="C188" s="7" t="s">
        <v>46</v>
      </c>
      <c r="D188" s="8" t="s">
        <v>124</v>
      </c>
      <c r="E188" s="8" t="s">
        <v>124</v>
      </c>
      <c r="F188" s="8">
        <v>36160</v>
      </c>
      <c r="G188" s="46">
        <v>12284.7</v>
      </c>
    </row>
    <row r="189" spans="1:7" ht="15" customHeight="1">
      <c r="A189" s="3" t="s">
        <v>292</v>
      </c>
      <c r="B189" s="4" t="s">
        <v>293</v>
      </c>
      <c r="C189" s="4" t="s">
        <v>44</v>
      </c>
      <c r="D189" s="5">
        <v>38122</v>
      </c>
      <c r="E189" s="5">
        <v>308468.96</v>
      </c>
      <c r="F189" s="5" t="s">
        <v>124</v>
      </c>
      <c r="G189" s="45" t="s">
        <v>124</v>
      </c>
    </row>
    <row r="190" spans="1:7" ht="15" customHeight="1">
      <c r="A190" s="6" t="s">
        <v>405</v>
      </c>
      <c r="B190" s="7" t="s">
        <v>290</v>
      </c>
      <c r="C190" s="7" t="s">
        <v>106</v>
      </c>
      <c r="D190" s="8">
        <v>28000</v>
      </c>
      <c r="E190" s="8">
        <v>20762.89</v>
      </c>
      <c r="F190" s="8" t="s">
        <v>124</v>
      </c>
      <c r="G190" s="46" t="s">
        <v>124</v>
      </c>
    </row>
    <row r="191" spans="1:7" ht="15" customHeight="1">
      <c r="A191" s="3" t="s">
        <v>405</v>
      </c>
      <c r="B191" s="4" t="s">
        <v>290</v>
      </c>
      <c r="C191" s="4" t="s">
        <v>120</v>
      </c>
      <c r="D191" s="5">
        <v>27000</v>
      </c>
      <c r="E191" s="5">
        <v>36980.64</v>
      </c>
      <c r="F191" s="5" t="s">
        <v>124</v>
      </c>
      <c r="G191" s="45" t="s">
        <v>124</v>
      </c>
    </row>
    <row r="192" spans="1:7" ht="15" customHeight="1">
      <c r="A192" s="6" t="s">
        <v>406</v>
      </c>
      <c r="B192" s="7" t="s">
        <v>525</v>
      </c>
      <c r="C192" s="7" t="s">
        <v>46</v>
      </c>
      <c r="D192" s="8">
        <v>40000</v>
      </c>
      <c r="E192" s="8">
        <v>35514</v>
      </c>
      <c r="F192" s="8" t="s">
        <v>124</v>
      </c>
      <c r="G192" s="46" t="s">
        <v>124</v>
      </c>
    </row>
    <row r="193" spans="1:7" ht="15" customHeight="1">
      <c r="A193" s="3" t="s">
        <v>406</v>
      </c>
      <c r="B193" s="4" t="s">
        <v>407</v>
      </c>
      <c r="C193" s="4" t="s">
        <v>46</v>
      </c>
      <c r="D193" s="5" t="s">
        <v>124</v>
      </c>
      <c r="E193" s="5" t="s">
        <v>124</v>
      </c>
      <c r="F193" s="5">
        <v>141600</v>
      </c>
      <c r="G193" s="45">
        <v>74033.2</v>
      </c>
    </row>
    <row r="194" spans="1:7" ht="15" customHeight="1">
      <c r="A194" s="6" t="s">
        <v>408</v>
      </c>
      <c r="B194" s="7" t="s">
        <v>288</v>
      </c>
      <c r="C194" s="7" t="s">
        <v>44</v>
      </c>
      <c r="D194" s="8">
        <v>316</v>
      </c>
      <c r="E194" s="8">
        <v>975.02</v>
      </c>
      <c r="F194" s="8" t="s">
        <v>124</v>
      </c>
      <c r="G194" s="46" t="s">
        <v>124</v>
      </c>
    </row>
    <row r="195" spans="1:7" ht="15" customHeight="1">
      <c r="A195" s="3" t="s">
        <v>408</v>
      </c>
      <c r="B195" s="4" t="s">
        <v>409</v>
      </c>
      <c r="C195" s="4" t="s">
        <v>44</v>
      </c>
      <c r="D195" s="5" t="s">
        <v>124</v>
      </c>
      <c r="E195" s="5" t="s">
        <v>124</v>
      </c>
      <c r="F195" s="5">
        <v>453</v>
      </c>
      <c r="G195" s="45">
        <v>734.16</v>
      </c>
    </row>
    <row r="196" spans="1:7" ht="15" customHeight="1">
      <c r="A196" s="6" t="s">
        <v>410</v>
      </c>
      <c r="B196" s="7" t="s">
        <v>289</v>
      </c>
      <c r="C196" s="7" t="s">
        <v>44</v>
      </c>
      <c r="D196" s="8">
        <v>2157</v>
      </c>
      <c r="E196" s="8">
        <v>13104.56</v>
      </c>
      <c r="F196" s="8" t="s">
        <v>124</v>
      </c>
      <c r="G196" s="46" t="s">
        <v>124</v>
      </c>
    </row>
    <row r="197" spans="1:7" ht="15" customHeight="1">
      <c r="A197" s="3" t="s">
        <v>411</v>
      </c>
      <c r="B197" s="4" t="s">
        <v>412</v>
      </c>
      <c r="C197" s="4" t="s">
        <v>44</v>
      </c>
      <c r="D197" s="5" t="s">
        <v>124</v>
      </c>
      <c r="E197" s="5" t="s">
        <v>124</v>
      </c>
      <c r="F197" s="5">
        <v>510</v>
      </c>
      <c r="G197" s="45">
        <v>1738.47</v>
      </c>
    </row>
    <row r="198" spans="1:7" ht="15" customHeight="1">
      <c r="A198" s="6" t="s">
        <v>413</v>
      </c>
      <c r="B198" s="7" t="s">
        <v>297</v>
      </c>
      <c r="C198" s="7" t="s">
        <v>48</v>
      </c>
      <c r="D198" s="8">
        <v>42700</v>
      </c>
      <c r="E198" s="8">
        <v>250382.27</v>
      </c>
      <c r="F198" s="8" t="s">
        <v>124</v>
      </c>
      <c r="G198" s="46" t="s">
        <v>124</v>
      </c>
    </row>
    <row r="199" spans="1:7" ht="15" customHeight="1">
      <c r="A199" s="3" t="s">
        <v>413</v>
      </c>
      <c r="B199" s="4" t="s">
        <v>414</v>
      </c>
      <c r="C199" s="4" t="s">
        <v>48</v>
      </c>
      <c r="D199" s="5" t="s">
        <v>124</v>
      </c>
      <c r="E199" s="5" t="s">
        <v>124</v>
      </c>
      <c r="F199" s="5">
        <v>62926</v>
      </c>
      <c r="G199" s="45">
        <v>368200.99</v>
      </c>
    </row>
    <row r="200" spans="1:7" ht="15" customHeight="1">
      <c r="A200" s="6" t="s">
        <v>413</v>
      </c>
      <c r="B200" s="7" t="s">
        <v>297</v>
      </c>
      <c r="C200" s="7" t="s">
        <v>135</v>
      </c>
      <c r="D200" s="8">
        <v>21220</v>
      </c>
      <c r="E200" s="8">
        <v>118559.79</v>
      </c>
      <c r="F200" s="8" t="s">
        <v>124</v>
      </c>
      <c r="G200" s="46" t="s">
        <v>124</v>
      </c>
    </row>
    <row r="201" spans="1:7" ht="15" customHeight="1">
      <c r="A201" s="3" t="s">
        <v>413</v>
      </c>
      <c r="B201" s="4" t="s">
        <v>414</v>
      </c>
      <c r="C201" s="4" t="s">
        <v>135</v>
      </c>
      <c r="D201" s="5" t="s">
        <v>124</v>
      </c>
      <c r="E201" s="5" t="s">
        <v>124</v>
      </c>
      <c r="F201" s="5">
        <v>24200</v>
      </c>
      <c r="G201" s="45">
        <v>129637.26</v>
      </c>
    </row>
    <row r="202" spans="1:7" ht="15" customHeight="1">
      <c r="A202" s="6" t="s">
        <v>413</v>
      </c>
      <c r="B202" s="7" t="s">
        <v>297</v>
      </c>
      <c r="C202" s="7" t="s">
        <v>63</v>
      </c>
      <c r="D202" s="8">
        <v>47503.5</v>
      </c>
      <c r="E202" s="8">
        <v>359765.88</v>
      </c>
      <c r="F202" s="8" t="s">
        <v>124</v>
      </c>
      <c r="G202" s="46" t="s">
        <v>124</v>
      </c>
    </row>
    <row r="203" spans="1:7" ht="15" customHeight="1">
      <c r="A203" s="3" t="s">
        <v>413</v>
      </c>
      <c r="B203" s="4" t="s">
        <v>414</v>
      </c>
      <c r="C203" s="4" t="s">
        <v>63</v>
      </c>
      <c r="D203" s="5" t="s">
        <v>124</v>
      </c>
      <c r="E203" s="5" t="s">
        <v>124</v>
      </c>
      <c r="F203" s="5">
        <v>49300</v>
      </c>
      <c r="G203" s="45">
        <v>323364.28</v>
      </c>
    </row>
    <row r="204" spans="1:7" ht="15" customHeight="1">
      <c r="A204" s="6" t="s">
        <v>413</v>
      </c>
      <c r="B204" s="7" t="s">
        <v>414</v>
      </c>
      <c r="C204" s="7" t="s">
        <v>54</v>
      </c>
      <c r="D204" s="8" t="s">
        <v>124</v>
      </c>
      <c r="E204" s="8" t="s">
        <v>124</v>
      </c>
      <c r="F204" s="8">
        <v>464777.4</v>
      </c>
      <c r="G204" s="46">
        <v>2768747.99</v>
      </c>
    </row>
    <row r="205" spans="1:7" ht="15" customHeight="1">
      <c r="A205" s="3" t="s">
        <v>413</v>
      </c>
      <c r="B205" s="4" t="s">
        <v>297</v>
      </c>
      <c r="C205" s="4" t="s">
        <v>54</v>
      </c>
      <c r="D205" s="5">
        <v>93967.5</v>
      </c>
      <c r="E205" s="5">
        <v>524739.84</v>
      </c>
      <c r="F205" s="5" t="s">
        <v>124</v>
      </c>
      <c r="G205" s="45" t="s">
        <v>124</v>
      </c>
    </row>
    <row r="206" spans="1:7" ht="15" customHeight="1">
      <c r="A206" s="6" t="s">
        <v>413</v>
      </c>
      <c r="B206" s="7" t="s">
        <v>297</v>
      </c>
      <c r="C206" s="7" t="s">
        <v>42</v>
      </c>
      <c r="D206" s="8">
        <v>599772.55</v>
      </c>
      <c r="E206" s="8">
        <v>3567774.28</v>
      </c>
      <c r="F206" s="8" t="s">
        <v>124</v>
      </c>
      <c r="G206" s="46" t="s">
        <v>124</v>
      </c>
    </row>
    <row r="207" spans="1:7" ht="15" customHeight="1">
      <c r="A207" s="3" t="s">
        <v>413</v>
      </c>
      <c r="B207" s="4" t="s">
        <v>414</v>
      </c>
      <c r="C207" s="4" t="s">
        <v>42</v>
      </c>
      <c r="D207" s="5" t="s">
        <v>124</v>
      </c>
      <c r="E207" s="5" t="s">
        <v>124</v>
      </c>
      <c r="F207" s="5">
        <v>212227</v>
      </c>
      <c r="G207" s="45">
        <v>1271371.23</v>
      </c>
    </row>
    <row r="208" spans="1:7" ht="15" customHeight="1">
      <c r="A208" s="6" t="s">
        <v>413</v>
      </c>
      <c r="B208" s="7" t="s">
        <v>414</v>
      </c>
      <c r="C208" s="7" t="s">
        <v>46</v>
      </c>
      <c r="D208" s="8" t="s">
        <v>124</v>
      </c>
      <c r="E208" s="8" t="s">
        <v>124</v>
      </c>
      <c r="F208" s="8">
        <v>250</v>
      </c>
      <c r="G208" s="46">
        <v>1642.38</v>
      </c>
    </row>
    <row r="209" spans="1:7" ht="15" customHeight="1">
      <c r="A209" s="3" t="s">
        <v>413</v>
      </c>
      <c r="B209" s="4" t="s">
        <v>414</v>
      </c>
      <c r="C209" s="4" t="s">
        <v>298</v>
      </c>
      <c r="D209" s="5" t="s">
        <v>124</v>
      </c>
      <c r="E209" s="5" t="s">
        <v>124</v>
      </c>
      <c r="F209" s="5">
        <v>11772</v>
      </c>
      <c r="G209" s="45">
        <v>70433.44</v>
      </c>
    </row>
    <row r="210" spans="1:7" ht="15" customHeight="1">
      <c r="A210" s="6" t="s">
        <v>413</v>
      </c>
      <c r="B210" s="7" t="s">
        <v>414</v>
      </c>
      <c r="C210" s="7" t="s">
        <v>45</v>
      </c>
      <c r="D210" s="8" t="s">
        <v>124</v>
      </c>
      <c r="E210" s="8" t="s">
        <v>124</v>
      </c>
      <c r="F210" s="8">
        <v>317984</v>
      </c>
      <c r="G210" s="46">
        <v>1851785.6</v>
      </c>
    </row>
    <row r="211" spans="1:7" ht="15" customHeight="1">
      <c r="A211" s="3" t="s">
        <v>413</v>
      </c>
      <c r="B211" s="4" t="s">
        <v>297</v>
      </c>
      <c r="C211" s="4" t="s">
        <v>45</v>
      </c>
      <c r="D211" s="5">
        <v>711980</v>
      </c>
      <c r="E211" s="5">
        <v>3769303.64</v>
      </c>
      <c r="F211" s="5" t="s">
        <v>124</v>
      </c>
      <c r="G211" s="45" t="s">
        <v>124</v>
      </c>
    </row>
    <row r="212" spans="1:7" ht="15" customHeight="1">
      <c r="A212" s="6" t="s">
        <v>413</v>
      </c>
      <c r="B212" s="7" t="s">
        <v>414</v>
      </c>
      <c r="C212" s="7" t="s">
        <v>43</v>
      </c>
      <c r="D212" s="8" t="s">
        <v>124</v>
      </c>
      <c r="E212" s="8" t="s">
        <v>124</v>
      </c>
      <c r="F212" s="8">
        <v>705680</v>
      </c>
      <c r="G212" s="46">
        <v>4009338.36</v>
      </c>
    </row>
    <row r="213" spans="1:7" ht="15" customHeight="1">
      <c r="A213" s="3" t="s">
        <v>413</v>
      </c>
      <c r="B213" s="4" t="s">
        <v>297</v>
      </c>
      <c r="C213" s="4" t="s">
        <v>43</v>
      </c>
      <c r="D213" s="5">
        <v>631928.8</v>
      </c>
      <c r="E213" s="5">
        <v>3380694.98</v>
      </c>
      <c r="F213" s="5" t="s">
        <v>124</v>
      </c>
      <c r="G213" s="45" t="s">
        <v>124</v>
      </c>
    </row>
    <row r="214" spans="1:7" ht="15" customHeight="1">
      <c r="A214" s="6" t="s">
        <v>413</v>
      </c>
      <c r="B214" s="7" t="s">
        <v>414</v>
      </c>
      <c r="C214" s="7" t="s">
        <v>99</v>
      </c>
      <c r="D214" s="8" t="s">
        <v>124</v>
      </c>
      <c r="E214" s="8" t="s">
        <v>124</v>
      </c>
      <c r="F214" s="8">
        <v>2460</v>
      </c>
      <c r="G214" s="46">
        <v>15288.67</v>
      </c>
    </row>
    <row r="215" spans="1:7" ht="15" customHeight="1">
      <c r="A215" s="3" t="s">
        <v>413</v>
      </c>
      <c r="B215" s="4" t="s">
        <v>297</v>
      </c>
      <c r="C215" s="4" t="s">
        <v>99</v>
      </c>
      <c r="D215" s="5">
        <v>4560</v>
      </c>
      <c r="E215" s="5">
        <v>26927.17</v>
      </c>
      <c r="F215" s="5" t="s">
        <v>124</v>
      </c>
      <c r="G215" s="45" t="s">
        <v>124</v>
      </c>
    </row>
    <row r="216" spans="1:7" ht="15" customHeight="1">
      <c r="A216" s="6" t="s">
        <v>413</v>
      </c>
      <c r="B216" s="7" t="s">
        <v>297</v>
      </c>
      <c r="C216" s="7" t="s">
        <v>62</v>
      </c>
      <c r="D216" s="8">
        <v>4192</v>
      </c>
      <c r="E216" s="8">
        <v>23368.46</v>
      </c>
      <c r="F216" s="8" t="s">
        <v>124</v>
      </c>
      <c r="G216" s="46" t="s">
        <v>124</v>
      </c>
    </row>
    <row r="217" spans="1:7" ht="15" customHeight="1">
      <c r="A217" s="3" t="s">
        <v>413</v>
      </c>
      <c r="B217" s="4" t="s">
        <v>414</v>
      </c>
      <c r="C217" s="4" t="s">
        <v>62</v>
      </c>
      <c r="D217" s="5" t="s">
        <v>124</v>
      </c>
      <c r="E217" s="5" t="s">
        <v>124</v>
      </c>
      <c r="F217" s="5">
        <v>7950</v>
      </c>
      <c r="G217" s="45">
        <v>54467.05</v>
      </c>
    </row>
    <row r="218" spans="1:7" ht="15" customHeight="1">
      <c r="A218" s="6" t="s">
        <v>413</v>
      </c>
      <c r="B218" s="7" t="s">
        <v>414</v>
      </c>
      <c r="C218" s="7" t="s">
        <v>50</v>
      </c>
      <c r="D218" s="8" t="s">
        <v>124</v>
      </c>
      <c r="E218" s="8" t="s">
        <v>124</v>
      </c>
      <c r="F218" s="8">
        <v>1160</v>
      </c>
      <c r="G218" s="46">
        <v>6951.05</v>
      </c>
    </row>
    <row r="219" spans="1:7" ht="15" customHeight="1">
      <c r="A219" s="3" t="s">
        <v>413</v>
      </c>
      <c r="B219" s="4" t="s">
        <v>297</v>
      </c>
      <c r="C219" s="4" t="s">
        <v>100</v>
      </c>
      <c r="D219" s="5">
        <v>24150</v>
      </c>
      <c r="E219" s="5">
        <v>108680.2</v>
      </c>
      <c r="F219" s="5" t="s">
        <v>124</v>
      </c>
      <c r="G219" s="45" t="s">
        <v>124</v>
      </c>
    </row>
    <row r="220" spans="1:7" ht="15" customHeight="1">
      <c r="A220" s="6" t="s">
        <v>413</v>
      </c>
      <c r="B220" s="7" t="s">
        <v>297</v>
      </c>
      <c r="C220" s="7" t="s">
        <v>95</v>
      </c>
      <c r="D220" s="8">
        <v>852</v>
      </c>
      <c r="E220" s="8">
        <v>5870.87</v>
      </c>
      <c r="F220" s="8" t="s">
        <v>124</v>
      </c>
      <c r="G220" s="46" t="s">
        <v>124</v>
      </c>
    </row>
    <row r="221" spans="1:7" ht="15" customHeight="1">
      <c r="A221" s="3" t="s">
        <v>413</v>
      </c>
      <c r="B221" s="4" t="s">
        <v>297</v>
      </c>
      <c r="C221" s="4" t="s">
        <v>70</v>
      </c>
      <c r="D221" s="5">
        <v>6864</v>
      </c>
      <c r="E221" s="5">
        <v>27771.54</v>
      </c>
      <c r="F221" s="5" t="s">
        <v>124</v>
      </c>
      <c r="G221" s="45" t="s">
        <v>124</v>
      </c>
    </row>
    <row r="222" spans="1:7" ht="15" customHeight="1">
      <c r="A222" s="6" t="s">
        <v>413</v>
      </c>
      <c r="B222" s="7" t="s">
        <v>414</v>
      </c>
      <c r="C222" s="7" t="s">
        <v>71</v>
      </c>
      <c r="D222" s="8" t="s">
        <v>124</v>
      </c>
      <c r="E222" s="8" t="s">
        <v>124</v>
      </c>
      <c r="F222" s="8">
        <v>3048</v>
      </c>
      <c r="G222" s="46">
        <v>17846.59</v>
      </c>
    </row>
    <row r="223" spans="1:7" ht="15" customHeight="1">
      <c r="A223" s="3" t="s">
        <v>413</v>
      </c>
      <c r="B223" s="4" t="s">
        <v>297</v>
      </c>
      <c r="C223" s="4" t="s">
        <v>71</v>
      </c>
      <c r="D223" s="5">
        <v>4540</v>
      </c>
      <c r="E223" s="5">
        <v>23927.42</v>
      </c>
      <c r="F223" s="5" t="s">
        <v>124</v>
      </c>
      <c r="G223" s="45" t="s">
        <v>124</v>
      </c>
    </row>
    <row r="224" spans="1:7" ht="15" customHeight="1">
      <c r="A224" s="6" t="s">
        <v>413</v>
      </c>
      <c r="B224" s="7" t="s">
        <v>297</v>
      </c>
      <c r="C224" s="7" t="s">
        <v>67</v>
      </c>
      <c r="D224" s="8">
        <v>496326</v>
      </c>
      <c r="E224" s="8">
        <v>2689570</v>
      </c>
      <c r="F224" s="8" t="s">
        <v>124</v>
      </c>
      <c r="G224" s="46" t="s">
        <v>124</v>
      </c>
    </row>
    <row r="225" spans="1:7" ht="15" customHeight="1">
      <c r="A225" s="3" t="s">
        <v>413</v>
      </c>
      <c r="B225" s="4" t="s">
        <v>414</v>
      </c>
      <c r="C225" s="4" t="s">
        <v>67</v>
      </c>
      <c r="D225" s="5" t="s">
        <v>124</v>
      </c>
      <c r="E225" s="5" t="s">
        <v>124</v>
      </c>
      <c r="F225" s="5">
        <v>341268</v>
      </c>
      <c r="G225" s="45">
        <v>1847580.28</v>
      </c>
    </row>
    <row r="226" spans="1:7" ht="15" customHeight="1">
      <c r="A226" s="6" t="s">
        <v>413</v>
      </c>
      <c r="B226" s="7" t="s">
        <v>297</v>
      </c>
      <c r="C226" s="7" t="s">
        <v>109</v>
      </c>
      <c r="D226" s="8">
        <v>1444</v>
      </c>
      <c r="E226" s="8">
        <v>7950.31</v>
      </c>
      <c r="F226" s="8" t="s">
        <v>124</v>
      </c>
      <c r="G226" s="46" t="s">
        <v>124</v>
      </c>
    </row>
    <row r="227" spans="1:7" ht="15" customHeight="1">
      <c r="A227" s="3" t="s">
        <v>413</v>
      </c>
      <c r="B227" s="4" t="s">
        <v>414</v>
      </c>
      <c r="C227" s="4" t="s">
        <v>49</v>
      </c>
      <c r="D227" s="5" t="s">
        <v>124</v>
      </c>
      <c r="E227" s="5" t="s">
        <v>124</v>
      </c>
      <c r="F227" s="5">
        <v>50</v>
      </c>
      <c r="G227" s="45">
        <v>258.5</v>
      </c>
    </row>
    <row r="228" spans="1:7" ht="15" customHeight="1">
      <c r="A228" s="6" t="s">
        <v>413</v>
      </c>
      <c r="B228" s="7" t="s">
        <v>414</v>
      </c>
      <c r="C228" s="7" t="s">
        <v>346</v>
      </c>
      <c r="D228" s="8" t="s">
        <v>124</v>
      </c>
      <c r="E228" s="8" t="s">
        <v>124</v>
      </c>
      <c r="F228" s="8">
        <v>8028</v>
      </c>
      <c r="G228" s="46">
        <v>52092.05</v>
      </c>
    </row>
    <row r="229" spans="1:7" ht="15" customHeight="1">
      <c r="A229" s="3" t="s">
        <v>413</v>
      </c>
      <c r="B229" s="4" t="s">
        <v>297</v>
      </c>
      <c r="C229" s="4" t="s">
        <v>66</v>
      </c>
      <c r="D229" s="5">
        <v>12300</v>
      </c>
      <c r="E229" s="5">
        <v>79052.14</v>
      </c>
      <c r="F229" s="5" t="s">
        <v>124</v>
      </c>
      <c r="G229" s="45" t="s">
        <v>124</v>
      </c>
    </row>
    <row r="230" spans="1:7" ht="15" customHeight="1">
      <c r="A230" s="6" t="s">
        <v>413</v>
      </c>
      <c r="B230" s="7" t="s">
        <v>414</v>
      </c>
      <c r="C230" s="7" t="s">
        <v>66</v>
      </c>
      <c r="D230" s="8" t="s">
        <v>124</v>
      </c>
      <c r="E230" s="8" t="s">
        <v>124</v>
      </c>
      <c r="F230" s="8">
        <v>11000</v>
      </c>
      <c r="G230" s="46">
        <v>59398.13</v>
      </c>
    </row>
    <row r="231" spans="1:7" ht="15" customHeight="1">
      <c r="A231" s="3" t="s">
        <v>413</v>
      </c>
      <c r="B231" s="4" t="s">
        <v>414</v>
      </c>
      <c r="C231" s="4" t="s">
        <v>44</v>
      </c>
      <c r="D231" s="5" t="s">
        <v>124</v>
      </c>
      <c r="E231" s="5" t="s">
        <v>124</v>
      </c>
      <c r="F231" s="5">
        <v>343082</v>
      </c>
      <c r="G231" s="45">
        <v>1822385.82</v>
      </c>
    </row>
    <row r="232" spans="1:7" ht="15" customHeight="1">
      <c r="A232" s="6" t="s">
        <v>413</v>
      </c>
      <c r="B232" s="7" t="s">
        <v>297</v>
      </c>
      <c r="C232" s="7" t="s">
        <v>44</v>
      </c>
      <c r="D232" s="8">
        <v>274408</v>
      </c>
      <c r="E232" s="8">
        <v>1336071.08</v>
      </c>
      <c r="F232" s="8" t="s">
        <v>124</v>
      </c>
      <c r="G232" s="46" t="s">
        <v>124</v>
      </c>
    </row>
    <row r="233" spans="1:7" ht="15" customHeight="1">
      <c r="A233" s="3" t="s">
        <v>415</v>
      </c>
      <c r="B233" s="4" t="s">
        <v>416</v>
      </c>
      <c r="C233" s="4" t="s">
        <v>135</v>
      </c>
      <c r="D233" s="5" t="s">
        <v>124</v>
      </c>
      <c r="E233" s="5" t="s">
        <v>124</v>
      </c>
      <c r="F233" s="5">
        <v>4630</v>
      </c>
      <c r="G233" s="45">
        <v>27414.7</v>
      </c>
    </row>
    <row r="234" spans="1:7" ht="15" customHeight="1">
      <c r="A234" s="6" t="s">
        <v>415</v>
      </c>
      <c r="B234" s="7" t="s">
        <v>416</v>
      </c>
      <c r="C234" s="7" t="s">
        <v>63</v>
      </c>
      <c r="D234" s="8" t="s">
        <v>124</v>
      </c>
      <c r="E234" s="8" t="s">
        <v>124</v>
      </c>
      <c r="F234" s="8">
        <v>15720</v>
      </c>
      <c r="G234" s="46">
        <v>109100</v>
      </c>
    </row>
    <row r="235" spans="1:7" ht="15" customHeight="1">
      <c r="A235" s="3" t="s">
        <v>415</v>
      </c>
      <c r="B235" s="4" t="s">
        <v>416</v>
      </c>
      <c r="C235" s="4" t="s">
        <v>42</v>
      </c>
      <c r="D235" s="5" t="s">
        <v>124</v>
      </c>
      <c r="E235" s="5" t="s">
        <v>124</v>
      </c>
      <c r="F235" s="5">
        <v>242555</v>
      </c>
      <c r="G235" s="45">
        <v>1375847.9</v>
      </c>
    </row>
    <row r="236" spans="1:7" ht="15" customHeight="1">
      <c r="A236" s="6" t="s">
        <v>415</v>
      </c>
      <c r="B236" s="7" t="s">
        <v>416</v>
      </c>
      <c r="C236" s="7" t="s">
        <v>45</v>
      </c>
      <c r="D236" s="8" t="s">
        <v>124</v>
      </c>
      <c r="E236" s="8" t="s">
        <v>124</v>
      </c>
      <c r="F236" s="8">
        <v>74880</v>
      </c>
      <c r="G236" s="46">
        <v>402921.39</v>
      </c>
    </row>
    <row r="237" spans="1:7" ht="15" customHeight="1">
      <c r="A237" s="3" t="s">
        <v>415</v>
      </c>
      <c r="B237" s="4" t="s">
        <v>416</v>
      </c>
      <c r="C237" s="4" t="s">
        <v>62</v>
      </c>
      <c r="D237" s="5" t="s">
        <v>124</v>
      </c>
      <c r="E237" s="5" t="s">
        <v>124</v>
      </c>
      <c r="F237" s="5">
        <v>245</v>
      </c>
      <c r="G237" s="45">
        <v>1714.3</v>
      </c>
    </row>
    <row r="238" spans="1:7" ht="15" customHeight="1">
      <c r="A238" s="6" t="s">
        <v>415</v>
      </c>
      <c r="B238" s="7" t="s">
        <v>416</v>
      </c>
      <c r="C238" s="7" t="s">
        <v>67</v>
      </c>
      <c r="D238" s="8" t="s">
        <v>124</v>
      </c>
      <c r="E238" s="8" t="s">
        <v>124</v>
      </c>
      <c r="F238" s="8">
        <v>102204</v>
      </c>
      <c r="G238" s="46">
        <v>580333.39</v>
      </c>
    </row>
    <row r="239" spans="1:7" ht="15" customHeight="1">
      <c r="A239" s="3" t="s">
        <v>415</v>
      </c>
      <c r="B239" s="4" t="s">
        <v>416</v>
      </c>
      <c r="C239" s="4" t="s">
        <v>66</v>
      </c>
      <c r="D239" s="5" t="s">
        <v>124</v>
      </c>
      <c r="E239" s="5" t="s">
        <v>124</v>
      </c>
      <c r="F239" s="5">
        <v>200</v>
      </c>
      <c r="G239" s="45">
        <v>1333.28</v>
      </c>
    </row>
    <row r="240" spans="1:7" ht="15" customHeight="1">
      <c r="A240" s="6" t="s">
        <v>417</v>
      </c>
      <c r="B240" s="7" t="s">
        <v>418</v>
      </c>
      <c r="C240" s="7" t="s">
        <v>44</v>
      </c>
      <c r="D240" s="8" t="s">
        <v>124</v>
      </c>
      <c r="E240" s="8" t="s">
        <v>124</v>
      </c>
      <c r="F240" s="8">
        <v>6970</v>
      </c>
      <c r="G240" s="46">
        <v>99971.36</v>
      </c>
    </row>
    <row r="241" spans="1:7" ht="15" customHeight="1">
      <c r="A241" s="3" t="s">
        <v>417</v>
      </c>
      <c r="B241" s="4" t="s">
        <v>295</v>
      </c>
      <c r="C241" s="4" t="s">
        <v>44</v>
      </c>
      <c r="D241" s="5">
        <v>13831.5</v>
      </c>
      <c r="E241" s="5">
        <v>235055.47</v>
      </c>
      <c r="F241" s="5" t="s">
        <v>124</v>
      </c>
      <c r="G241" s="45" t="s">
        <v>124</v>
      </c>
    </row>
    <row r="242" spans="1:7" ht="15" customHeight="1">
      <c r="A242" s="6" t="s">
        <v>419</v>
      </c>
      <c r="B242" s="7" t="s">
        <v>420</v>
      </c>
      <c r="C242" s="7" t="s">
        <v>48</v>
      </c>
      <c r="D242" s="8" t="s">
        <v>124</v>
      </c>
      <c r="E242" s="8" t="s">
        <v>124</v>
      </c>
      <c r="F242" s="8">
        <v>270528</v>
      </c>
      <c r="G242" s="46">
        <v>1190701.21</v>
      </c>
    </row>
    <row r="243" spans="1:7" ht="15" customHeight="1">
      <c r="A243" s="3" t="s">
        <v>419</v>
      </c>
      <c r="B243" s="4" t="s">
        <v>299</v>
      </c>
      <c r="C243" s="4" t="s">
        <v>48</v>
      </c>
      <c r="D243" s="5">
        <v>189358</v>
      </c>
      <c r="E243" s="5">
        <v>1167450.83</v>
      </c>
      <c r="F243" s="5" t="s">
        <v>124</v>
      </c>
      <c r="G243" s="45" t="s">
        <v>124</v>
      </c>
    </row>
    <row r="244" spans="1:7" ht="15" customHeight="1">
      <c r="A244" s="6" t="s">
        <v>419</v>
      </c>
      <c r="B244" s="7" t="s">
        <v>299</v>
      </c>
      <c r="C244" s="7" t="s">
        <v>135</v>
      </c>
      <c r="D244" s="8">
        <v>45820</v>
      </c>
      <c r="E244" s="8">
        <v>256150.36</v>
      </c>
      <c r="F244" s="8" t="s">
        <v>124</v>
      </c>
      <c r="G244" s="46" t="s">
        <v>124</v>
      </c>
    </row>
    <row r="245" spans="1:7" ht="15" customHeight="1">
      <c r="A245" s="3" t="s">
        <v>419</v>
      </c>
      <c r="B245" s="4" t="s">
        <v>420</v>
      </c>
      <c r="C245" s="4" t="s">
        <v>135</v>
      </c>
      <c r="D245" s="5" t="s">
        <v>124</v>
      </c>
      <c r="E245" s="5" t="s">
        <v>124</v>
      </c>
      <c r="F245" s="5">
        <v>124260</v>
      </c>
      <c r="G245" s="45">
        <v>570335.58</v>
      </c>
    </row>
    <row r="246" spans="1:7" ht="15" customHeight="1">
      <c r="A246" s="6" t="s">
        <v>419</v>
      </c>
      <c r="B246" s="7" t="s">
        <v>420</v>
      </c>
      <c r="C246" s="7" t="s">
        <v>63</v>
      </c>
      <c r="D246" s="8" t="s">
        <v>124</v>
      </c>
      <c r="E246" s="8" t="s">
        <v>124</v>
      </c>
      <c r="F246" s="8">
        <v>14630</v>
      </c>
      <c r="G246" s="46">
        <v>86161.22</v>
      </c>
    </row>
    <row r="247" spans="1:7" ht="15" customHeight="1">
      <c r="A247" s="3" t="s">
        <v>419</v>
      </c>
      <c r="B247" s="4" t="s">
        <v>299</v>
      </c>
      <c r="C247" s="4" t="s">
        <v>63</v>
      </c>
      <c r="D247" s="5">
        <v>7083.5</v>
      </c>
      <c r="E247" s="5">
        <v>52308.91</v>
      </c>
      <c r="F247" s="5" t="s">
        <v>124</v>
      </c>
      <c r="G247" s="45" t="s">
        <v>124</v>
      </c>
    </row>
    <row r="248" spans="1:7" ht="15" customHeight="1">
      <c r="A248" s="6" t="s">
        <v>419</v>
      </c>
      <c r="B248" s="7" t="s">
        <v>299</v>
      </c>
      <c r="C248" s="7" t="s">
        <v>54</v>
      </c>
      <c r="D248" s="8">
        <v>130606</v>
      </c>
      <c r="E248" s="8">
        <v>773399.38</v>
      </c>
      <c r="F248" s="8" t="s">
        <v>124</v>
      </c>
      <c r="G248" s="46" t="s">
        <v>124</v>
      </c>
    </row>
    <row r="249" spans="1:7" ht="15" customHeight="1">
      <c r="A249" s="3" t="s">
        <v>419</v>
      </c>
      <c r="B249" s="4" t="s">
        <v>420</v>
      </c>
      <c r="C249" s="4" t="s">
        <v>54</v>
      </c>
      <c r="D249" s="5" t="s">
        <v>124</v>
      </c>
      <c r="E249" s="5" t="s">
        <v>124</v>
      </c>
      <c r="F249" s="5">
        <v>302438</v>
      </c>
      <c r="G249" s="45">
        <v>1396191.18</v>
      </c>
    </row>
    <row r="250" spans="1:7" ht="15" customHeight="1">
      <c r="A250" s="6" t="s">
        <v>419</v>
      </c>
      <c r="B250" s="7" t="s">
        <v>420</v>
      </c>
      <c r="C250" s="7" t="s">
        <v>42</v>
      </c>
      <c r="D250" s="8" t="s">
        <v>124</v>
      </c>
      <c r="E250" s="8" t="s">
        <v>124</v>
      </c>
      <c r="F250" s="8">
        <v>319073.4</v>
      </c>
      <c r="G250" s="46">
        <v>1520472.19</v>
      </c>
    </row>
    <row r="251" spans="1:7" ht="15" customHeight="1">
      <c r="A251" s="3" t="s">
        <v>419</v>
      </c>
      <c r="B251" s="4" t="s">
        <v>299</v>
      </c>
      <c r="C251" s="4" t="s">
        <v>42</v>
      </c>
      <c r="D251" s="5">
        <v>398095.5</v>
      </c>
      <c r="E251" s="5">
        <v>2490235.02</v>
      </c>
      <c r="F251" s="5" t="s">
        <v>124</v>
      </c>
      <c r="G251" s="45" t="s">
        <v>124</v>
      </c>
    </row>
    <row r="252" spans="1:7" ht="15" customHeight="1">
      <c r="A252" s="6" t="s">
        <v>419</v>
      </c>
      <c r="B252" s="7" t="s">
        <v>420</v>
      </c>
      <c r="C252" s="7" t="s">
        <v>46</v>
      </c>
      <c r="D252" s="8" t="s">
        <v>124</v>
      </c>
      <c r="E252" s="8" t="s">
        <v>124</v>
      </c>
      <c r="F252" s="8">
        <v>400</v>
      </c>
      <c r="G252" s="46">
        <v>2551.78</v>
      </c>
    </row>
    <row r="253" spans="1:7" ht="15" customHeight="1">
      <c r="A253" s="3" t="s">
        <v>419</v>
      </c>
      <c r="B253" s="4" t="s">
        <v>420</v>
      </c>
      <c r="C253" s="4" t="s">
        <v>298</v>
      </c>
      <c r="D253" s="5" t="s">
        <v>124</v>
      </c>
      <c r="E253" s="5" t="s">
        <v>124</v>
      </c>
      <c r="F253" s="5">
        <v>10428</v>
      </c>
      <c r="G253" s="45">
        <v>47727.2</v>
      </c>
    </row>
    <row r="254" spans="1:7" ht="15" customHeight="1">
      <c r="A254" s="6" t="s">
        <v>419</v>
      </c>
      <c r="B254" s="7" t="s">
        <v>299</v>
      </c>
      <c r="C254" s="7" t="s">
        <v>45</v>
      </c>
      <c r="D254" s="8">
        <v>714960</v>
      </c>
      <c r="E254" s="8">
        <v>4374950.03</v>
      </c>
      <c r="F254" s="8" t="s">
        <v>124</v>
      </c>
      <c r="G254" s="46" t="s">
        <v>124</v>
      </c>
    </row>
    <row r="255" spans="1:7" ht="15" customHeight="1">
      <c r="A255" s="3" t="s">
        <v>419</v>
      </c>
      <c r="B255" s="4" t="s">
        <v>420</v>
      </c>
      <c r="C255" s="4" t="s">
        <v>45</v>
      </c>
      <c r="D255" s="5" t="s">
        <v>124</v>
      </c>
      <c r="E255" s="5" t="s">
        <v>124</v>
      </c>
      <c r="F255" s="5">
        <v>721536</v>
      </c>
      <c r="G255" s="45">
        <v>3339235.33</v>
      </c>
    </row>
    <row r="256" spans="1:7" ht="15" customHeight="1">
      <c r="A256" s="6" t="s">
        <v>419</v>
      </c>
      <c r="B256" s="7" t="s">
        <v>299</v>
      </c>
      <c r="C256" s="7" t="s">
        <v>43</v>
      </c>
      <c r="D256" s="8">
        <v>774643.8</v>
      </c>
      <c r="E256" s="8">
        <v>4567497.91</v>
      </c>
      <c r="F256" s="8" t="s">
        <v>124</v>
      </c>
      <c r="G256" s="46" t="s">
        <v>124</v>
      </c>
    </row>
    <row r="257" spans="1:7" ht="15" customHeight="1">
      <c r="A257" s="3" t="s">
        <v>419</v>
      </c>
      <c r="B257" s="4" t="s">
        <v>420</v>
      </c>
      <c r="C257" s="4" t="s">
        <v>43</v>
      </c>
      <c r="D257" s="5" t="s">
        <v>124</v>
      </c>
      <c r="E257" s="5" t="s">
        <v>124</v>
      </c>
      <c r="F257" s="5">
        <v>636295</v>
      </c>
      <c r="G257" s="45">
        <v>2912487.75</v>
      </c>
    </row>
    <row r="258" spans="1:7" ht="15" customHeight="1">
      <c r="A258" s="6" t="s">
        <v>419</v>
      </c>
      <c r="B258" s="7" t="s">
        <v>299</v>
      </c>
      <c r="C258" s="7" t="s">
        <v>99</v>
      </c>
      <c r="D258" s="8">
        <v>3100</v>
      </c>
      <c r="E258" s="8">
        <v>17747.63</v>
      </c>
      <c r="F258" s="8" t="s">
        <v>124</v>
      </c>
      <c r="G258" s="46" t="s">
        <v>124</v>
      </c>
    </row>
    <row r="259" spans="1:7" ht="15" customHeight="1">
      <c r="A259" s="3" t="s">
        <v>419</v>
      </c>
      <c r="B259" s="4" t="s">
        <v>420</v>
      </c>
      <c r="C259" s="4" t="s">
        <v>99</v>
      </c>
      <c r="D259" s="5" t="s">
        <v>124</v>
      </c>
      <c r="E259" s="5" t="s">
        <v>124</v>
      </c>
      <c r="F259" s="5">
        <v>1110</v>
      </c>
      <c r="G259" s="45">
        <v>5843.73</v>
      </c>
    </row>
    <row r="260" spans="1:7" ht="15" customHeight="1">
      <c r="A260" s="6" t="s">
        <v>419</v>
      </c>
      <c r="B260" s="7" t="s">
        <v>420</v>
      </c>
      <c r="C260" s="7" t="s">
        <v>62</v>
      </c>
      <c r="D260" s="8" t="s">
        <v>124</v>
      </c>
      <c r="E260" s="8" t="s">
        <v>124</v>
      </c>
      <c r="F260" s="8">
        <v>3175</v>
      </c>
      <c r="G260" s="46">
        <v>19376.75</v>
      </c>
    </row>
    <row r="261" spans="1:7" ht="15" customHeight="1">
      <c r="A261" s="3" t="s">
        <v>419</v>
      </c>
      <c r="B261" s="4" t="s">
        <v>299</v>
      </c>
      <c r="C261" s="4" t="s">
        <v>62</v>
      </c>
      <c r="D261" s="5">
        <v>1697</v>
      </c>
      <c r="E261" s="5">
        <v>9314.87</v>
      </c>
      <c r="F261" s="5" t="s">
        <v>124</v>
      </c>
      <c r="G261" s="45" t="s">
        <v>124</v>
      </c>
    </row>
    <row r="262" spans="1:7" ht="15" customHeight="1">
      <c r="A262" s="6" t="s">
        <v>419</v>
      </c>
      <c r="B262" s="7" t="s">
        <v>420</v>
      </c>
      <c r="C262" s="7" t="s">
        <v>50</v>
      </c>
      <c r="D262" s="8" t="s">
        <v>124</v>
      </c>
      <c r="E262" s="8" t="s">
        <v>124</v>
      </c>
      <c r="F262" s="8">
        <v>1100</v>
      </c>
      <c r="G262" s="46">
        <v>5122.04</v>
      </c>
    </row>
    <row r="263" spans="1:7" ht="15" customHeight="1">
      <c r="A263" s="3" t="s">
        <v>419</v>
      </c>
      <c r="B263" s="4" t="s">
        <v>299</v>
      </c>
      <c r="C263" s="4" t="s">
        <v>100</v>
      </c>
      <c r="D263" s="5">
        <v>100590</v>
      </c>
      <c r="E263" s="5">
        <v>478084.56</v>
      </c>
      <c r="F263" s="5" t="s">
        <v>124</v>
      </c>
      <c r="G263" s="45" t="s">
        <v>124</v>
      </c>
    </row>
    <row r="264" spans="1:7" ht="15" customHeight="1">
      <c r="A264" s="6" t="s">
        <v>419</v>
      </c>
      <c r="B264" s="7" t="s">
        <v>420</v>
      </c>
      <c r="C264" s="7" t="s">
        <v>69</v>
      </c>
      <c r="D264" s="8" t="s">
        <v>124</v>
      </c>
      <c r="E264" s="8" t="s">
        <v>124</v>
      </c>
      <c r="F264" s="8">
        <v>150</v>
      </c>
      <c r="G264" s="46">
        <v>599.04</v>
      </c>
    </row>
    <row r="265" spans="1:7" ht="15" customHeight="1">
      <c r="A265" s="3" t="s">
        <v>419</v>
      </c>
      <c r="B265" s="4" t="s">
        <v>299</v>
      </c>
      <c r="C265" s="4" t="s">
        <v>95</v>
      </c>
      <c r="D265" s="5">
        <v>1686</v>
      </c>
      <c r="E265" s="5">
        <v>11881.98</v>
      </c>
      <c r="F265" s="5" t="s">
        <v>124</v>
      </c>
      <c r="G265" s="45" t="s">
        <v>124</v>
      </c>
    </row>
    <row r="266" spans="1:7" ht="15" customHeight="1">
      <c r="A266" s="6" t="s">
        <v>419</v>
      </c>
      <c r="B266" s="7" t="s">
        <v>299</v>
      </c>
      <c r="C266" s="7" t="s">
        <v>70</v>
      </c>
      <c r="D266" s="8">
        <v>3744</v>
      </c>
      <c r="E266" s="8">
        <v>20061.88</v>
      </c>
      <c r="F266" s="8" t="s">
        <v>124</v>
      </c>
      <c r="G266" s="46" t="s">
        <v>124</v>
      </c>
    </row>
    <row r="267" spans="1:7" ht="15" customHeight="1">
      <c r="A267" s="3" t="s">
        <v>419</v>
      </c>
      <c r="B267" s="4" t="s">
        <v>420</v>
      </c>
      <c r="C267" s="4" t="s">
        <v>70</v>
      </c>
      <c r="D267" s="5" t="s">
        <v>124</v>
      </c>
      <c r="E267" s="5" t="s">
        <v>124</v>
      </c>
      <c r="F267" s="5">
        <v>15000</v>
      </c>
      <c r="G267" s="45">
        <v>65355.54</v>
      </c>
    </row>
    <row r="268" spans="1:7" ht="15" customHeight="1">
      <c r="A268" s="6" t="s">
        <v>419</v>
      </c>
      <c r="B268" s="7" t="s">
        <v>299</v>
      </c>
      <c r="C268" s="7" t="s">
        <v>71</v>
      </c>
      <c r="D268" s="8">
        <v>45014</v>
      </c>
      <c r="E268" s="8">
        <v>256062.18</v>
      </c>
      <c r="F268" s="8" t="s">
        <v>124</v>
      </c>
      <c r="G268" s="46" t="s">
        <v>124</v>
      </c>
    </row>
    <row r="269" spans="1:7" ht="15" customHeight="1">
      <c r="A269" s="3" t="s">
        <v>419</v>
      </c>
      <c r="B269" s="4" t="s">
        <v>420</v>
      </c>
      <c r="C269" s="4" t="s">
        <v>71</v>
      </c>
      <c r="D269" s="5" t="s">
        <v>124</v>
      </c>
      <c r="E269" s="5" t="s">
        <v>124</v>
      </c>
      <c r="F269" s="5">
        <v>36504</v>
      </c>
      <c r="G269" s="45">
        <v>189235.93</v>
      </c>
    </row>
    <row r="270" spans="1:7" ht="15" customHeight="1">
      <c r="A270" s="6" t="s">
        <v>419</v>
      </c>
      <c r="B270" s="7" t="s">
        <v>299</v>
      </c>
      <c r="C270" s="7" t="s">
        <v>67</v>
      </c>
      <c r="D270" s="8">
        <v>474500</v>
      </c>
      <c r="E270" s="8">
        <v>2790600.91</v>
      </c>
      <c r="F270" s="8" t="s">
        <v>124</v>
      </c>
      <c r="G270" s="46" t="s">
        <v>124</v>
      </c>
    </row>
    <row r="271" spans="1:7" ht="15" customHeight="1">
      <c r="A271" s="3" t="s">
        <v>419</v>
      </c>
      <c r="B271" s="4" t="s">
        <v>420</v>
      </c>
      <c r="C271" s="4" t="s">
        <v>67</v>
      </c>
      <c r="D271" s="5" t="s">
        <v>124</v>
      </c>
      <c r="E271" s="5" t="s">
        <v>124</v>
      </c>
      <c r="F271" s="5">
        <v>587142</v>
      </c>
      <c r="G271" s="45">
        <v>2731691.1</v>
      </c>
    </row>
    <row r="272" spans="1:7" ht="15" customHeight="1">
      <c r="A272" s="6" t="s">
        <v>419</v>
      </c>
      <c r="B272" s="7" t="s">
        <v>299</v>
      </c>
      <c r="C272" s="7" t="s">
        <v>109</v>
      </c>
      <c r="D272" s="8">
        <v>2548</v>
      </c>
      <c r="E272" s="8">
        <v>18065.39</v>
      </c>
      <c r="F272" s="8" t="s">
        <v>124</v>
      </c>
      <c r="G272" s="46" t="s">
        <v>124</v>
      </c>
    </row>
    <row r="273" spans="1:7" ht="15" customHeight="1">
      <c r="A273" s="3" t="s">
        <v>419</v>
      </c>
      <c r="B273" s="4" t="s">
        <v>420</v>
      </c>
      <c r="C273" s="4" t="s">
        <v>346</v>
      </c>
      <c r="D273" s="5" t="s">
        <v>124</v>
      </c>
      <c r="E273" s="5" t="s">
        <v>124</v>
      </c>
      <c r="F273" s="5">
        <v>5212</v>
      </c>
      <c r="G273" s="45">
        <v>26851.82</v>
      </c>
    </row>
    <row r="274" spans="1:7" ht="15" customHeight="1">
      <c r="A274" s="6" t="s">
        <v>419</v>
      </c>
      <c r="B274" s="7" t="s">
        <v>299</v>
      </c>
      <c r="C274" s="7" t="s">
        <v>66</v>
      </c>
      <c r="D274" s="8">
        <v>61100</v>
      </c>
      <c r="E274" s="8">
        <v>342847.3</v>
      </c>
      <c r="F274" s="8" t="s">
        <v>124</v>
      </c>
      <c r="G274" s="46" t="s">
        <v>124</v>
      </c>
    </row>
    <row r="275" spans="1:7" ht="15" customHeight="1">
      <c r="A275" s="3" t="s">
        <v>419</v>
      </c>
      <c r="B275" s="4" t="s">
        <v>420</v>
      </c>
      <c r="C275" s="4" t="s">
        <v>66</v>
      </c>
      <c r="D275" s="5" t="s">
        <v>124</v>
      </c>
      <c r="E275" s="5" t="s">
        <v>124</v>
      </c>
      <c r="F275" s="5">
        <v>47650</v>
      </c>
      <c r="G275" s="45">
        <v>202219.23</v>
      </c>
    </row>
    <row r="276" spans="1:7" ht="15" customHeight="1">
      <c r="A276" s="6" t="s">
        <v>419</v>
      </c>
      <c r="B276" s="7" t="s">
        <v>420</v>
      </c>
      <c r="C276" s="7" t="s">
        <v>44</v>
      </c>
      <c r="D276" s="8" t="s">
        <v>124</v>
      </c>
      <c r="E276" s="8" t="s">
        <v>124</v>
      </c>
      <c r="F276" s="8">
        <v>15820</v>
      </c>
      <c r="G276" s="46">
        <v>78157.97</v>
      </c>
    </row>
    <row r="277" spans="1:7" ht="15" customHeight="1">
      <c r="A277" s="3" t="s">
        <v>419</v>
      </c>
      <c r="B277" s="4" t="s">
        <v>299</v>
      </c>
      <c r="C277" s="4" t="s">
        <v>44</v>
      </c>
      <c r="D277" s="5">
        <v>14400</v>
      </c>
      <c r="E277" s="5">
        <v>79256.65</v>
      </c>
      <c r="F277" s="5" t="s">
        <v>124</v>
      </c>
      <c r="G277" s="45" t="s">
        <v>124</v>
      </c>
    </row>
    <row r="278" spans="1:7" ht="15" customHeight="1">
      <c r="A278" s="6" t="s">
        <v>421</v>
      </c>
      <c r="B278" s="7" t="s">
        <v>416</v>
      </c>
      <c r="C278" s="7" t="s">
        <v>135</v>
      </c>
      <c r="D278" s="8" t="s">
        <v>124</v>
      </c>
      <c r="E278" s="8" t="s">
        <v>124</v>
      </c>
      <c r="F278" s="8">
        <v>280</v>
      </c>
      <c r="G278" s="46">
        <v>1907.5</v>
      </c>
    </row>
    <row r="279" spans="1:7" ht="15" customHeight="1">
      <c r="A279" s="3" t="s">
        <v>421</v>
      </c>
      <c r="B279" s="4" t="s">
        <v>416</v>
      </c>
      <c r="C279" s="4" t="s">
        <v>63</v>
      </c>
      <c r="D279" s="5" t="s">
        <v>124</v>
      </c>
      <c r="E279" s="5" t="s">
        <v>124</v>
      </c>
      <c r="F279" s="5">
        <v>380</v>
      </c>
      <c r="G279" s="45">
        <v>2203.2</v>
      </c>
    </row>
    <row r="280" spans="1:7" ht="15" customHeight="1">
      <c r="A280" s="6" t="s">
        <v>422</v>
      </c>
      <c r="B280" s="7" t="s">
        <v>291</v>
      </c>
      <c r="C280" s="7" t="s">
        <v>44</v>
      </c>
      <c r="D280" s="8">
        <v>500</v>
      </c>
      <c r="E280" s="8">
        <v>2743.13</v>
      </c>
      <c r="F280" s="8" t="s">
        <v>124</v>
      </c>
      <c r="G280" s="46" t="s">
        <v>124</v>
      </c>
    </row>
    <row r="281" spans="1:7" ht="15" customHeight="1">
      <c r="A281" s="3" t="s">
        <v>423</v>
      </c>
      <c r="B281" s="4" t="s">
        <v>424</v>
      </c>
      <c r="C281" s="4" t="s">
        <v>44</v>
      </c>
      <c r="D281" s="5" t="s">
        <v>124</v>
      </c>
      <c r="E281" s="5" t="s">
        <v>124</v>
      </c>
      <c r="F281" s="5">
        <v>244.5</v>
      </c>
      <c r="G281" s="45">
        <v>1663.28</v>
      </c>
    </row>
    <row r="282" spans="1:7" ht="15" customHeight="1">
      <c r="A282" s="6" t="s">
        <v>423</v>
      </c>
      <c r="B282" s="7" t="s">
        <v>296</v>
      </c>
      <c r="C282" s="7" t="s">
        <v>44</v>
      </c>
      <c r="D282" s="8">
        <v>1328</v>
      </c>
      <c r="E282" s="8">
        <v>9772.83</v>
      </c>
      <c r="F282" s="8" t="s">
        <v>124</v>
      </c>
      <c r="G282" s="46" t="s">
        <v>124</v>
      </c>
    </row>
    <row r="283" spans="1:7" ht="15" customHeight="1">
      <c r="A283" s="3" t="s">
        <v>425</v>
      </c>
      <c r="B283" s="4" t="s">
        <v>300</v>
      </c>
      <c r="C283" s="4" t="s">
        <v>152</v>
      </c>
      <c r="D283" s="5">
        <v>2350</v>
      </c>
      <c r="E283" s="5">
        <v>13654.18</v>
      </c>
      <c r="F283" s="5" t="s">
        <v>124</v>
      </c>
      <c r="G283" s="45" t="s">
        <v>124</v>
      </c>
    </row>
    <row r="284" spans="1:7" ht="15" customHeight="1">
      <c r="A284" s="6" t="s">
        <v>425</v>
      </c>
      <c r="B284" s="7" t="s">
        <v>300</v>
      </c>
      <c r="C284" s="7" t="s">
        <v>67</v>
      </c>
      <c r="D284" s="8">
        <v>3576</v>
      </c>
      <c r="E284" s="8">
        <v>25501.59</v>
      </c>
      <c r="F284" s="8" t="s">
        <v>124</v>
      </c>
      <c r="G284" s="46" t="s">
        <v>124</v>
      </c>
    </row>
    <row r="285" spans="1:7" ht="15" customHeight="1">
      <c r="A285" s="3" t="s">
        <v>425</v>
      </c>
      <c r="B285" s="4" t="s">
        <v>300</v>
      </c>
      <c r="C285" s="4" t="s">
        <v>44</v>
      </c>
      <c r="D285" s="5">
        <v>79168.8</v>
      </c>
      <c r="E285" s="5">
        <v>622587.53</v>
      </c>
      <c r="F285" s="5" t="s">
        <v>124</v>
      </c>
      <c r="G285" s="45" t="s">
        <v>124</v>
      </c>
    </row>
    <row r="286" spans="1:7" ht="15" customHeight="1">
      <c r="A286" s="6" t="s">
        <v>425</v>
      </c>
      <c r="B286" s="7" t="s">
        <v>281</v>
      </c>
      <c r="C286" s="7" t="s">
        <v>44</v>
      </c>
      <c r="D286" s="8" t="s">
        <v>124</v>
      </c>
      <c r="E286" s="8" t="s">
        <v>124</v>
      </c>
      <c r="F286" s="8">
        <v>75583</v>
      </c>
      <c r="G286" s="46">
        <v>429330.95</v>
      </c>
    </row>
    <row r="287" spans="1:7" ht="15" customHeight="1">
      <c r="A287" s="3" t="s">
        <v>426</v>
      </c>
      <c r="B287" s="4" t="s">
        <v>416</v>
      </c>
      <c r="C287" s="4" t="s">
        <v>48</v>
      </c>
      <c r="D287" s="5" t="s">
        <v>124</v>
      </c>
      <c r="E287" s="5" t="s">
        <v>124</v>
      </c>
      <c r="F287" s="5">
        <v>1046465.8</v>
      </c>
      <c r="G287" s="45">
        <v>4369717.84</v>
      </c>
    </row>
    <row r="288" spans="1:7" ht="15" customHeight="1">
      <c r="A288" s="6" t="s">
        <v>426</v>
      </c>
      <c r="B288" s="7" t="s">
        <v>281</v>
      </c>
      <c r="C288" s="7" t="s">
        <v>48</v>
      </c>
      <c r="D288" s="8">
        <v>633408.67</v>
      </c>
      <c r="E288" s="8">
        <v>2833171.19</v>
      </c>
      <c r="F288" s="8" t="s">
        <v>124</v>
      </c>
      <c r="G288" s="46" t="s">
        <v>124</v>
      </c>
    </row>
    <row r="289" spans="1:7" ht="15" customHeight="1">
      <c r="A289" s="3" t="s">
        <v>426</v>
      </c>
      <c r="B289" s="4" t="s">
        <v>416</v>
      </c>
      <c r="C289" s="4" t="s">
        <v>94</v>
      </c>
      <c r="D289" s="5" t="s">
        <v>124</v>
      </c>
      <c r="E289" s="5" t="s">
        <v>124</v>
      </c>
      <c r="F289" s="5">
        <v>8320</v>
      </c>
      <c r="G289" s="45">
        <v>42529.38</v>
      </c>
    </row>
    <row r="290" spans="1:7" ht="15" customHeight="1">
      <c r="A290" s="6" t="s">
        <v>426</v>
      </c>
      <c r="B290" s="7" t="s">
        <v>281</v>
      </c>
      <c r="C290" s="7" t="s">
        <v>64</v>
      </c>
      <c r="D290" s="8">
        <v>4060</v>
      </c>
      <c r="E290" s="8">
        <v>24491.65</v>
      </c>
      <c r="F290" s="8" t="s">
        <v>124</v>
      </c>
      <c r="G290" s="46" t="s">
        <v>124</v>
      </c>
    </row>
    <row r="291" spans="1:7" ht="15" customHeight="1">
      <c r="A291" s="3" t="s">
        <v>426</v>
      </c>
      <c r="B291" s="4" t="s">
        <v>416</v>
      </c>
      <c r="C291" s="4" t="s">
        <v>64</v>
      </c>
      <c r="D291" s="5" t="s">
        <v>124</v>
      </c>
      <c r="E291" s="5" t="s">
        <v>124</v>
      </c>
      <c r="F291" s="5">
        <v>13075</v>
      </c>
      <c r="G291" s="45">
        <v>57195.97</v>
      </c>
    </row>
    <row r="292" spans="1:7" ht="15" customHeight="1">
      <c r="A292" s="6" t="s">
        <v>426</v>
      </c>
      <c r="B292" s="7" t="s">
        <v>416</v>
      </c>
      <c r="C292" s="7" t="s">
        <v>54</v>
      </c>
      <c r="D292" s="8" t="s">
        <v>124</v>
      </c>
      <c r="E292" s="8" t="s">
        <v>124</v>
      </c>
      <c r="F292" s="8">
        <v>23554</v>
      </c>
      <c r="G292" s="46">
        <v>110649.47</v>
      </c>
    </row>
    <row r="293" spans="1:7" ht="15" customHeight="1">
      <c r="A293" s="3" t="s">
        <v>426</v>
      </c>
      <c r="B293" s="4" t="s">
        <v>281</v>
      </c>
      <c r="C293" s="4" t="s">
        <v>54</v>
      </c>
      <c r="D293" s="5">
        <v>3080</v>
      </c>
      <c r="E293" s="5">
        <v>12368.42</v>
      </c>
      <c r="F293" s="5" t="s">
        <v>124</v>
      </c>
      <c r="G293" s="45" t="s">
        <v>124</v>
      </c>
    </row>
    <row r="294" spans="1:7" ht="15" customHeight="1">
      <c r="A294" s="6" t="s">
        <v>426</v>
      </c>
      <c r="B294" s="7" t="s">
        <v>281</v>
      </c>
      <c r="C294" s="7" t="s">
        <v>101</v>
      </c>
      <c r="D294" s="8">
        <v>71025</v>
      </c>
      <c r="E294" s="8">
        <v>279088.26</v>
      </c>
      <c r="F294" s="8" t="s">
        <v>124</v>
      </c>
      <c r="G294" s="46" t="s">
        <v>124</v>
      </c>
    </row>
    <row r="295" spans="1:7" ht="15" customHeight="1">
      <c r="A295" s="3" t="s">
        <v>426</v>
      </c>
      <c r="B295" s="4" t="s">
        <v>416</v>
      </c>
      <c r="C295" s="4" t="s">
        <v>101</v>
      </c>
      <c r="D295" s="5" t="s">
        <v>124</v>
      </c>
      <c r="E295" s="5" t="s">
        <v>124</v>
      </c>
      <c r="F295" s="5">
        <v>57515</v>
      </c>
      <c r="G295" s="45">
        <v>214361.05</v>
      </c>
    </row>
    <row r="296" spans="1:7" ht="15" customHeight="1">
      <c r="A296" s="6" t="s">
        <v>426</v>
      </c>
      <c r="B296" s="7" t="s">
        <v>416</v>
      </c>
      <c r="C296" s="7" t="s">
        <v>52</v>
      </c>
      <c r="D296" s="8" t="s">
        <v>124</v>
      </c>
      <c r="E296" s="8" t="s">
        <v>124</v>
      </c>
      <c r="F296" s="8">
        <v>14500</v>
      </c>
      <c r="G296" s="46">
        <v>33609.1</v>
      </c>
    </row>
    <row r="297" spans="1:7" ht="15" customHeight="1">
      <c r="A297" s="3" t="s">
        <v>426</v>
      </c>
      <c r="B297" s="4" t="s">
        <v>281</v>
      </c>
      <c r="C297" s="4" t="s">
        <v>52</v>
      </c>
      <c r="D297" s="5">
        <v>5500</v>
      </c>
      <c r="E297" s="5">
        <v>20372.77</v>
      </c>
      <c r="F297" s="5" t="s">
        <v>124</v>
      </c>
      <c r="G297" s="45" t="s">
        <v>124</v>
      </c>
    </row>
    <row r="298" spans="1:7" ht="15" customHeight="1">
      <c r="A298" s="6" t="s">
        <v>426</v>
      </c>
      <c r="B298" s="7" t="s">
        <v>416</v>
      </c>
      <c r="C298" s="7" t="s">
        <v>53</v>
      </c>
      <c r="D298" s="8" t="s">
        <v>124</v>
      </c>
      <c r="E298" s="8" t="s">
        <v>124</v>
      </c>
      <c r="F298" s="8">
        <v>2000</v>
      </c>
      <c r="G298" s="46">
        <v>7789.88</v>
      </c>
    </row>
    <row r="299" spans="1:7" ht="15" customHeight="1">
      <c r="A299" s="3" t="s">
        <v>426</v>
      </c>
      <c r="B299" s="4" t="s">
        <v>416</v>
      </c>
      <c r="C299" s="4" t="s">
        <v>56</v>
      </c>
      <c r="D299" s="5" t="s">
        <v>124</v>
      </c>
      <c r="E299" s="5" t="s">
        <v>124</v>
      </c>
      <c r="F299" s="5">
        <v>1440</v>
      </c>
      <c r="G299" s="45">
        <v>5467.06</v>
      </c>
    </row>
    <row r="300" spans="1:7" ht="15" customHeight="1">
      <c r="A300" s="6" t="s">
        <v>426</v>
      </c>
      <c r="B300" s="7" t="s">
        <v>416</v>
      </c>
      <c r="C300" s="7" t="s">
        <v>42</v>
      </c>
      <c r="D300" s="8" t="s">
        <v>124</v>
      </c>
      <c r="E300" s="8" t="s">
        <v>124</v>
      </c>
      <c r="F300" s="8">
        <v>15250</v>
      </c>
      <c r="G300" s="46">
        <v>59146.7</v>
      </c>
    </row>
    <row r="301" spans="1:7" ht="15" customHeight="1">
      <c r="A301" s="3" t="s">
        <v>426</v>
      </c>
      <c r="B301" s="4" t="s">
        <v>281</v>
      </c>
      <c r="C301" s="4" t="s">
        <v>42</v>
      </c>
      <c r="D301" s="5">
        <v>24720</v>
      </c>
      <c r="E301" s="5">
        <v>117484.26</v>
      </c>
      <c r="F301" s="5" t="s">
        <v>124</v>
      </c>
      <c r="G301" s="45" t="s">
        <v>124</v>
      </c>
    </row>
    <row r="302" spans="1:7" ht="15" customHeight="1">
      <c r="A302" s="6" t="s">
        <v>426</v>
      </c>
      <c r="B302" s="7" t="s">
        <v>416</v>
      </c>
      <c r="C302" s="7" t="s">
        <v>46</v>
      </c>
      <c r="D302" s="8" t="s">
        <v>124</v>
      </c>
      <c r="E302" s="8" t="s">
        <v>124</v>
      </c>
      <c r="F302" s="8">
        <v>70975</v>
      </c>
      <c r="G302" s="46">
        <v>106462.5</v>
      </c>
    </row>
    <row r="303" spans="1:7" ht="15" customHeight="1">
      <c r="A303" s="3" t="s">
        <v>426</v>
      </c>
      <c r="B303" s="4" t="s">
        <v>416</v>
      </c>
      <c r="C303" s="4" t="s">
        <v>61</v>
      </c>
      <c r="D303" s="5" t="s">
        <v>124</v>
      </c>
      <c r="E303" s="5" t="s">
        <v>124</v>
      </c>
      <c r="F303" s="5">
        <v>900</v>
      </c>
      <c r="G303" s="45">
        <v>3566.32</v>
      </c>
    </row>
    <row r="304" spans="1:7" ht="15" customHeight="1">
      <c r="A304" s="6" t="s">
        <v>426</v>
      </c>
      <c r="B304" s="7" t="s">
        <v>281</v>
      </c>
      <c r="C304" s="7" t="s">
        <v>61</v>
      </c>
      <c r="D304" s="8">
        <v>530</v>
      </c>
      <c r="E304" s="8">
        <v>2522.85</v>
      </c>
      <c r="F304" s="8" t="s">
        <v>124</v>
      </c>
      <c r="G304" s="46" t="s">
        <v>124</v>
      </c>
    </row>
    <row r="305" spans="1:7" ht="15" customHeight="1">
      <c r="A305" s="3" t="s">
        <v>426</v>
      </c>
      <c r="B305" s="4" t="s">
        <v>416</v>
      </c>
      <c r="C305" s="4" t="s">
        <v>103</v>
      </c>
      <c r="D305" s="5" t="s">
        <v>124</v>
      </c>
      <c r="E305" s="5" t="s">
        <v>124</v>
      </c>
      <c r="F305" s="5">
        <v>5500</v>
      </c>
      <c r="G305" s="45">
        <v>31114.35</v>
      </c>
    </row>
    <row r="306" spans="1:7" ht="15" customHeight="1">
      <c r="A306" s="6" t="s">
        <v>426</v>
      </c>
      <c r="B306" s="7" t="s">
        <v>416</v>
      </c>
      <c r="C306" s="7" t="s">
        <v>152</v>
      </c>
      <c r="D306" s="8" t="s">
        <v>124</v>
      </c>
      <c r="E306" s="8" t="s">
        <v>124</v>
      </c>
      <c r="F306" s="8">
        <v>85760</v>
      </c>
      <c r="G306" s="46">
        <v>300191.87</v>
      </c>
    </row>
    <row r="307" spans="1:7" ht="15" customHeight="1">
      <c r="A307" s="3" t="s">
        <v>426</v>
      </c>
      <c r="B307" s="4" t="s">
        <v>416</v>
      </c>
      <c r="C307" s="4" t="s">
        <v>95</v>
      </c>
      <c r="D307" s="5" t="s">
        <v>124</v>
      </c>
      <c r="E307" s="5" t="s">
        <v>124</v>
      </c>
      <c r="F307" s="5">
        <v>49670</v>
      </c>
      <c r="G307" s="45">
        <v>161921.73</v>
      </c>
    </row>
    <row r="308" spans="1:7" ht="15" customHeight="1">
      <c r="A308" s="6" t="s">
        <v>426</v>
      </c>
      <c r="B308" s="7" t="s">
        <v>281</v>
      </c>
      <c r="C308" s="7" t="s">
        <v>95</v>
      </c>
      <c r="D308" s="8">
        <v>39317</v>
      </c>
      <c r="E308" s="8">
        <v>154411.31</v>
      </c>
      <c r="F308" s="8" t="s">
        <v>124</v>
      </c>
      <c r="G308" s="46" t="s">
        <v>124</v>
      </c>
    </row>
    <row r="309" spans="1:7" ht="15" customHeight="1">
      <c r="A309" s="3" t="s">
        <v>426</v>
      </c>
      <c r="B309" s="4" t="s">
        <v>281</v>
      </c>
      <c r="C309" s="4" t="s">
        <v>71</v>
      </c>
      <c r="D309" s="5">
        <v>73758</v>
      </c>
      <c r="E309" s="5">
        <v>251114.43</v>
      </c>
      <c r="F309" s="5" t="s">
        <v>124</v>
      </c>
      <c r="G309" s="45" t="s">
        <v>124</v>
      </c>
    </row>
    <row r="310" spans="1:7" ht="15" customHeight="1">
      <c r="A310" s="6" t="s">
        <v>426</v>
      </c>
      <c r="B310" s="7" t="s">
        <v>416</v>
      </c>
      <c r="C310" s="7" t="s">
        <v>71</v>
      </c>
      <c r="D310" s="8" t="s">
        <v>124</v>
      </c>
      <c r="E310" s="8" t="s">
        <v>124</v>
      </c>
      <c r="F310" s="8">
        <v>15360</v>
      </c>
      <c r="G310" s="46">
        <v>57549.4</v>
      </c>
    </row>
    <row r="311" spans="1:7" ht="15" customHeight="1">
      <c r="A311" s="3" t="s">
        <v>426</v>
      </c>
      <c r="B311" s="4" t="s">
        <v>416</v>
      </c>
      <c r="C311" s="4" t="s">
        <v>67</v>
      </c>
      <c r="D311" s="5" t="s">
        <v>124</v>
      </c>
      <c r="E311" s="5" t="s">
        <v>124</v>
      </c>
      <c r="F311" s="5">
        <v>16000</v>
      </c>
      <c r="G311" s="45">
        <v>61840.94</v>
      </c>
    </row>
    <row r="312" spans="1:7" ht="15" customHeight="1">
      <c r="A312" s="6" t="s">
        <v>426</v>
      </c>
      <c r="B312" s="7" t="s">
        <v>416</v>
      </c>
      <c r="C312" s="7" t="s">
        <v>179</v>
      </c>
      <c r="D312" s="8" t="s">
        <v>124</v>
      </c>
      <c r="E312" s="8" t="s">
        <v>124</v>
      </c>
      <c r="F312" s="8">
        <v>3050</v>
      </c>
      <c r="G312" s="46">
        <v>12687.01</v>
      </c>
    </row>
    <row r="313" spans="1:7" ht="15" customHeight="1">
      <c r="A313" s="3" t="s">
        <v>426</v>
      </c>
      <c r="B313" s="4" t="s">
        <v>416</v>
      </c>
      <c r="C313" s="4" t="s">
        <v>353</v>
      </c>
      <c r="D313" s="5" t="s">
        <v>124</v>
      </c>
      <c r="E313" s="5" t="s">
        <v>124</v>
      </c>
      <c r="F313" s="5">
        <v>78000</v>
      </c>
      <c r="G313" s="45">
        <v>271706.62</v>
      </c>
    </row>
    <row r="314" spans="1:7" ht="15" customHeight="1">
      <c r="A314" s="6" t="s">
        <v>426</v>
      </c>
      <c r="B314" s="7" t="s">
        <v>416</v>
      </c>
      <c r="C314" s="7" t="s">
        <v>109</v>
      </c>
      <c r="D314" s="8" t="s">
        <v>124</v>
      </c>
      <c r="E314" s="8" t="s">
        <v>124</v>
      </c>
      <c r="F314" s="8">
        <v>26300</v>
      </c>
      <c r="G314" s="46">
        <v>93575.94</v>
      </c>
    </row>
    <row r="315" spans="1:7" ht="15" customHeight="1">
      <c r="A315" s="3" t="s">
        <v>426</v>
      </c>
      <c r="B315" s="4" t="s">
        <v>281</v>
      </c>
      <c r="C315" s="4" t="s">
        <v>109</v>
      </c>
      <c r="D315" s="5">
        <v>49545</v>
      </c>
      <c r="E315" s="5">
        <v>205965.02</v>
      </c>
      <c r="F315" s="5" t="s">
        <v>124</v>
      </c>
      <c r="G315" s="45" t="s">
        <v>124</v>
      </c>
    </row>
    <row r="316" spans="1:7" ht="15" customHeight="1">
      <c r="A316" s="6" t="s">
        <v>426</v>
      </c>
      <c r="B316" s="7" t="s">
        <v>416</v>
      </c>
      <c r="C316" s="7" t="s">
        <v>526</v>
      </c>
      <c r="D316" s="8" t="s">
        <v>124</v>
      </c>
      <c r="E316" s="8" t="s">
        <v>124</v>
      </c>
      <c r="F316" s="8">
        <v>11960</v>
      </c>
      <c r="G316" s="46">
        <v>41866.54</v>
      </c>
    </row>
    <row r="317" spans="1:7" ht="15" customHeight="1">
      <c r="A317" s="3" t="s">
        <v>426</v>
      </c>
      <c r="B317" s="4" t="s">
        <v>416</v>
      </c>
      <c r="C317" s="4" t="s">
        <v>346</v>
      </c>
      <c r="D317" s="5" t="s">
        <v>124</v>
      </c>
      <c r="E317" s="5" t="s">
        <v>124</v>
      </c>
      <c r="F317" s="5">
        <v>2500</v>
      </c>
      <c r="G317" s="45">
        <v>9415.88</v>
      </c>
    </row>
    <row r="318" spans="1:7" ht="15" customHeight="1">
      <c r="A318" s="6" t="s">
        <v>527</v>
      </c>
      <c r="B318" s="7" t="s">
        <v>528</v>
      </c>
      <c r="C318" s="7" t="s">
        <v>48</v>
      </c>
      <c r="D318" s="8">
        <v>75320</v>
      </c>
      <c r="E318" s="8">
        <v>315630.99</v>
      </c>
      <c r="F318" s="8" t="s">
        <v>124</v>
      </c>
      <c r="G318" s="46" t="s">
        <v>124</v>
      </c>
    </row>
    <row r="319" spans="1:7" ht="15" customHeight="1">
      <c r="A319" s="3" t="s">
        <v>427</v>
      </c>
      <c r="B319" s="4" t="s">
        <v>303</v>
      </c>
      <c r="C319" s="4" t="s">
        <v>114</v>
      </c>
      <c r="D319" s="5">
        <v>28000</v>
      </c>
      <c r="E319" s="5">
        <v>20900.98</v>
      </c>
      <c r="F319" s="5" t="s">
        <v>124</v>
      </c>
      <c r="G319" s="45" t="s">
        <v>124</v>
      </c>
    </row>
    <row r="320" spans="1:7" ht="15" customHeight="1">
      <c r="A320" s="6" t="s">
        <v>427</v>
      </c>
      <c r="B320" s="7" t="s">
        <v>303</v>
      </c>
      <c r="C320" s="7" t="s">
        <v>105</v>
      </c>
      <c r="D320" s="8">
        <v>28000</v>
      </c>
      <c r="E320" s="8">
        <v>21124.69</v>
      </c>
      <c r="F320" s="8" t="s">
        <v>124</v>
      </c>
      <c r="G320" s="46" t="s">
        <v>124</v>
      </c>
    </row>
    <row r="321" spans="1:7" ht="15" customHeight="1">
      <c r="A321" s="3" t="s">
        <v>427</v>
      </c>
      <c r="B321" s="4" t="s">
        <v>407</v>
      </c>
      <c r="C321" s="4" t="s">
        <v>46</v>
      </c>
      <c r="D321" s="5" t="s">
        <v>124</v>
      </c>
      <c r="E321" s="5" t="s">
        <v>124</v>
      </c>
      <c r="F321" s="5">
        <v>97560</v>
      </c>
      <c r="G321" s="45">
        <v>54079.72</v>
      </c>
    </row>
    <row r="322" spans="1:7" ht="15" customHeight="1">
      <c r="A322" s="6" t="s">
        <v>427</v>
      </c>
      <c r="B322" s="7" t="s">
        <v>303</v>
      </c>
      <c r="C322" s="7" t="s">
        <v>99</v>
      </c>
      <c r="D322" s="8">
        <v>11000</v>
      </c>
      <c r="E322" s="8">
        <v>9471.03</v>
      </c>
      <c r="F322" s="8" t="s">
        <v>124</v>
      </c>
      <c r="G322" s="46" t="s">
        <v>124</v>
      </c>
    </row>
    <row r="323" spans="1:7" ht="15" customHeight="1">
      <c r="A323" s="3" t="s">
        <v>529</v>
      </c>
      <c r="B323" s="4" t="s">
        <v>528</v>
      </c>
      <c r="C323" s="4" t="s">
        <v>48</v>
      </c>
      <c r="D323" s="5" t="s">
        <v>124</v>
      </c>
      <c r="E323" s="5" t="s">
        <v>124</v>
      </c>
      <c r="F323" s="5">
        <v>61680</v>
      </c>
      <c r="G323" s="45">
        <v>263199.22</v>
      </c>
    </row>
    <row r="324" spans="1:7" ht="15" customHeight="1">
      <c r="A324" s="6" t="s">
        <v>529</v>
      </c>
      <c r="B324" s="7" t="s">
        <v>528</v>
      </c>
      <c r="C324" s="7" t="s">
        <v>134</v>
      </c>
      <c r="D324" s="8" t="s">
        <v>124</v>
      </c>
      <c r="E324" s="8" t="s">
        <v>124</v>
      </c>
      <c r="F324" s="8">
        <v>486</v>
      </c>
      <c r="G324" s="46">
        <v>4762.8</v>
      </c>
    </row>
    <row r="325" spans="1:7" ht="15" customHeight="1">
      <c r="A325" s="3" t="s">
        <v>428</v>
      </c>
      <c r="B325" s="4" t="s">
        <v>281</v>
      </c>
      <c r="C325" s="4" t="s">
        <v>52</v>
      </c>
      <c r="D325" s="5" t="s">
        <v>124</v>
      </c>
      <c r="E325" s="5" t="s">
        <v>124</v>
      </c>
      <c r="F325" s="5">
        <v>20880</v>
      </c>
      <c r="G325" s="45">
        <v>29014.35</v>
      </c>
    </row>
    <row r="326" spans="1:7" ht="15" customHeight="1">
      <c r="A326" s="6" t="s">
        <v>428</v>
      </c>
      <c r="B326" s="7" t="s">
        <v>281</v>
      </c>
      <c r="C326" s="7" t="s">
        <v>43</v>
      </c>
      <c r="D326" s="8" t="s">
        <v>124</v>
      </c>
      <c r="E326" s="8" t="s">
        <v>124</v>
      </c>
      <c r="F326" s="8">
        <v>21150</v>
      </c>
      <c r="G326" s="46">
        <v>32307.13</v>
      </c>
    </row>
    <row r="327" spans="1:7" ht="15" customHeight="1">
      <c r="A327" s="3" t="s">
        <v>530</v>
      </c>
      <c r="B327" s="4" t="s">
        <v>531</v>
      </c>
      <c r="C327" s="4" t="s">
        <v>44</v>
      </c>
      <c r="D327" s="5">
        <v>205</v>
      </c>
      <c r="E327" s="5">
        <v>732.07</v>
      </c>
      <c r="F327" s="5" t="s">
        <v>124</v>
      </c>
      <c r="G327" s="45" t="s">
        <v>124</v>
      </c>
    </row>
    <row r="328" spans="1:7" ht="15" customHeight="1">
      <c r="A328" s="6" t="s">
        <v>429</v>
      </c>
      <c r="B328" s="7" t="s">
        <v>301</v>
      </c>
      <c r="C328" s="7" t="s">
        <v>48</v>
      </c>
      <c r="D328" s="8">
        <v>5335</v>
      </c>
      <c r="E328" s="8">
        <v>11019.63</v>
      </c>
      <c r="F328" s="8" t="s">
        <v>124</v>
      </c>
      <c r="G328" s="46" t="s">
        <v>124</v>
      </c>
    </row>
    <row r="329" spans="1:7" ht="15" customHeight="1">
      <c r="A329" s="3" t="s">
        <v>532</v>
      </c>
      <c r="B329" s="4" t="s">
        <v>533</v>
      </c>
      <c r="C329" s="4" t="s">
        <v>103</v>
      </c>
      <c r="D329" s="5">
        <v>490</v>
      </c>
      <c r="E329" s="5">
        <v>5264</v>
      </c>
      <c r="F329" s="5" t="s">
        <v>124</v>
      </c>
      <c r="G329" s="45" t="s">
        <v>124</v>
      </c>
    </row>
    <row r="330" spans="1:7" ht="15" customHeight="1">
      <c r="A330" s="6" t="s">
        <v>430</v>
      </c>
      <c r="B330" s="7" t="s">
        <v>281</v>
      </c>
      <c r="C330" s="7" t="s">
        <v>65</v>
      </c>
      <c r="D330" s="8" t="s">
        <v>124</v>
      </c>
      <c r="E330" s="8" t="s">
        <v>124</v>
      </c>
      <c r="F330" s="8">
        <v>200</v>
      </c>
      <c r="G330" s="46">
        <v>2100</v>
      </c>
    </row>
    <row r="331" spans="1:7" ht="15" customHeight="1">
      <c r="A331" s="3" t="s">
        <v>431</v>
      </c>
      <c r="B331" s="4" t="s">
        <v>307</v>
      </c>
      <c r="C331" s="4" t="s">
        <v>48</v>
      </c>
      <c r="D331" s="5">
        <v>43087.4</v>
      </c>
      <c r="E331" s="5">
        <v>336629.5</v>
      </c>
      <c r="F331" s="5" t="s">
        <v>124</v>
      </c>
      <c r="G331" s="45" t="s">
        <v>124</v>
      </c>
    </row>
    <row r="332" spans="1:7" ht="15" customHeight="1">
      <c r="A332" s="6" t="s">
        <v>431</v>
      </c>
      <c r="B332" s="7" t="s">
        <v>307</v>
      </c>
      <c r="C332" s="7" t="s">
        <v>54</v>
      </c>
      <c r="D332" s="8">
        <v>2400</v>
      </c>
      <c r="E332" s="8">
        <v>26461.23</v>
      </c>
      <c r="F332" s="8" t="s">
        <v>124</v>
      </c>
      <c r="G332" s="46" t="s">
        <v>124</v>
      </c>
    </row>
    <row r="333" spans="1:7" ht="15" customHeight="1">
      <c r="A333" s="3" t="s">
        <v>431</v>
      </c>
      <c r="B333" s="4" t="s">
        <v>307</v>
      </c>
      <c r="C333" s="4" t="s">
        <v>82</v>
      </c>
      <c r="D333" s="5">
        <v>5667.2</v>
      </c>
      <c r="E333" s="5">
        <v>64799.57</v>
      </c>
      <c r="F333" s="5" t="s">
        <v>124</v>
      </c>
      <c r="G333" s="45" t="s">
        <v>124</v>
      </c>
    </row>
    <row r="334" spans="1:7" ht="15" customHeight="1">
      <c r="A334" s="6" t="s">
        <v>431</v>
      </c>
      <c r="B334" s="7" t="s">
        <v>307</v>
      </c>
      <c r="C334" s="7" t="s">
        <v>42</v>
      </c>
      <c r="D334" s="8">
        <v>2497.5</v>
      </c>
      <c r="E334" s="8">
        <v>13474.1</v>
      </c>
      <c r="F334" s="8" t="s">
        <v>124</v>
      </c>
      <c r="G334" s="46" t="s">
        <v>124</v>
      </c>
    </row>
    <row r="335" spans="1:7" ht="15" customHeight="1">
      <c r="A335" s="3" t="s">
        <v>431</v>
      </c>
      <c r="B335" s="4" t="s">
        <v>307</v>
      </c>
      <c r="C335" s="4" t="s">
        <v>92</v>
      </c>
      <c r="D335" s="5">
        <v>100</v>
      </c>
      <c r="E335" s="5">
        <v>1061.06</v>
      </c>
      <c r="F335" s="5" t="s">
        <v>124</v>
      </c>
      <c r="G335" s="45" t="s">
        <v>124</v>
      </c>
    </row>
    <row r="336" spans="1:7" ht="15" customHeight="1">
      <c r="A336" s="6" t="s">
        <v>431</v>
      </c>
      <c r="B336" s="7" t="s">
        <v>307</v>
      </c>
      <c r="C336" s="7" t="s">
        <v>61</v>
      </c>
      <c r="D336" s="8">
        <v>3005</v>
      </c>
      <c r="E336" s="8">
        <v>16747.03</v>
      </c>
      <c r="F336" s="8" t="s">
        <v>124</v>
      </c>
      <c r="G336" s="46" t="s">
        <v>124</v>
      </c>
    </row>
    <row r="337" spans="1:7" ht="15" customHeight="1">
      <c r="A337" s="3" t="s">
        <v>431</v>
      </c>
      <c r="B337" s="4" t="s">
        <v>307</v>
      </c>
      <c r="C337" s="4" t="s">
        <v>43</v>
      </c>
      <c r="D337" s="5">
        <v>4624</v>
      </c>
      <c r="E337" s="5">
        <v>29475.83</v>
      </c>
      <c r="F337" s="5" t="s">
        <v>124</v>
      </c>
      <c r="G337" s="45" t="s">
        <v>124</v>
      </c>
    </row>
    <row r="338" spans="1:7" ht="15" customHeight="1">
      <c r="A338" s="6" t="s">
        <v>432</v>
      </c>
      <c r="B338" s="7" t="s">
        <v>302</v>
      </c>
      <c r="C338" s="7" t="s">
        <v>110</v>
      </c>
      <c r="D338" s="8">
        <v>200</v>
      </c>
      <c r="E338" s="8">
        <v>1478</v>
      </c>
      <c r="F338" s="8" t="s">
        <v>124</v>
      </c>
      <c r="G338" s="46" t="s">
        <v>124</v>
      </c>
    </row>
    <row r="339" spans="1:7" ht="15" customHeight="1">
      <c r="A339" s="3" t="s">
        <v>432</v>
      </c>
      <c r="B339" s="4" t="s">
        <v>433</v>
      </c>
      <c r="C339" s="4" t="s">
        <v>48</v>
      </c>
      <c r="D339" s="5" t="s">
        <v>124</v>
      </c>
      <c r="E339" s="5" t="s">
        <v>124</v>
      </c>
      <c r="F339" s="5">
        <v>9676</v>
      </c>
      <c r="G339" s="45">
        <v>54243.56</v>
      </c>
    </row>
    <row r="340" spans="1:7" ht="15" customHeight="1">
      <c r="A340" s="6" t="s">
        <v>432</v>
      </c>
      <c r="B340" s="7" t="s">
        <v>302</v>
      </c>
      <c r="C340" s="7" t="s">
        <v>48</v>
      </c>
      <c r="D340" s="8">
        <v>9824</v>
      </c>
      <c r="E340" s="8">
        <v>55616.74</v>
      </c>
      <c r="F340" s="8" t="s">
        <v>124</v>
      </c>
      <c r="G340" s="46" t="s">
        <v>124</v>
      </c>
    </row>
    <row r="341" spans="1:7" ht="15" customHeight="1">
      <c r="A341" s="3" t="s">
        <v>432</v>
      </c>
      <c r="B341" s="4" t="s">
        <v>433</v>
      </c>
      <c r="C341" s="4" t="s">
        <v>63</v>
      </c>
      <c r="D341" s="5" t="s">
        <v>124</v>
      </c>
      <c r="E341" s="5" t="s">
        <v>124</v>
      </c>
      <c r="F341" s="5">
        <v>1816</v>
      </c>
      <c r="G341" s="45">
        <v>26630</v>
      </c>
    </row>
    <row r="342" spans="1:7" ht="15" customHeight="1">
      <c r="A342" s="6" t="s">
        <v>432</v>
      </c>
      <c r="B342" s="7" t="s">
        <v>433</v>
      </c>
      <c r="C342" s="7" t="s">
        <v>54</v>
      </c>
      <c r="D342" s="8" t="s">
        <v>124</v>
      </c>
      <c r="E342" s="8" t="s">
        <v>124</v>
      </c>
      <c r="F342" s="8">
        <v>7130</v>
      </c>
      <c r="G342" s="46">
        <v>81853.22</v>
      </c>
    </row>
    <row r="343" spans="1:7" ht="15" customHeight="1">
      <c r="A343" s="3" t="s">
        <v>432</v>
      </c>
      <c r="B343" s="4" t="s">
        <v>302</v>
      </c>
      <c r="C343" s="4" t="s">
        <v>82</v>
      </c>
      <c r="D343" s="5">
        <v>12820</v>
      </c>
      <c r="E343" s="5">
        <v>119945.51</v>
      </c>
      <c r="F343" s="5" t="s">
        <v>124</v>
      </c>
      <c r="G343" s="45" t="s">
        <v>124</v>
      </c>
    </row>
    <row r="344" spans="1:7" ht="15" customHeight="1">
      <c r="A344" s="6" t="s">
        <v>432</v>
      </c>
      <c r="B344" s="7" t="s">
        <v>302</v>
      </c>
      <c r="C344" s="7" t="s">
        <v>52</v>
      </c>
      <c r="D344" s="8">
        <v>3500</v>
      </c>
      <c r="E344" s="8">
        <v>48425.45</v>
      </c>
      <c r="F344" s="8" t="s">
        <v>124</v>
      </c>
      <c r="G344" s="46" t="s">
        <v>124</v>
      </c>
    </row>
    <row r="345" spans="1:7" ht="15" customHeight="1">
      <c r="A345" s="3" t="s">
        <v>432</v>
      </c>
      <c r="B345" s="4" t="s">
        <v>433</v>
      </c>
      <c r="C345" s="4" t="s">
        <v>52</v>
      </c>
      <c r="D345" s="5" t="s">
        <v>124</v>
      </c>
      <c r="E345" s="5" t="s">
        <v>124</v>
      </c>
      <c r="F345" s="5">
        <v>5300</v>
      </c>
      <c r="G345" s="45">
        <v>30133.96</v>
      </c>
    </row>
    <row r="346" spans="1:7" ht="15" customHeight="1">
      <c r="A346" s="6" t="s">
        <v>432</v>
      </c>
      <c r="B346" s="7" t="s">
        <v>302</v>
      </c>
      <c r="C346" s="7" t="s">
        <v>56</v>
      </c>
      <c r="D346" s="8">
        <v>6380</v>
      </c>
      <c r="E346" s="8">
        <v>45976.17</v>
      </c>
      <c r="F346" s="8" t="s">
        <v>124</v>
      </c>
      <c r="G346" s="46" t="s">
        <v>124</v>
      </c>
    </row>
    <row r="347" spans="1:7" ht="15" customHeight="1">
      <c r="A347" s="3" t="s">
        <v>432</v>
      </c>
      <c r="B347" s="4" t="s">
        <v>433</v>
      </c>
      <c r="C347" s="4" t="s">
        <v>56</v>
      </c>
      <c r="D347" s="5" t="s">
        <v>124</v>
      </c>
      <c r="E347" s="5" t="s">
        <v>124</v>
      </c>
      <c r="F347" s="5">
        <v>10092</v>
      </c>
      <c r="G347" s="45">
        <v>133524.3</v>
      </c>
    </row>
    <row r="348" spans="1:7" ht="15" customHeight="1">
      <c r="A348" s="6" t="s">
        <v>432</v>
      </c>
      <c r="B348" s="7" t="s">
        <v>302</v>
      </c>
      <c r="C348" s="7" t="s">
        <v>42</v>
      </c>
      <c r="D348" s="8">
        <v>4000</v>
      </c>
      <c r="E348" s="8">
        <v>25729.04</v>
      </c>
      <c r="F348" s="8" t="s">
        <v>124</v>
      </c>
      <c r="G348" s="46" t="s">
        <v>124</v>
      </c>
    </row>
    <row r="349" spans="1:7" ht="15" customHeight="1">
      <c r="A349" s="3" t="s">
        <v>432</v>
      </c>
      <c r="B349" s="4" t="s">
        <v>302</v>
      </c>
      <c r="C349" s="4" t="s">
        <v>61</v>
      </c>
      <c r="D349" s="5">
        <v>270</v>
      </c>
      <c r="E349" s="5">
        <v>2081.51</v>
      </c>
      <c r="F349" s="5" t="s">
        <v>124</v>
      </c>
      <c r="G349" s="45" t="s">
        <v>124</v>
      </c>
    </row>
    <row r="350" spans="1:7" ht="15" customHeight="1">
      <c r="A350" s="6" t="s">
        <v>432</v>
      </c>
      <c r="B350" s="7" t="s">
        <v>433</v>
      </c>
      <c r="C350" s="7" t="s">
        <v>61</v>
      </c>
      <c r="D350" s="8" t="s">
        <v>124</v>
      </c>
      <c r="E350" s="8" t="s">
        <v>124</v>
      </c>
      <c r="F350" s="8">
        <v>545</v>
      </c>
      <c r="G350" s="46">
        <v>4526.83</v>
      </c>
    </row>
    <row r="351" spans="1:7" ht="15" customHeight="1">
      <c r="A351" s="3" t="s">
        <v>432</v>
      </c>
      <c r="B351" s="4" t="s">
        <v>302</v>
      </c>
      <c r="C351" s="4" t="s">
        <v>43</v>
      </c>
      <c r="D351" s="5">
        <v>21884</v>
      </c>
      <c r="E351" s="5">
        <v>171061.01</v>
      </c>
      <c r="F351" s="5" t="s">
        <v>124</v>
      </c>
      <c r="G351" s="45" t="s">
        <v>124</v>
      </c>
    </row>
    <row r="352" spans="1:7" ht="15" customHeight="1">
      <c r="A352" s="6" t="s">
        <v>432</v>
      </c>
      <c r="B352" s="7" t="s">
        <v>433</v>
      </c>
      <c r="C352" s="7" t="s">
        <v>43</v>
      </c>
      <c r="D352" s="8" t="s">
        <v>124</v>
      </c>
      <c r="E352" s="8" t="s">
        <v>124</v>
      </c>
      <c r="F352" s="8">
        <v>12639</v>
      </c>
      <c r="G352" s="46">
        <v>127150.6</v>
      </c>
    </row>
    <row r="353" spans="1:7" ht="15" customHeight="1">
      <c r="A353" s="3" t="s">
        <v>432</v>
      </c>
      <c r="B353" s="4" t="s">
        <v>433</v>
      </c>
      <c r="C353" s="4" t="s">
        <v>99</v>
      </c>
      <c r="D353" s="5" t="s">
        <v>124</v>
      </c>
      <c r="E353" s="5" t="s">
        <v>124</v>
      </c>
      <c r="F353" s="5">
        <v>9.08</v>
      </c>
      <c r="G353" s="45">
        <v>1.45</v>
      </c>
    </row>
    <row r="354" spans="1:7" ht="15" customHeight="1">
      <c r="A354" s="6" t="s">
        <v>432</v>
      </c>
      <c r="B354" s="7" t="s">
        <v>302</v>
      </c>
      <c r="C354" s="7" t="s">
        <v>103</v>
      </c>
      <c r="D354" s="8">
        <v>1777</v>
      </c>
      <c r="E354" s="8">
        <v>19115.6</v>
      </c>
      <c r="F354" s="8" t="s">
        <v>124</v>
      </c>
      <c r="G354" s="46" t="s">
        <v>124</v>
      </c>
    </row>
    <row r="355" spans="1:7" ht="15" customHeight="1">
      <c r="A355" s="3" t="s">
        <v>432</v>
      </c>
      <c r="B355" s="4" t="s">
        <v>433</v>
      </c>
      <c r="C355" s="4" t="s">
        <v>103</v>
      </c>
      <c r="D355" s="5" t="s">
        <v>124</v>
      </c>
      <c r="E355" s="5" t="s">
        <v>124</v>
      </c>
      <c r="F355" s="5">
        <v>2344</v>
      </c>
      <c r="G355" s="45">
        <v>23786.36</v>
      </c>
    </row>
    <row r="356" spans="1:7" ht="15" customHeight="1">
      <c r="A356" s="6" t="s">
        <v>432</v>
      </c>
      <c r="B356" s="7" t="s">
        <v>302</v>
      </c>
      <c r="C356" s="7" t="s">
        <v>71</v>
      </c>
      <c r="D356" s="8">
        <v>2505</v>
      </c>
      <c r="E356" s="8">
        <v>12011.62</v>
      </c>
      <c r="F356" s="8" t="s">
        <v>124</v>
      </c>
      <c r="G356" s="46" t="s">
        <v>124</v>
      </c>
    </row>
    <row r="357" spans="1:7" ht="15" customHeight="1">
      <c r="A357" s="3" t="s">
        <v>432</v>
      </c>
      <c r="B357" s="4" t="s">
        <v>433</v>
      </c>
      <c r="C357" s="4" t="s">
        <v>67</v>
      </c>
      <c r="D357" s="5" t="s">
        <v>124</v>
      </c>
      <c r="E357" s="5" t="s">
        <v>124</v>
      </c>
      <c r="F357" s="5">
        <v>4600</v>
      </c>
      <c r="G357" s="45">
        <v>29131.75</v>
      </c>
    </row>
    <row r="358" spans="1:7" ht="15" customHeight="1">
      <c r="A358" s="6" t="s">
        <v>432</v>
      </c>
      <c r="B358" s="7" t="s">
        <v>302</v>
      </c>
      <c r="C358" s="7" t="s">
        <v>83</v>
      </c>
      <c r="D358" s="8">
        <v>210</v>
      </c>
      <c r="E358" s="8">
        <v>1974</v>
      </c>
      <c r="F358" s="8" t="s">
        <v>124</v>
      </c>
      <c r="G358" s="46" t="s">
        <v>124</v>
      </c>
    </row>
    <row r="359" spans="1:7" ht="15" customHeight="1">
      <c r="A359" s="3" t="s">
        <v>432</v>
      </c>
      <c r="B359" s="4" t="s">
        <v>433</v>
      </c>
      <c r="C359" s="4" t="s">
        <v>346</v>
      </c>
      <c r="D359" s="5" t="s">
        <v>124</v>
      </c>
      <c r="E359" s="5" t="s">
        <v>124</v>
      </c>
      <c r="F359" s="5">
        <v>2000</v>
      </c>
      <c r="G359" s="45">
        <v>13876.04</v>
      </c>
    </row>
    <row r="360" spans="1:7" ht="15" customHeight="1">
      <c r="A360" s="6" t="s">
        <v>434</v>
      </c>
      <c r="B360" s="7" t="s">
        <v>306</v>
      </c>
      <c r="C360" s="7" t="s">
        <v>110</v>
      </c>
      <c r="D360" s="8">
        <v>250</v>
      </c>
      <c r="E360" s="8">
        <v>1847.5</v>
      </c>
      <c r="F360" s="8" t="s">
        <v>124</v>
      </c>
      <c r="G360" s="46" t="s">
        <v>124</v>
      </c>
    </row>
    <row r="361" spans="1:7" ht="15" customHeight="1">
      <c r="A361" s="3" t="s">
        <v>434</v>
      </c>
      <c r="B361" s="4" t="s">
        <v>306</v>
      </c>
      <c r="C361" s="4" t="s">
        <v>48</v>
      </c>
      <c r="D361" s="5">
        <v>212155</v>
      </c>
      <c r="E361" s="5">
        <v>1581804.65</v>
      </c>
      <c r="F361" s="5" t="s">
        <v>124</v>
      </c>
      <c r="G361" s="45" t="s">
        <v>124</v>
      </c>
    </row>
    <row r="362" spans="1:7" ht="15" customHeight="1">
      <c r="A362" s="6" t="s">
        <v>434</v>
      </c>
      <c r="B362" s="7" t="s">
        <v>281</v>
      </c>
      <c r="C362" s="7" t="s">
        <v>48</v>
      </c>
      <c r="D362" s="8" t="s">
        <v>124</v>
      </c>
      <c r="E362" s="8" t="s">
        <v>124</v>
      </c>
      <c r="F362" s="8">
        <v>8712</v>
      </c>
      <c r="G362" s="46">
        <v>47142.73</v>
      </c>
    </row>
    <row r="363" spans="1:7" ht="15" customHeight="1">
      <c r="A363" s="3" t="s">
        <v>434</v>
      </c>
      <c r="B363" s="4" t="s">
        <v>281</v>
      </c>
      <c r="C363" s="4" t="s">
        <v>134</v>
      </c>
      <c r="D363" s="5" t="s">
        <v>124</v>
      </c>
      <c r="E363" s="5" t="s">
        <v>124</v>
      </c>
      <c r="F363" s="5">
        <v>567</v>
      </c>
      <c r="G363" s="45">
        <v>5414.85</v>
      </c>
    </row>
    <row r="364" spans="1:7" ht="15" customHeight="1">
      <c r="A364" s="6" t="s">
        <v>434</v>
      </c>
      <c r="B364" s="7" t="s">
        <v>306</v>
      </c>
      <c r="C364" s="7" t="s">
        <v>135</v>
      </c>
      <c r="D364" s="8">
        <v>550</v>
      </c>
      <c r="E364" s="8">
        <v>3235</v>
      </c>
      <c r="F364" s="8" t="s">
        <v>124</v>
      </c>
      <c r="G364" s="46" t="s">
        <v>124</v>
      </c>
    </row>
    <row r="365" spans="1:7" ht="15" customHeight="1">
      <c r="A365" s="3" t="s">
        <v>434</v>
      </c>
      <c r="B365" s="4" t="s">
        <v>306</v>
      </c>
      <c r="C365" s="4" t="s">
        <v>54</v>
      </c>
      <c r="D365" s="5">
        <v>450</v>
      </c>
      <c r="E365" s="5">
        <v>3195.21</v>
      </c>
      <c r="F365" s="5" t="s">
        <v>124</v>
      </c>
      <c r="G365" s="45" t="s">
        <v>124</v>
      </c>
    </row>
    <row r="366" spans="1:7" ht="15" customHeight="1">
      <c r="A366" s="6" t="s">
        <v>434</v>
      </c>
      <c r="B366" s="7" t="s">
        <v>306</v>
      </c>
      <c r="C366" s="7" t="s">
        <v>82</v>
      </c>
      <c r="D366" s="8">
        <v>12016.6</v>
      </c>
      <c r="E366" s="8">
        <v>140022.06</v>
      </c>
      <c r="F366" s="8" t="s">
        <v>124</v>
      </c>
      <c r="G366" s="46" t="s">
        <v>124</v>
      </c>
    </row>
    <row r="367" spans="1:7" ht="15" customHeight="1">
      <c r="A367" s="3" t="s">
        <v>434</v>
      </c>
      <c r="B367" s="4" t="s">
        <v>306</v>
      </c>
      <c r="C367" s="4" t="s">
        <v>51</v>
      </c>
      <c r="D367" s="5">
        <v>100</v>
      </c>
      <c r="E367" s="5">
        <v>978.57</v>
      </c>
      <c r="F367" s="5" t="s">
        <v>124</v>
      </c>
      <c r="G367" s="45" t="s">
        <v>124</v>
      </c>
    </row>
    <row r="368" spans="1:7" ht="15" customHeight="1">
      <c r="A368" s="6" t="s">
        <v>434</v>
      </c>
      <c r="B368" s="7" t="s">
        <v>306</v>
      </c>
      <c r="C368" s="7" t="s">
        <v>52</v>
      </c>
      <c r="D368" s="8">
        <v>4000</v>
      </c>
      <c r="E368" s="8">
        <v>26131.04</v>
      </c>
      <c r="F368" s="8" t="s">
        <v>124</v>
      </c>
      <c r="G368" s="46" t="s">
        <v>124</v>
      </c>
    </row>
    <row r="369" spans="1:7" ht="15" customHeight="1">
      <c r="A369" s="3" t="s">
        <v>434</v>
      </c>
      <c r="B369" s="4" t="s">
        <v>306</v>
      </c>
      <c r="C369" s="4" t="s">
        <v>56</v>
      </c>
      <c r="D369" s="5">
        <v>17460</v>
      </c>
      <c r="E369" s="5">
        <v>34821.12</v>
      </c>
      <c r="F369" s="5" t="s">
        <v>124</v>
      </c>
      <c r="G369" s="45" t="s">
        <v>124</v>
      </c>
    </row>
    <row r="370" spans="1:7" ht="15" customHeight="1">
      <c r="A370" s="6" t="s">
        <v>434</v>
      </c>
      <c r="B370" s="7" t="s">
        <v>281</v>
      </c>
      <c r="C370" s="7" t="s">
        <v>56</v>
      </c>
      <c r="D370" s="8" t="s">
        <v>124</v>
      </c>
      <c r="E370" s="8" t="s">
        <v>124</v>
      </c>
      <c r="F370" s="8">
        <v>15915</v>
      </c>
      <c r="G370" s="46">
        <v>122464.78</v>
      </c>
    </row>
    <row r="371" spans="1:7" ht="15" customHeight="1">
      <c r="A371" s="3" t="s">
        <v>434</v>
      </c>
      <c r="B371" s="4" t="s">
        <v>281</v>
      </c>
      <c r="C371" s="4" t="s">
        <v>42</v>
      </c>
      <c r="D371" s="5" t="s">
        <v>124</v>
      </c>
      <c r="E371" s="5" t="s">
        <v>124</v>
      </c>
      <c r="F371" s="5">
        <v>3564</v>
      </c>
      <c r="G371" s="45">
        <v>19390.7</v>
      </c>
    </row>
    <row r="372" spans="1:7" ht="15" customHeight="1">
      <c r="A372" s="6" t="s">
        <v>434</v>
      </c>
      <c r="B372" s="7" t="s">
        <v>306</v>
      </c>
      <c r="C372" s="7" t="s">
        <v>42</v>
      </c>
      <c r="D372" s="8">
        <v>2497.5</v>
      </c>
      <c r="E372" s="8">
        <v>15303.21</v>
      </c>
      <c r="F372" s="8" t="s">
        <v>124</v>
      </c>
      <c r="G372" s="46" t="s">
        <v>124</v>
      </c>
    </row>
    <row r="373" spans="1:7" ht="15" customHeight="1">
      <c r="A373" s="3" t="s">
        <v>434</v>
      </c>
      <c r="B373" s="4" t="s">
        <v>281</v>
      </c>
      <c r="C373" s="4" t="s">
        <v>61</v>
      </c>
      <c r="D373" s="5" t="s">
        <v>124</v>
      </c>
      <c r="E373" s="5" t="s">
        <v>124</v>
      </c>
      <c r="F373" s="5">
        <v>1800</v>
      </c>
      <c r="G373" s="45">
        <v>11041.82</v>
      </c>
    </row>
    <row r="374" spans="1:7" ht="15" customHeight="1">
      <c r="A374" s="6" t="s">
        <v>434</v>
      </c>
      <c r="B374" s="7" t="s">
        <v>306</v>
      </c>
      <c r="C374" s="7" t="s">
        <v>61</v>
      </c>
      <c r="D374" s="8">
        <v>10020</v>
      </c>
      <c r="E374" s="8">
        <v>71760.2</v>
      </c>
      <c r="F374" s="8" t="s">
        <v>124</v>
      </c>
      <c r="G374" s="46" t="s">
        <v>124</v>
      </c>
    </row>
    <row r="375" spans="1:7" ht="15" customHeight="1">
      <c r="A375" s="3" t="s">
        <v>434</v>
      </c>
      <c r="B375" s="4" t="s">
        <v>306</v>
      </c>
      <c r="C375" s="4" t="s">
        <v>43</v>
      </c>
      <c r="D375" s="5">
        <v>25562</v>
      </c>
      <c r="E375" s="5">
        <v>164290.98</v>
      </c>
      <c r="F375" s="5" t="s">
        <v>124</v>
      </c>
      <c r="G375" s="45" t="s">
        <v>124</v>
      </c>
    </row>
    <row r="376" spans="1:7" ht="15" customHeight="1">
      <c r="A376" s="6" t="s">
        <v>434</v>
      </c>
      <c r="B376" s="7" t="s">
        <v>306</v>
      </c>
      <c r="C376" s="7" t="s">
        <v>103</v>
      </c>
      <c r="D376" s="8">
        <v>370.4</v>
      </c>
      <c r="E376" s="8">
        <v>5632.45</v>
      </c>
      <c r="F376" s="8" t="s">
        <v>124</v>
      </c>
      <c r="G376" s="46" t="s">
        <v>124</v>
      </c>
    </row>
    <row r="377" spans="1:7" ht="15" customHeight="1">
      <c r="A377" s="3" t="s">
        <v>434</v>
      </c>
      <c r="B377" s="4" t="s">
        <v>281</v>
      </c>
      <c r="C377" s="4" t="s">
        <v>85</v>
      </c>
      <c r="D377" s="5" t="s">
        <v>124</v>
      </c>
      <c r="E377" s="5" t="s">
        <v>124</v>
      </c>
      <c r="F377" s="5">
        <v>6000</v>
      </c>
      <c r="G377" s="45">
        <v>37495.62</v>
      </c>
    </row>
    <row r="378" spans="1:7" ht="15" customHeight="1">
      <c r="A378" s="6" t="s">
        <v>434</v>
      </c>
      <c r="B378" s="7" t="s">
        <v>306</v>
      </c>
      <c r="C378" s="7" t="s">
        <v>85</v>
      </c>
      <c r="D378" s="8">
        <v>36240</v>
      </c>
      <c r="E378" s="8">
        <v>204097.31</v>
      </c>
      <c r="F378" s="8" t="s">
        <v>124</v>
      </c>
      <c r="G378" s="46" t="s">
        <v>124</v>
      </c>
    </row>
    <row r="379" spans="1:7" ht="15" customHeight="1">
      <c r="A379" s="3" t="s">
        <v>434</v>
      </c>
      <c r="B379" s="4" t="s">
        <v>306</v>
      </c>
      <c r="C379" s="4" t="s">
        <v>95</v>
      </c>
      <c r="D379" s="5">
        <v>1000</v>
      </c>
      <c r="E379" s="5">
        <v>7039.21</v>
      </c>
      <c r="F379" s="5" t="s">
        <v>124</v>
      </c>
      <c r="G379" s="45" t="s">
        <v>124</v>
      </c>
    </row>
    <row r="380" spans="1:7" ht="15" customHeight="1">
      <c r="A380" s="6" t="s">
        <v>434</v>
      </c>
      <c r="B380" s="7" t="s">
        <v>306</v>
      </c>
      <c r="C380" s="7" t="s">
        <v>71</v>
      </c>
      <c r="D380" s="8">
        <v>2660</v>
      </c>
      <c r="E380" s="8">
        <v>14778.84</v>
      </c>
      <c r="F380" s="8" t="s">
        <v>124</v>
      </c>
      <c r="G380" s="46" t="s">
        <v>124</v>
      </c>
    </row>
    <row r="381" spans="1:7" ht="15" customHeight="1">
      <c r="A381" s="3" t="s">
        <v>435</v>
      </c>
      <c r="B381" s="4" t="s">
        <v>304</v>
      </c>
      <c r="C381" s="4" t="s">
        <v>56</v>
      </c>
      <c r="D381" s="5">
        <v>18000</v>
      </c>
      <c r="E381" s="5">
        <v>21738.03</v>
      </c>
      <c r="F381" s="5" t="s">
        <v>124</v>
      </c>
      <c r="G381" s="45" t="s">
        <v>124</v>
      </c>
    </row>
    <row r="382" spans="1:7" ht="15" customHeight="1">
      <c r="A382" s="6" t="s">
        <v>435</v>
      </c>
      <c r="B382" s="7" t="s">
        <v>304</v>
      </c>
      <c r="C382" s="7" t="s">
        <v>43</v>
      </c>
      <c r="D382" s="8">
        <v>4781</v>
      </c>
      <c r="E382" s="8">
        <v>8186.05</v>
      </c>
      <c r="F382" s="8" t="s">
        <v>124</v>
      </c>
      <c r="G382" s="46" t="s">
        <v>124</v>
      </c>
    </row>
    <row r="383" spans="1:7" ht="15" customHeight="1">
      <c r="A383" s="3" t="s">
        <v>435</v>
      </c>
      <c r="B383" s="4" t="s">
        <v>304</v>
      </c>
      <c r="C383" s="4" t="s">
        <v>103</v>
      </c>
      <c r="D383" s="5">
        <v>1506</v>
      </c>
      <c r="E383" s="5">
        <v>16820.6</v>
      </c>
      <c r="F383" s="5" t="s">
        <v>124</v>
      </c>
      <c r="G383" s="45" t="s">
        <v>124</v>
      </c>
    </row>
    <row r="384" spans="1:7" ht="15" customHeight="1">
      <c r="A384" s="6" t="s">
        <v>435</v>
      </c>
      <c r="B384" s="7" t="s">
        <v>304</v>
      </c>
      <c r="C384" s="7" t="s">
        <v>83</v>
      </c>
      <c r="D384" s="8">
        <v>180</v>
      </c>
      <c r="E384" s="8">
        <v>1764</v>
      </c>
      <c r="F384" s="8" t="s">
        <v>124</v>
      </c>
      <c r="G384" s="46" t="s">
        <v>124</v>
      </c>
    </row>
    <row r="385" spans="1:7" ht="15" customHeight="1">
      <c r="A385" s="3" t="s">
        <v>534</v>
      </c>
      <c r="B385" s="4" t="s">
        <v>535</v>
      </c>
      <c r="C385" s="4" t="s">
        <v>103</v>
      </c>
      <c r="D385" s="5">
        <v>189</v>
      </c>
      <c r="E385" s="5">
        <v>2430.54</v>
      </c>
      <c r="F385" s="5" t="s">
        <v>124</v>
      </c>
      <c r="G385" s="45" t="s">
        <v>124</v>
      </c>
    </row>
    <row r="386" spans="1:7" ht="15" customHeight="1">
      <c r="A386" s="6" t="s">
        <v>436</v>
      </c>
      <c r="B386" s="7" t="s">
        <v>305</v>
      </c>
      <c r="C386" s="7" t="s">
        <v>48</v>
      </c>
      <c r="D386" s="8">
        <v>5145</v>
      </c>
      <c r="E386" s="8">
        <v>14354.01</v>
      </c>
      <c r="F386" s="8" t="s">
        <v>124</v>
      </c>
      <c r="G386" s="46" t="s">
        <v>124</v>
      </c>
    </row>
    <row r="387" spans="1:7" ht="15" customHeight="1">
      <c r="A387" s="3" t="s">
        <v>436</v>
      </c>
      <c r="B387" s="4" t="s">
        <v>305</v>
      </c>
      <c r="C387" s="4" t="s">
        <v>607</v>
      </c>
      <c r="D387" s="5">
        <v>4159.2</v>
      </c>
      <c r="E387" s="5">
        <v>22340.43</v>
      </c>
      <c r="F387" s="5" t="s">
        <v>124</v>
      </c>
      <c r="G387" s="45" t="s">
        <v>124</v>
      </c>
    </row>
    <row r="388" spans="1:7" ht="15" customHeight="1">
      <c r="A388" s="6" t="s">
        <v>436</v>
      </c>
      <c r="B388" s="7" t="s">
        <v>397</v>
      </c>
      <c r="C388" s="7" t="s">
        <v>134</v>
      </c>
      <c r="D388" s="8" t="s">
        <v>124</v>
      </c>
      <c r="E388" s="8" t="s">
        <v>124</v>
      </c>
      <c r="F388" s="8">
        <v>1267.5</v>
      </c>
      <c r="G388" s="46">
        <v>7224.76</v>
      </c>
    </row>
    <row r="389" spans="1:7" ht="15" customHeight="1">
      <c r="A389" s="3" t="s">
        <v>436</v>
      </c>
      <c r="B389" s="4" t="s">
        <v>305</v>
      </c>
      <c r="C389" s="4" t="s">
        <v>61</v>
      </c>
      <c r="D389" s="5">
        <v>6495</v>
      </c>
      <c r="E389" s="5">
        <v>20069.23</v>
      </c>
      <c r="F389" s="5" t="s">
        <v>124</v>
      </c>
      <c r="G389" s="45" t="s">
        <v>124</v>
      </c>
    </row>
    <row r="390" spans="1:7" ht="15" customHeight="1">
      <c r="A390" s="6" t="s">
        <v>436</v>
      </c>
      <c r="B390" s="7" t="s">
        <v>305</v>
      </c>
      <c r="C390" s="7" t="s">
        <v>99</v>
      </c>
      <c r="D390" s="8">
        <v>14040</v>
      </c>
      <c r="E390" s="8">
        <v>26879.08</v>
      </c>
      <c r="F390" s="8" t="s">
        <v>124</v>
      </c>
      <c r="G390" s="46" t="s">
        <v>124</v>
      </c>
    </row>
    <row r="391" spans="1:7" ht="15" customHeight="1">
      <c r="A391" s="3" t="s">
        <v>436</v>
      </c>
      <c r="B391" s="4" t="s">
        <v>305</v>
      </c>
      <c r="C391" s="4" t="s">
        <v>103</v>
      </c>
      <c r="D391" s="5">
        <v>1830</v>
      </c>
      <c r="E391" s="5">
        <v>8187</v>
      </c>
      <c r="F391" s="5" t="s">
        <v>124</v>
      </c>
      <c r="G391" s="45" t="s">
        <v>124</v>
      </c>
    </row>
    <row r="392" spans="1:7" ht="15" customHeight="1">
      <c r="A392" s="6" t="s">
        <v>436</v>
      </c>
      <c r="B392" s="7" t="s">
        <v>397</v>
      </c>
      <c r="C392" s="7" t="s">
        <v>103</v>
      </c>
      <c r="D392" s="8" t="s">
        <v>124</v>
      </c>
      <c r="E392" s="8" t="s">
        <v>124</v>
      </c>
      <c r="F392" s="8">
        <v>3168</v>
      </c>
      <c r="G392" s="46">
        <v>13753.99</v>
      </c>
    </row>
    <row r="393" spans="1:7" ht="15" customHeight="1">
      <c r="A393" s="3" t="s">
        <v>436</v>
      </c>
      <c r="B393" s="4" t="s">
        <v>397</v>
      </c>
      <c r="C393" s="4" t="s">
        <v>65</v>
      </c>
      <c r="D393" s="5" t="s">
        <v>124</v>
      </c>
      <c r="E393" s="5" t="s">
        <v>124</v>
      </c>
      <c r="F393" s="5">
        <v>42</v>
      </c>
      <c r="G393" s="45">
        <v>239.4</v>
      </c>
    </row>
    <row r="394" spans="1:7" ht="15" customHeight="1">
      <c r="A394" s="6" t="s">
        <v>436</v>
      </c>
      <c r="B394" s="7" t="s">
        <v>305</v>
      </c>
      <c r="C394" s="7" t="s">
        <v>83</v>
      </c>
      <c r="D394" s="8">
        <v>210</v>
      </c>
      <c r="E394" s="8">
        <v>1197</v>
      </c>
      <c r="F394" s="8" t="s">
        <v>124</v>
      </c>
      <c r="G394" s="46" t="s">
        <v>124</v>
      </c>
    </row>
    <row r="395" spans="1:7" ht="15" customHeight="1">
      <c r="A395" s="3" t="s">
        <v>437</v>
      </c>
      <c r="B395" s="4" t="s">
        <v>420</v>
      </c>
      <c r="C395" s="4" t="s">
        <v>48</v>
      </c>
      <c r="D395" s="5" t="s">
        <v>124</v>
      </c>
      <c r="E395" s="5" t="s">
        <v>124</v>
      </c>
      <c r="F395" s="5">
        <v>405020</v>
      </c>
      <c r="G395" s="45">
        <v>2645948.46</v>
      </c>
    </row>
    <row r="396" spans="1:7" ht="15" customHeight="1">
      <c r="A396" s="6" t="s">
        <v>437</v>
      </c>
      <c r="B396" s="7" t="s">
        <v>420</v>
      </c>
      <c r="C396" s="7" t="s">
        <v>63</v>
      </c>
      <c r="D396" s="8" t="s">
        <v>124</v>
      </c>
      <c r="E396" s="8" t="s">
        <v>124</v>
      </c>
      <c r="F396" s="8">
        <v>908</v>
      </c>
      <c r="G396" s="46">
        <v>13315.79</v>
      </c>
    </row>
    <row r="397" spans="1:7" ht="15" customHeight="1">
      <c r="A397" s="3" t="s">
        <v>437</v>
      </c>
      <c r="B397" s="4" t="s">
        <v>420</v>
      </c>
      <c r="C397" s="4" t="s">
        <v>54</v>
      </c>
      <c r="D397" s="5" t="s">
        <v>124</v>
      </c>
      <c r="E397" s="5" t="s">
        <v>124</v>
      </c>
      <c r="F397" s="5">
        <v>200</v>
      </c>
      <c r="G397" s="45">
        <v>932.42</v>
      </c>
    </row>
    <row r="398" spans="1:7" ht="15" customHeight="1">
      <c r="A398" s="6" t="s">
        <v>437</v>
      </c>
      <c r="B398" s="7" t="s">
        <v>420</v>
      </c>
      <c r="C398" s="7" t="s">
        <v>52</v>
      </c>
      <c r="D398" s="8" t="s">
        <v>124</v>
      </c>
      <c r="E398" s="8" t="s">
        <v>124</v>
      </c>
      <c r="F398" s="8">
        <v>2410</v>
      </c>
      <c r="G398" s="46">
        <v>12164.98</v>
      </c>
    </row>
    <row r="399" spans="1:7" ht="15" customHeight="1">
      <c r="A399" s="3" t="s">
        <v>437</v>
      </c>
      <c r="B399" s="4" t="s">
        <v>420</v>
      </c>
      <c r="C399" s="4" t="s">
        <v>56</v>
      </c>
      <c r="D399" s="5" t="s">
        <v>124</v>
      </c>
      <c r="E399" s="5" t="s">
        <v>124</v>
      </c>
      <c r="F399" s="5">
        <v>16132.8</v>
      </c>
      <c r="G399" s="45">
        <v>120509.7</v>
      </c>
    </row>
    <row r="400" spans="1:7" ht="15" customHeight="1">
      <c r="A400" s="6" t="s">
        <v>437</v>
      </c>
      <c r="B400" s="7" t="s">
        <v>420</v>
      </c>
      <c r="C400" s="7" t="s">
        <v>61</v>
      </c>
      <c r="D400" s="8" t="s">
        <v>124</v>
      </c>
      <c r="E400" s="8" t="s">
        <v>124</v>
      </c>
      <c r="F400" s="8">
        <v>2700</v>
      </c>
      <c r="G400" s="46">
        <v>14709.53</v>
      </c>
    </row>
    <row r="401" spans="1:7" ht="15" customHeight="1">
      <c r="A401" s="3" t="s">
        <v>437</v>
      </c>
      <c r="B401" s="4" t="s">
        <v>420</v>
      </c>
      <c r="C401" s="4" t="s">
        <v>43</v>
      </c>
      <c r="D401" s="5" t="s">
        <v>124</v>
      </c>
      <c r="E401" s="5" t="s">
        <v>124</v>
      </c>
      <c r="F401" s="5">
        <v>16884</v>
      </c>
      <c r="G401" s="45">
        <v>123030.31</v>
      </c>
    </row>
    <row r="402" spans="1:7" ht="15" customHeight="1">
      <c r="A402" s="6" t="s">
        <v>437</v>
      </c>
      <c r="B402" s="7" t="s">
        <v>420</v>
      </c>
      <c r="C402" s="7" t="s">
        <v>99</v>
      </c>
      <c r="D402" s="8" t="s">
        <v>124</v>
      </c>
      <c r="E402" s="8" t="s">
        <v>124</v>
      </c>
      <c r="F402" s="8">
        <v>217.92</v>
      </c>
      <c r="G402" s="46">
        <v>2018.88</v>
      </c>
    </row>
    <row r="403" spans="1:7" ht="15" customHeight="1">
      <c r="A403" s="3" t="s">
        <v>437</v>
      </c>
      <c r="B403" s="4" t="s">
        <v>420</v>
      </c>
      <c r="C403" s="4" t="s">
        <v>103</v>
      </c>
      <c r="D403" s="5" t="s">
        <v>124</v>
      </c>
      <c r="E403" s="5" t="s">
        <v>124</v>
      </c>
      <c r="F403" s="5">
        <v>2828</v>
      </c>
      <c r="G403" s="45">
        <v>26043.96</v>
      </c>
    </row>
    <row r="404" spans="1:7" ht="15" customHeight="1">
      <c r="A404" s="6" t="s">
        <v>437</v>
      </c>
      <c r="B404" s="7" t="s">
        <v>420</v>
      </c>
      <c r="C404" s="7" t="s">
        <v>85</v>
      </c>
      <c r="D404" s="8" t="s">
        <v>124</v>
      </c>
      <c r="E404" s="8" t="s">
        <v>124</v>
      </c>
      <c r="F404" s="8">
        <v>66000</v>
      </c>
      <c r="G404" s="46">
        <v>334544.38</v>
      </c>
    </row>
    <row r="405" spans="1:7" ht="15" customHeight="1">
      <c r="A405" s="3" t="s">
        <v>437</v>
      </c>
      <c r="B405" s="4" t="s">
        <v>420</v>
      </c>
      <c r="C405" s="4" t="s">
        <v>95</v>
      </c>
      <c r="D405" s="5" t="s">
        <v>124</v>
      </c>
      <c r="E405" s="5" t="s">
        <v>124</v>
      </c>
      <c r="F405" s="5">
        <v>1500</v>
      </c>
      <c r="G405" s="45">
        <v>8204.33</v>
      </c>
    </row>
    <row r="406" spans="1:7" ht="15" customHeight="1">
      <c r="A406" s="6" t="s">
        <v>437</v>
      </c>
      <c r="B406" s="7" t="s">
        <v>420</v>
      </c>
      <c r="C406" s="7" t="s">
        <v>67</v>
      </c>
      <c r="D406" s="8" t="s">
        <v>124</v>
      </c>
      <c r="E406" s="8" t="s">
        <v>124</v>
      </c>
      <c r="F406" s="8">
        <v>18900</v>
      </c>
      <c r="G406" s="46">
        <v>96332.98</v>
      </c>
    </row>
    <row r="407" spans="1:7" ht="15" customHeight="1">
      <c r="A407" s="3" t="s">
        <v>437</v>
      </c>
      <c r="B407" s="4" t="s">
        <v>420</v>
      </c>
      <c r="C407" s="4" t="s">
        <v>346</v>
      </c>
      <c r="D407" s="5" t="s">
        <v>124</v>
      </c>
      <c r="E407" s="5" t="s">
        <v>124</v>
      </c>
      <c r="F407" s="5">
        <v>2500</v>
      </c>
      <c r="G407" s="45">
        <v>15362.76</v>
      </c>
    </row>
    <row r="408" spans="1:7" ht="15" customHeight="1">
      <c r="A408" s="6" t="s">
        <v>536</v>
      </c>
      <c r="B408" s="7" t="s">
        <v>537</v>
      </c>
      <c r="C408" s="7" t="s">
        <v>43</v>
      </c>
      <c r="D408" s="8">
        <v>36</v>
      </c>
      <c r="E408" s="8">
        <v>327.32</v>
      </c>
      <c r="F408" s="8" t="s">
        <v>124</v>
      </c>
      <c r="G408" s="46" t="s">
        <v>124</v>
      </c>
    </row>
    <row r="409" spans="1:7" ht="15" customHeight="1">
      <c r="A409" s="3" t="s">
        <v>438</v>
      </c>
      <c r="B409" s="4" t="s">
        <v>281</v>
      </c>
      <c r="C409" s="4" t="s">
        <v>43</v>
      </c>
      <c r="D409" s="5" t="s">
        <v>124</v>
      </c>
      <c r="E409" s="5" t="s">
        <v>124</v>
      </c>
      <c r="F409" s="5">
        <v>3488</v>
      </c>
      <c r="G409" s="45">
        <v>19965.1</v>
      </c>
    </row>
    <row r="410" spans="1:7" ht="15" customHeight="1">
      <c r="A410" s="6" t="s">
        <v>438</v>
      </c>
      <c r="B410" s="7" t="s">
        <v>281</v>
      </c>
      <c r="C410" s="7" t="s">
        <v>65</v>
      </c>
      <c r="D410" s="8" t="s">
        <v>124</v>
      </c>
      <c r="E410" s="8" t="s">
        <v>124</v>
      </c>
      <c r="F410" s="8">
        <v>192</v>
      </c>
      <c r="G410" s="46">
        <v>3191.04</v>
      </c>
    </row>
    <row r="411" spans="1:7" ht="15" customHeight="1">
      <c r="A411" s="3" t="s">
        <v>438</v>
      </c>
      <c r="B411" s="4" t="s">
        <v>281</v>
      </c>
      <c r="C411" s="4" t="s">
        <v>44</v>
      </c>
      <c r="D411" s="5" t="s">
        <v>124</v>
      </c>
      <c r="E411" s="5" t="s">
        <v>124</v>
      </c>
      <c r="F411" s="5">
        <v>7000</v>
      </c>
      <c r="G411" s="45">
        <v>7425.54</v>
      </c>
    </row>
    <row r="412" spans="1:7" ht="15" customHeight="1">
      <c r="A412" s="6" t="s">
        <v>538</v>
      </c>
      <c r="B412" s="7" t="s">
        <v>539</v>
      </c>
      <c r="C412" s="7" t="s">
        <v>64</v>
      </c>
      <c r="D412" s="8">
        <v>1395</v>
      </c>
      <c r="E412" s="8">
        <v>9739.48</v>
      </c>
      <c r="F412" s="8" t="s">
        <v>124</v>
      </c>
      <c r="G412" s="46" t="s">
        <v>124</v>
      </c>
    </row>
    <row r="413" spans="1:7" ht="15" customHeight="1">
      <c r="A413" s="3" t="s">
        <v>538</v>
      </c>
      <c r="B413" s="4" t="s">
        <v>539</v>
      </c>
      <c r="C413" s="4" t="s">
        <v>42</v>
      </c>
      <c r="D413" s="5">
        <v>2390</v>
      </c>
      <c r="E413" s="5">
        <v>12805.58</v>
      </c>
      <c r="F413" s="5" t="s">
        <v>124</v>
      </c>
      <c r="G413" s="45" t="s">
        <v>124</v>
      </c>
    </row>
    <row r="414" spans="1:7" ht="15" customHeight="1">
      <c r="A414" s="6" t="s">
        <v>439</v>
      </c>
      <c r="B414" s="7" t="s">
        <v>281</v>
      </c>
      <c r="C414" s="7" t="s">
        <v>54</v>
      </c>
      <c r="D414" s="8" t="s">
        <v>124</v>
      </c>
      <c r="E414" s="8" t="s">
        <v>124</v>
      </c>
      <c r="F414" s="8">
        <v>2225</v>
      </c>
      <c r="G414" s="46">
        <v>10015.29</v>
      </c>
    </row>
    <row r="415" spans="1:7" ht="15" customHeight="1">
      <c r="A415" s="3" t="s">
        <v>439</v>
      </c>
      <c r="B415" s="4" t="s">
        <v>281</v>
      </c>
      <c r="C415" s="4" t="s">
        <v>42</v>
      </c>
      <c r="D415" s="5" t="s">
        <v>124</v>
      </c>
      <c r="E415" s="5" t="s">
        <v>124</v>
      </c>
      <c r="F415" s="5">
        <v>2400</v>
      </c>
      <c r="G415" s="45">
        <v>16809.66</v>
      </c>
    </row>
    <row r="416" spans="1:7" ht="15" customHeight="1">
      <c r="A416" s="6" t="s">
        <v>439</v>
      </c>
      <c r="B416" s="7" t="s">
        <v>281</v>
      </c>
      <c r="C416" s="7" t="s">
        <v>61</v>
      </c>
      <c r="D416" s="8" t="s">
        <v>124</v>
      </c>
      <c r="E416" s="8" t="s">
        <v>124</v>
      </c>
      <c r="F416" s="8">
        <v>900</v>
      </c>
      <c r="G416" s="46">
        <v>7053</v>
      </c>
    </row>
    <row r="417" spans="1:7" ht="15" customHeight="1">
      <c r="A417" s="3" t="s">
        <v>540</v>
      </c>
      <c r="B417" s="4" t="s">
        <v>541</v>
      </c>
      <c r="C417" s="4" t="s">
        <v>42</v>
      </c>
      <c r="D417" s="5" t="s">
        <v>124</v>
      </c>
      <c r="E417" s="5" t="s">
        <v>124</v>
      </c>
      <c r="F417" s="5">
        <v>13087</v>
      </c>
      <c r="G417" s="45">
        <v>192018.94</v>
      </c>
    </row>
    <row r="418" spans="1:7" ht="15" customHeight="1">
      <c r="A418" s="6" t="s">
        <v>440</v>
      </c>
      <c r="B418" s="7" t="s">
        <v>311</v>
      </c>
      <c r="C418" s="7" t="s">
        <v>82</v>
      </c>
      <c r="D418" s="8">
        <v>200</v>
      </c>
      <c r="E418" s="8">
        <v>895.81</v>
      </c>
      <c r="F418" s="8" t="s">
        <v>124</v>
      </c>
      <c r="G418" s="46" t="s">
        <v>124</v>
      </c>
    </row>
    <row r="419" spans="1:7" ht="15" customHeight="1">
      <c r="A419" s="3" t="s">
        <v>440</v>
      </c>
      <c r="B419" s="4" t="s">
        <v>311</v>
      </c>
      <c r="C419" s="4" t="s">
        <v>42</v>
      </c>
      <c r="D419" s="5">
        <v>319753</v>
      </c>
      <c r="E419" s="5">
        <v>3468154.21</v>
      </c>
      <c r="F419" s="5" t="s">
        <v>124</v>
      </c>
      <c r="G419" s="45" t="s">
        <v>124</v>
      </c>
    </row>
    <row r="420" spans="1:7" ht="15" customHeight="1">
      <c r="A420" s="6" t="s">
        <v>440</v>
      </c>
      <c r="B420" s="7" t="s">
        <v>308</v>
      </c>
      <c r="C420" s="7" t="s">
        <v>42</v>
      </c>
      <c r="D420" s="8" t="s">
        <v>124</v>
      </c>
      <c r="E420" s="8" t="s">
        <v>124</v>
      </c>
      <c r="F420" s="8">
        <v>6060</v>
      </c>
      <c r="G420" s="46">
        <v>71613.85</v>
      </c>
    </row>
    <row r="421" spans="1:7" ht="15" customHeight="1">
      <c r="A421" s="3" t="s">
        <v>440</v>
      </c>
      <c r="B421" s="4" t="s">
        <v>311</v>
      </c>
      <c r="C421" s="4" t="s">
        <v>43</v>
      </c>
      <c r="D421" s="5">
        <v>5400</v>
      </c>
      <c r="E421" s="5">
        <v>41068.68</v>
      </c>
      <c r="F421" s="5" t="s">
        <v>124</v>
      </c>
      <c r="G421" s="45" t="s">
        <v>124</v>
      </c>
    </row>
    <row r="422" spans="1:7" ht="15" customHeight="1">
      <c r="A422" s="6" t="s">
        <v>441</v>
      </c>
      <c r="B422" s="7" t="s">
        <v>312</v>
      </c>
      <c r="C422" s="7" t="s">
        <v>42</v>
      </c>
      <c r="D422" s="8">
        <v>102811</v>
      </c>
      <c r="E422" s="8">
        <v>926827.1</v>
      </c>
      <c r="F422" s="8" t="s">
        <v>124</v>
      </c>
      <c r="G422" s="46" t="s">
        <v>124</v>
      </c>
    </row>
    <row r="423" spans="1:7" ht="15" customHeight="1">
      <c r="A423" s="3" t="s">
        <v>441</v>
      </c>
      <c r="B423" s="4" t="s">
        <v>312</v>
      </c>
      <c r="C423" s="4" t="s">
        <v>43</v>
      </c>
      <c r="D423" s="5">
        <v>3150</v>
      </c>
      <c r="E423" s="5">
        <v>19436.68</v>
      </c>
      <c r="F423" s="5" t="s">
        <v>124</v>
      </c>
      <c r="G423" s="45" t="s">
        <v>124</v>
      </c>
    </row>
    <row r="424" spans="1:7" ht="15" customHeight="1">
      <c r="A424" s="6" t="s">
        <v>542</v>
      </c>
      <c r="B424" s="7" t="s">
        <v>543</v>
      </c>
      <c r="C424" s="7" t="s">
        <v>42</v>
      </c>
      <c r="D424" s="8">
        <v>100</v>
      </c>
      <c r="E424" s="8">
        <v>747.66</v>
      </c>
      <c r="F424" s="8" t="s">
        <v>124</v>
      </c>
      <c r="G424" s="46" t="s">
        <v>124</v>
      </c>
    </row>
    <row r="425" spans="1:7" ht="15" customHeight="1">
      <c r="A425" s="3" t="s">
        <v>544</v>
      </c>
      <c r="B425" s="4" t="s">
        <v>545</v>
      </c>
      <c r="C425" s="4" t="s">
        <v>42</v>
      </c>
      <c r="D425" s="5">
        <v>400</v>
      </c>
      <c r="E425" s="5">
        <v>3111.77</v>
      </c>
      <c r="F425" s="5" t="s">
        <v>124</v>
      </c>
      <c r="G425" s="45" t="s">
        <v>124</v>
      </c>
    </row>
    <row r="426" spans="1:7" ht="15" customHeight="1">
      <c r="A426" s="6" t="s">
        <v>442</v>
      </c>
      <c r="B426" s="7" t="s">
        <v>308</v>
      </c>
      <c r="C426" s="7" t="s">
        <v>48</v>
      </c>
      <c r="D426" s="8">
        <v>200</v>
      </c>
      <c r="E426" s="8">
        <v>2789.01</v>
      </c>
      <c r="F426" s="8">
        <v>328</v>
      </c>
      <c r="G426" s="46">
        <v>4119.06</v>
      </c>
    </row>
    <row r="427" spans="1:7" ht="15" customHeight="1">
      <c r="A427" s="3" t="s">
        <v>442</v>
      </c>
      <c r="B427" s="4" t="s">
        <v>308</v>
      </c>
      <c r="C427" s="4" t="s">
        <v>135</v>
      </c>
      <c r="D427" s="5" t="s">
        <v>124</v>
      </c>
      <c r="E427" s="5" t="s">
        <v>124</v>
      </c>
      <c r="F427" s="5">
        <v>2205</v>
      </c>
      <c r="G427" s="45">
        <v>39783.54</v>
      </c>
    </row>
    <row r="428" spans="1:7" ht="15" customHeight="1">
      <c r="A428" s="6" t="s">
        <v>442</v>
      </c>
      <c r="B428" s="7" t="s">
        <v>308</v>
      </c>
      <c r="C428" s="7" t="s">
        <v>54</v>
      </c>
      <c r="D428" s="8">
        <v>31820</v>
      </c>
      <c r="E428" s="8">
        <v>414678.67</v>
      </c>
      <c r="F428" s="8">
        <v>130306</v>
      </c>
      <c r="G428" s="46">
        <v>1657121.92</v>
      </c>
    </row>
    <row r="429" spans="1:7" ht="15" customHeight="1">
      <c r="A429" s="3" t="s">
        <v>442</v>
      </c>
      <c r="B429" s="4" t="s">
        <v>308</v>
      </c>
      <c r="C429" s="4" t="s">
        <v>42</v>
      </c>
      <c r="D429" s="5">
        <v>618779</v>
      </c>
      <c r="E429" s="5">
        <v>7545369.18</v>
      </c>
      <c r="F429" s="5">
        <v>1069942</v>
      </c>
      <c r="G429" s="45">
        <v>12437780.73</v>
      </c>
    </row>
    <row r="430" spans="1:7" ht="15" customHeight="1">
      <c r="A430" s="6" t="s">
        <v>442</v>
      </c>
      <c r="B430" s="7" t="s">
        <v>308</v>
      </c>
      <c r="C430" s="7" t="s">
        <v>298</v>
      </c>
      <c r="D430" s="8" t="s">
        <v>124</v>
      </c>
      <c r="E430" s="8" t="s">
        <v>124</v>
      </c>
      <c r="F430" s="8">
        <v>1056</v>
      </c>
      <c r="G430" s="46">
        <v>13993.36</v>
      </c>
    </row>
    <row r="431" spans="1:7" ht="15" customHeight="1">
      <c r="A431" s="3" t="s">
        <v>442</v>
      </c>
      <c r="B431" s="4" t="s">
        <v>308</v>
      </c>
      <c r="C431" s="4" t="s">
        <v>45</v>
      </c>
      <c r="D431" s="5" t="s">
        <v>124</v>
      </c>
      <c r="E431" s="5" t="s">
        <v>124</v>
      </c>
      <c r="F431" s="5">
        <v>200</v>
      </c>
      <c r="G431" s="45">
        <v>2752.7</v>
      </c>
    </row>
    <row r="432" spans="1:7" ht="15" customHeight="1">
      <c r="A432" s="6" t="s">
        <v>442</v>
      </c>
      <c r="B432" s="7" t="s">
        <v>308</v>
      </c>
      <c r="C432" s="7" t="s">
        <v>43</v>
      </c>
      <c r="D432" s="8">
        <v>23232.5</v>
      </c>
      <c r="E432" s="8">
        <v>309046.51</v>
      </c>
      <c r="F432" s="8">
        <v>26598</v>
      </c>
      <c r="G432" s="46">
        <v>360119.13</v>
      </c>
    </row>
    <row r="433" spans="1:7" ht="15" customHeight="1">
      <c r="A433" s="3" t="s">
        <v>442</v>
      </c>
      <c r="B433" s="4" t="s">
        <v>308</v>
      </c>
      <c r="C433" s="4" t="s">
        <v>99</v>
      </c>
      <c r="D433" s="5" t="s">
        <v>124</v>
      </c>
      <c r="E433" s="5" t="s">
        <v>124</v>
      </c>
      <c r="F433" s="5">
        <v>2</v>
      </c>
      <c r="G433" s="45">
        <v>13.46</v>
      </c>
    </row>
    <row r="434" spans="1:7" ht="15" customHeight="1">
      <c r="A434" s="6" t="s">
        <v>443</v>
      </c>
      <c r="B434" s="7" t="s">
        <v>309</v>
      </c>
      <c r="C434" s="7" t="s">
        <v>48</v>
      </c>
      <c r="D434" s="8">
        <v>200</v>
      </c>
      <c r="E434" s="8">
        <v>3023.6</v>
      </c>
      <c r="F434" s="8">
        <v>310</v>
      </c>
      <c r="G434" s="46">
        <v>3315.85</v>
      </c>
    </row>
    <row r="435" spans="1:7" ht="15" customHeight="1">
      <c r="A435" s="3" t="s">
        <v>443</v>
      </c>
      <c r="B435" s="4" t="s">
        <v>309</v>
      </c>
      <c r="C435" s="4" t="s">
        <v>135</v>
      </c>
      <c r="D435" s="5">
        <v>450</v>
      </c>
      <c r="E435" s="5">
        <v>5615</v>
      </c>
      <c r="F435" s="5" t="s">
        <v>124</v>
      </c>
      <c r="G435" s="45" t="s">
        <v>124</v>
      </c>
    </row>
    <row r="436" spans="1:7" ht="15" customHeight="1">
      <c r="A436" s="6" t="s">
        <v>443</v>
      </c>
      <c r="B436" s="7" t="s">
        <v>309</v>
      </c>
      <c r="C436" s="7" t="s">
        <v>54</v>
      </c>
      <c r="D436" s="8">
        <v>460</v>
      </c>
      <c r="E436" s="8">
        <v>6908.64</v>
      </c>
      <c r="F436" s="8">
        <v>2780</v>
      </c>
      <c r="G436" s="46">
        <v>32112.81</v>
      </c>
    </row>
    <row r="437" spans="1:7" ht="15" customHeight="1">
      <c r="A437" s="3" t="s">
        <v>443</v>
      </c>
      <c r="B437" s="4" t="s">
        <v>309</v>
      </c>
      <c r="C437" s="4" t="s">
        <v>42</v>
      </c>
      <c r="D437" s="5">
        <v>205493</v>
      </c>
      <c r="E437" s="5">
        <v>2417367.1</v>
      </c>
      <c r="F437" s="5">
        <v>272541</v>
      </c>
      <c r="G437" s="45">
        <v>2477705.6</v>
      </c>
    </row>
    <row r="438" spans="1:7" ht="15" customHeight="1">
      <c r="A438" s="6" t="s">
        <v>443</v>
      </c>
      <c r="B438" s="7" t="s">
        <v>309</v>
      </c>
      <c r="C438" s="7" t="s">
        <v>43</v>
      </c>
      <c r="D438" s="8">
        <v>20036.2</v>
      </c>
      <c r="E438" s="8">
        <v>281542.8</v>
      </c>
      <c r="F438" s="8">
        <v>6000</v>
      </c>
      <c r="G438" s="46">
        <v>68756.01</v>
      </c>
    </row>
    <row r="439" spans="1:7" ht="15" customHeight="1">
      <c r="A439" s="3" t="s">
        <v>443</v>
      </c>
      <c r="B439" s="4" t="s">
        <v>309</v>
      </c>
      <c r="C439" s="4" t="s">
        <v>99</v>
      </c>
      <c r="D439" s="5" t="s">
        <v>124</v>
      </c>
      <c r="E439" s="5" t="s">
        <v>124</v>
      </c>
      <c r="F439" s="5">
        <v>2</v>
      </c>
      <c r="G439" s="45">
        <v>13.46</v>
      </c>
    </row>
    <row r="440" spans="1:7" ht="15" customHeight="1">
      <c r="A440" s="6" t="s">
        <v>443</v>
      </c>
      <c r="B440" s="7" t="s">
        <v>309</v>
      </c>
      <c r="C440" s="7" t="s">
        <v>67</v>
      </c>
      <c r="D440" s="8" t="s">
        <v>124</v>
      </c>
      <c r="E440" s="8" t="s">
        <v>124</v>
      </c>
      <c r="F440" s="8">
        <v>7130</v>
      </c>
      <c r="G440" s="46">
        <v>83648.12</v>
      </c>
    </row>
    <row r="441" spans="1:7" ht="15" customHeight="1">
      <c r="A441" s="3" t="s">
        <v>444</v>
      </c>
      <c r="B441" s="4" t="s">
        <v>310</v>
      </c>
      <c r="C441" s="4" t="s">
        <v>135</v>
      </c>
      <c r="D441" s="5" t="s">
        <v>124</v>
      </c>
      <c r="E441" s="5" t="s">
        <v>124</v>
      </c>
      <c r="F441" s="5">
        <v>5</v>
      </c>
      <c r="G441" s="45">
        <v>93.54</v>
      </c>
    </row>
    <row r="442" spans="1:7" ht="15" customHeight="1">
      <c r="A442" s="6" t="s">
        <v>546</v>
      </c>
      <c r="B442" s="7" t="s">
        <v>547</v>
      </c>
      <c r="C442" s="7" t="s">
        <v>42</v>
      </c>
      <c r="D442" s="8" t="s">
        <v>124</v>
      </c>
      <c r="E442" s="8" t="s">
        <v>124</v>
      </c>
      <c r="F442" s="8">
        <v>15</v>
      </c>
      <c r="G442" s="46">
        <v>101.48</v>
      </c>
    </row>
    <row r="443" spans="1:7" ht="15" customHeight="1">
      <c r="A443" s="3" t="s">
        <v>445</v>
      </c>
      <c r="B443" s="4" t="s">
        <v>281</v>
      </c>
      <c r="C443" s="4" t="s">
        <v>43</v>
      </c>
      <c r="D443" s="5" t="s">
        <v>124</v>
      </c>
      <c r="E443" s="5" t="s">
        <v>124</v>
      </c>
      <c r="F443" s="5">
        <v>41830</v>
      </c>
      <c r="G443" s="45">
        <v>499378.34</v>
      </c>
    </row>
    <row r="444" spans="1:7" ht="15" customHeight="1">
      <c r="A444" s="6" t="s">
        <v>548</v>
      </c>
      <c r="B444" s="7" t="s">
        <v>549</v>
      </c>
      <c r="C444" s="7" t="s">
        <v>134</v>
      </c>
      <c r="D444" s="8" t="s">
        <v>124</v>
      </c>
      <c r="E444" s="8" t="s">
        <v>124</v>
      </c>
      <c r="F444" s="8">
        <v>375</v>
      </c>
      <c r="G444" s="46">
        <v>2718.75</v>
      </c>
    </row>
    <row r="445" spans="1:7" ht="15" customHeight="1">
      <c r="A445" s="3" t="s">
        <v>548</v>
      </c>
      <c r="B445" s="4" t="s">
        <v>549</v>
      </c>
      <c r="C445" s="4" t="s">
        <v>65</v>
      </c>
      <c r="D445" s="5" t="s">
        <v>124</v>
      </c>
      <c r="E445" s="5" t="s">
        <v>124</v>
      </c>
      <c r="F445" s="5">
        <v>200</v>
      </c>
      <c r="G445" s="45">
        <v>1300</v>
      </c>
    </row>
    <row r="446" spans="1:7" ht="15" customHeight="1">
      <c r="A446" s="6" t="s">
        <v>446</v>
      </c>
      <c r="B446" s="7" t="s">
        <v>281</v>
      </c>
      <c r="C446" s="7" t="s">
        <v>54</v>
      </c>
      <c r="D446" s="8" t="s">
        <v>124</v>
      </c>
      <c r="E446" s="8" t="s">
        <v>124</v>
      </c>
      <c r="F446" s="8">
        <v>6534</v>
      </c>
      <c r="G446" s="46">
        <v>81801.77</v>
      </c>
    </row>
    <row r="447" spans="1:7" ht="15" customHeight="1">
      <c r="A447" s="3" t="s">
        <v>446</v>
      </c>
      <c r="B447" s="4" t="s">
        <v>281</v>
      </c>
      <c r="C447" s="4" t="s">
        <v>71</v>
      </c>
      <c r="D447" s="5" t="s">
        <v>124</v>
      </c>
      <c r="E447" s="5" t="s">
        <v>124</v>
      </c>
      <c r="F447" s="5">
        <v>550</v>
      </c>
      <c r="G447" s="45">
        <v>5816.73</v>
      </c>
    </row>
    <row r="448" spans="1:7" ht="15" customHeight="1">
      <c r="A448" s="6" t="s">
        <v>447</v>
      </c>
      <c r="B448" s="7" t="s">
        <v>448</v>
      </c>
      <c r="C448" s="7" t="s">
        <v>48</v>
      </c>
      <c r="D448" s="8" t="s">
        <v>124</v>
      </c>
      <c r="E448" s="8" t="s">
        <v>124</v>
      </c>
      <c r="F448" s="8">
        <v>3665</v>
      </c>
      <c r="G448" s="46">
        <v>23799.2</v>
      </c>
    </row>
    <row r="449" spans="1:7" ht="15" customHeight="1">
      <c r="A449" s="3" t="s">
        <v>447</v>
      </c>
      <c r="B449" s="4" t="s">
        <v>313</v>
      </c>
      <c r="C449" s="4" t="s">
        <v>48</v>
      </c>
      <c r="D449" s="5">
        <v>2160</v>
      </c>
      <c r="E449" s="5">
        <v>11668.41</v>
      </c>
      <c r="F449" s="5" t="s">
        <v>124</v>
      </c>
      <c r="G449" s="45" t="s">
        <v>124</v>
      </c>
    </row>
    <row r="450" spans="1:7" ht="15" customHeight="1">
      <c r="A450" s="6" t="s">
        <v>447</v>
      </c>
      <c r="B450" s="7" t="s">
        <v>448</v>
      </c>
      <c r="C450" s="7" t="s">
        <v>94</v>
      </c>
      <c r="D450" s="8" t="s">
        <v>124</v>
      </c>
      <c r="E450" s="8" t="s">
        <v>124</v>
      </c>
      <c r="F450" s="8">
        <v>25285</v>
      </c>
      <c r="G450" s="46">
        <v>166636.21</v>
      </c>
    </row>
    <row r="451" spans="1:7" ht="15" customHeight="1">
      <c r="A451" s="3" t="s">
        <v>447</v>
      </c>
      <c r="B451" s="4" t="s">
        <v>313</v>
      </c>
      <c r="C451" s="4" t="s">
        <v>64</v>
      </c>
      <c r="D451" s="5">
        <v>1035</v>
      </c>
      <c r="E451" s="5">
        <v>7516.39</v>
      </c>
      <c r="F451" s="5" t="s">
        <v>124</v>
      </c>
      <c r="G451" s="45" t="s">
        <v>124</v>
      </c>
    </row>
    <row r="452" spans="1:7" ht="15" customHeight="1">
      <c r="A452" s="6" t="s">
        <v>447</v>
      </c>
      <c r="B452" s="7" t="s">
        <v>313</v>
      </c>
      <c r="C452" s="7" t="s">
        <v>54</v>
      </c>
      <c r="D452" s="8">
        <v>400</v>
      </c>
      <c r="E452" s="8">
        <v>2918.85</v>
      </c>
      <c r="F452" s="8" t="s">
        <v>124</v>
      </c>
      <c r="G452" s="46" t="s">
        <v>124</v>
      </c>
    </row>
    <row r="453" spans="1:7" ht="15" customHeight="1">
      <c r="A453" s="3" t="s">
        <v>447</v>
      </c>
      <c r="B453" s="4" t="s">
        <v>448</v>
      </c>
      <c r="C453" s="4" t="s">
        <v>54</v>
      </c>
      <c r="D453" s="5" t="s">
        <v>124</v>
      </c>
      <c r="E453" s="5" t="s">
        <v>124</v>
      </c>
      <c r="F453" s="5">
        <v>1000</v>
      </c>
      <c r="G453" s="45">
        <v>10900.59</v>
      </c>
    </row>
    <row r="454" spans="1:7" ht="15" customHeight="1">
      <c r="A454" s="6" t="s">
        <v>447</v>
      </c>
      <c r="B454" s="7" t="s">
        <v>313</v>
      </c>
      <c r="C454" s="7" t="s">
        <v>101</v>
      </c>
      <c r="D454" s="8">
        <v>2016</v>
      </c>
      <c r="E454" s="8">
        <v>12091.44</v>
      </c>
      <c r="F454" s="8" t="s">
        <v>124</v>
      </c>
      <c r="G454" s="46" t="s">
        <v>124</v>
      </c>
    </row>
    <row r="455" spans="1:7" ht="15" customHeight="1">
      <c r="A455" s="3" t="s">
        <v>447</v>
      </c>
      <c r="B455" s="4" t="s">
        <v>448</v>
      </c>
      <c r="C455" s="4" t="s">
        <v>101</v>
      </c>
      <c r="D455" s="5" t="s">
        <v>124</v>
      </c>
      <c r="E455" s="5" t="s">
        <v>124</v>
      </c>
      <c r="F455" s="5">
        <v>9756</v>
      </c>
      <c r="G455" s="45">
        <v>56595.72</v>
      </c>
    </row>
    <row r="456" spans="1:7" ht="15" customHeight="1">
      <c r="A456" s="6" t="s">
        <v>447</v>
      </c>
      <c r="B456" s="7" t="s">
        <v>313</v>
      </c>
      <c r="C456" s="7" t="s">
        <v>52</v>
      </c>
      <c r="D456" s="8">
        <v>112200</v>
      </c>
      <c r="E456" s="8">
        <v>692617.75</v>
      </c>
      <c r="F456" s="8" t="s">
        <v>124</v>
      </c>
      <c r="G456" s="46" t="s">
        <v>124</v>
      </c>
    </row>
    <row r="457" spans="1:7" ht="15" customHeight="1">
      <c r="A457" s="3" t="s">
        <v>447</v>
      </c>
      <c r="B457" s="4" t="s">
        <v>448</v>
      </c>
      <c r="C457" s="4" t="s">
        <v>52</v>
      </c>
      <c r="D457" s="5" t="s">
        <v>124</v>
      </c>
      <c r="E457" s="5" t="s">
        <v>124</v>
      </c>
      <c r="F457" s="5">
        <v>2000</v>
      </c>
      <c r="G457" s="45">
        <v>24185.61</v>
      </c>
    </row>
    <row r="458" spans="1:7" ht="15" customHeight="1">
      <c r="A458" s="6" t="s">
        <v>447</v>
      </c>
      <c r="B458" s="7" t="s">
        <v>313</v>
      </c>
      <c r="C458" s="7" t="s">
        <v>42</v>
      </c>
      <c r="D458" s="8">
        <v>12005</v>
      </c>
      <c r="E458" s="8">
        <v>87312.05</v>
      </c>
      <c r="F458" s="8" t="s">
        <v>124</v>
      </c>
      <c r="G458" s="46" t="s">
        <v>124</v>
      </c>
    </row>
    <row r="459" spans="1:7" ht="15" customHeight="1">
      <c r="A459" s="3" t="s">
        <v>447</v>
      </c>
      <c r="B459" s="4" t="s">
        <v>313</v>
      </c>
      <c r="C459" s="4" t="s">
        <v>95</v>
      </c>
      <c r="D459" s="5">
        <v>116904</v>
      </c>
      <c r="E459" s="5">
        <v>696744.94</v>
      </c>
      <c r="F459" s="5" t="s">
        <v>124</v>
      </c>
      <c r="G459" s="45" t="s">
        <v>124</v>
      </c>
    </row>
    <row r="460" spans="1:7" ht="15" customHeight="1">
      <c r="A460" s="6" t="s">
        <v>447</v>
      </c>
      <c r="B460" s="7" t="s">
        <v>313</v>
      </c>
      <c r="C460" s="7" t="s">
        <v>71</v>
      </c>
      <c r="D460" s="8">
        <v>400</v>
      </c>
      <c r="E460" s="8">
        <v>1736.97</v>
      </c>
      <c r="F460" s="8" t="s">
        <v>124</v>
      </c>
      <c r="G460" s="46" t="s">
        <v>124</v>
      </c>
    </row>
    <row r="461" spans="1:7" ht="15" customHeight="1">
      <c r="A461" s="3" t="s">
        <v>447</v>
      </c>
      <c r="B461" s="4" t="s">
        <v>448</v>
      </c>
      <c r="C461" s="4" t="s">
        <v>71</v>
      </c>
      <c r="D461" s="5" t="s">
        <v>124</v>
      </c>
      <c r="E461" s="5" t="s">
        <v>124</v>
      </c>
      <c r="F461" s="5">
        <v>1100</v>
      </c>
      <c r="G461" s="45">
        <v>5172.91</v>
      </c>
    </row>
    <row r="462" spans="1:7" ht="15" customHeight="1">
      <c r="A462" s="6" t="s">
        <v>447</v>
      </c>
      <c r="B462" s="7" t="s">
        <v>448</v>
      </c>
      <c r="C462" s="7" t="s">
        <v>66</v>
      </c>
      <c r="D462" s="8" t="s">
        <v>124</v>
      </c>
      <c r="E462" s="8" t="s">
        <v>124</v>
      </c>
      <c r="F462" s="8">
        <v>1620</v>
      </c>
      <c r="G462" s="46">
        <v>10793.2</v>
      </c>
    </row>
    <row r="463" spans="1:7" ht="15" customHeight="1">
      <c r="A463" s="3" t="s">
        <v>449</v>
      </c>
      <c r="B463" s="4" t="s">
        <v>281</v>
      </c>
      <c r="C463" s="4" t="s">
        <v>134</v>
      </c>
      <c r="D463" s="5" t="s">
        <v>124</v>
      </c>
      <c r="E463" s="5" t="s">
        <v>124</v>
      </c>
      <c r="F463" s="5">
        <v>200</v>
      </c>
      <c r="G463" s="45">
        <v>1540</v>
      </c>
    </row>
    <row r="464" spans="1:7" ht="15" customHeight="1">
      <c r="A464" s="6" t="s">
        <v>449</v>
      </c>
      <c r="B464" s="7" t="s">
        <v>281</v>
      </c>
      <c r="C464" s="7" t="s">
        <v>54</v>
      </c>
      <c r="D464" s="8" t="s">
        <v>124</v>
      </c>
      <c r="E464" s="8" t="s">
        <v>124</v>
      </c>
      <c r="F464" s="8">
        <v>61187.5</v>
      </c>
      <c r="G464" s="46">
        <v>866051.48</v>
      </c>
    </row>
    <row r="465" spans="1:7" ht="15" customHeight="1">
      <c r="A465" s="3" t="s">
        <v>449</v>
      </c>
      <c r="B465" s="4" t="s">
        <v>281</v>
      </c>
      <c r="C465" s="4" t="s">
        <v>56</v>
      </c>
      <c r="D465" s="5" t="s">
        <v>124</v>
      </c>
      <c r="E465" s="5" t="s">
        <v>124</v>
      </c>
      <c r="F465" s="5">
        <v>33850</v>
      </c>
      <c r="G465" s="45">
        <v>473617.13</v>
      </c>
    </row>
    <row r="466" spans="1:7" ht="15" customHeight="1">
      <c r="A466" s="6" t="s">
        <v>449</v>
      </c>
      <c r="B466" s="7" t="s">
        <v>281</v>
      </c>
      <c r="C466" s="7" t="s">
        <v>43</v>
      </c>
      <c r="D466" s="8" t="s">
        <v>124</v>
      </c>
      <c r="E466" s="8" t="s">
        <v>124</v>
      </c>
      <c r="F466" s="8">
        <v>53926.2</v>
      </c>
      <c r="G466" s="46">
        <v>625492.28</v>
      </c>
    </row>
    <row r="467" spans="1:7" ht="15" customHeight="1">
      <c r="A467" s="3" t="s">
        <v>449</v>
      </c>
      <c r="B467" s="4" t="s">
        <v>281</v>
      </c>
      <c r="C467" s="4" t="s">
        <v>152</v>
      </c>
      <c r="D467" s="5" t="s">
        <v>124</v>
      </c>
      <c r="E467" s="5" t="s">
        <v>124</v>
      </c>
      <c r="F467" s="5">
        <v>2080</v>
      </c>
      <c r="G467" s="45">
        <v>12771.38</v>
      </c>
    </row>
    <row r="468" spans="1:7" ht="15" customHeight="1">
      <c r="A468" s="6" t="s">
        <v>449</v>
      </c>
      <c r="B468" s="7" t="s">
        <v>281</v>
      </c>
      <c r="C468" s="7" t="s">
        <v>65</v>
      </c>
      <c r="D468" s="8" t="s">
        <v>124</v>
      </c>
      <c r="E468" s="8" t="s">
        <v>124</v>
      </c>
      <c r="F468" s="8">
        <v>32</v>
      </c>
      <c r="G468" s="46">
        <v>219.84</v>
      </c>
    </row>
    <row r="469" spans="1:7" ht="15" customHeight="1">
      <c r="A469" s="3" t="s">
        <v>450</v>
      </c>
      <c r="B469" s="4" t="s">
        <v>451</v>
      </c>
      <c r="C469" s="4" t="s">
        <v>63</v>
      </c>
      <c r="D469" s="5" t="s">
        <v>124</v>
      </c>
      <c r="E469" s="5" t="s">
        <v>124</v>
      </c>
      <c r="F469" s="5">
        <v>1.8</v>
      </c>
      <c r="G469" s="45">
        <v>0.4</v>
      </c>
    </row>
    <row r="470" spans="1:7" ht="15" customHeight="1">
      <c r="A470" s="6" t="s">
        <v>450</v>
      </c>
      <c r="B470" s="7" t="s">
        <v>451</v>
      </c>
      <c r="C470" s="7" t="s">
        <v>99</v>
      </c>
      <c r="D470" s="8" t="s">
        <v>124</v>
      </c>
      <c r="E470" s="8" t="s">
        <v>124</v>
      </c>
      <c r="F470" s="8">
        <v>9</v>
      </c>
      <c r="G470" s="46">
        <v>0.39</v>
      </c>
    </row>
    <row r="471" spans="1:7" ht="15" customHeight="1">
      <c r="A471" s="3" t="s">
        <v>452</v>
      </c>
      <c r="B471" s="4" t="s">
        <v>314</v>
      </c>
      <c r="C471" s="4" t="s">
        <v>43</v>
      </c>
      <c r="D471" s="5">
        <v>29125</v>
      </c>
      <c r="E471" s="5">
        <v>384808.21</v>
      </c>
      <c r="F471" s="5" t="s">
        <v>124</v>
      </c>
      <c r="G471" s="45" t="s">
        <v>124</v>
      </c>
    </row>
    <row r="472" spans="1:7" ht="15" customHeight="1">
      <c r="A472" s="6" t="s">
        <v>453</v>
      </c>
      <c r="B472" s="7" t="s">
        <v>315</v>
      </c>
      <c r="C472" s="7" t="s">
        <v>48</v>
      </c>
      <c r="D472" s="8">
        <v>76055</v>
      </c>
      <c r="E472" s="8">
        <v>1000075.95</v>
      </c>
      <c r="F472" s="8">
        <v>32450</v>
      </c>
      <c r="G472" s="46">
        <v>332384.37</v>
      </c>
    </row>
    <row r="473" spans="1:7" ht="15" customHeight="1">
      <c r="A473" s="3" t="s">
        <v>453</v>
      </c>
      <c r="B473" s="4" t="s">
        <v>315</v>
      </c>
      <c r="C473" s="4" t="s">
        <v>607</v>
      </c>
      <c r="D473" s="5">
        <v>655</v>
      </c>
      <c r="E473" s="5">
        <v>4052.02</v>
      </c>
      <c r="F473" s="5" t="s">
        <v>124</v>
      </c>
      <c r="G473" s="45" t="s">
        <v>124</v>
      </c>
    </row>
    <row r="474" spans="1:7" ht="15" customHeight="1">
      <c r="A474" s="6" t="s">
        <v>453</v>
      </c>
      <c r="B474" s="7" t="s">
        <v>315</v>
      </c>
      <c r="C474" s="7" t="s">
        <v>134</v>
      </c>
      <c r="D474" s="8" t="s">
        <v>124</v>
      </c>
      <c r="E474" s="8" t="s">
        <v>124</v>
      </c>
      <c r="F474" s="8">
        <v>643.5</v>
      </c>
      <c r="G474" s="46">
        <v>3577.86</v>
      </c>
    </row>
    <row r="475" spans="1:7" ht="15" customHeight="1">
      <c r="A475" s="3" t="s">
        <v>453</v>
      </c>
      <c r="B475" s="4" t="s">
        <v>315</v>
      </c>
      <c r="C475" s="4" t="s">
        <v>64</v>
      </c>
      <c r="D475" s="5" t="s">
        <v>124</v>
      </c>
      <c r="E475" s="5" t="s">
        <v>124</v>
      </c>
      <c r="F475" s="5">
        <v>3420</v>
      </c>
      <c r="G475" s="45">
        <v>21115.42</v>
      </c>
    </row>
    <row r="476" spans="1:7" ht="15" customHeight="1">
      <c r="A476" s="6" t="s">
        <v>453</v>
      </c>
      <c r="B476" s="7" t="s">
        <v>315</v>
      </c>
      <c r="C476" s="7" t="s">
        <v>135</v>
      </c>
      <c r="D476" s="8" t="s">
        <v>124</v>
      </c>
      <c r="E476" s="8" t="s">
        <v>124</v>
      </c>
      <c r="F476" s="8">
        <v>1600</v>
      </c>
      <c r="G476" s="46">
        <v>30691.46</v>
      </c>
    </row>
    <row r="477" spans="1:7" ht="15" customHeight="1">
      <c r="A477" s="3" t="s">
        <v>453</v>
      </c>
      <c r="B477" s="4" t="s">
        <v>315</v>
      </c>
      <c r="C477" s="4" t="s">
        <v>63</v>
      </c>
      <c r="D477" s="5">
        <v>3813.6</v>
      </c>
      <c r="E477" s="5">
        <v>47681.84</v>
      </c>
      <c r="F477" s="5">
        <v>13620</v>
      </c>
      <c r="G477" s="45">
        <v>223107</v>
      </c>
    </row>
    <row r="478" spans="1:7" ht="15" customHeight="1">
      <c r="A478" s="6" t="s">
        <v>453</v>
      </c>
      <c r="B478" s="7" t="s">
        <v>315</v>
      </c>
      <c r="C478" s="7" t="s">
        <v>54</v>
      </c>
      <c r="D478" s="8">
        <v>126547.13</v>
      </c>
      <c r="E478" s="8">
        <v>1520250.5</v>
      </c>
      <c r="F478" s="8">
        <v>112741</v>
      </c>
      <c r="G478" s="46">
        <v>1496390.93</v>
      </c>
    </row>
    <row r="479" spans="1:7" ht="15" customHeight="1">
      <c r="A479" s="3" t="s">
        <v>453</v>
      </c>
      <c r="B479" s="4" t="s">
        <v>315</v>
      </c>
      <c r="C479" s="4" t="s">
        <v>82</v>
      </c>
      <c r="D479" s="5">
        <v>97173</v>
      </c>
      <c r="E479" s="5">
        <v>1162458.3</v>
      </c>
      <c r="F479" s="5" t="s">
        <v>124</v>
      </c>
      <c r="G479" s="45" t="s">
        <v>124</v>
      </c>
    </row>
    <row r="480" spans="1:7" ht="15" customHeight="1">
      <c r="A480" s="6" t="s">
        <v>453</v>
      </c>
      <c r="B480" s="7" t="s">
        <v>315</v>
      </c>
      <c r="C480" s="7" t="s">
        <v>51</v>
      </c>
      <c r="D480" s="8">
        <v>1500</v>
      </c>
      <c r="E480" s="8">
        <v>20595.66</v>
      </c>
      <c r="F480" s="8" t="s">
        <v>124</v>
      </c>
      <c r="G480" s="46" t="s">
        <v>124</v>
      </c>
    </row>
    <row r="481" spans="1:7" ht="15" customHeight="1">
      <c r="A481" s="3" t="s">
        <v>453</v>
      </c>
      <c r="B481" s="4" t="s">
        <v>315</v>
      </c>
      <c r="C481" s="4" t="s">
        <v>52</v>
      </c>
      <c r="D481" s="5">
        <v>11000</v>
      </c>
      <c r="E481" s="5">
        <v>114638.22</v>
      </c>
      <c r="F481" s="5">
        <v>3630</v>
      </c>
      <c r="G481" s="45">
        <v>31966.91</v>
      </c>
    </row>
    <row r="482" spans="1:7" ht="15" customHeight="1">
      <c r="A482" s="6" t="s">
        <v>453</v>
      </c>
      <c r="B482" s="7" t="s">
        <v>315</v>
      </c>
      <c r="C482" s="7" t="s">
        <v>56</v>
      </c>
      <c r="D482" s="8">
        <v>21044</v>
      </c>
      <c r="E482" s="8">
        <v>297303.91</v>
      </c>
      <c r="F482" s="8">
        <v>95070</v>
      </c>
      <c r="G482" s="46">
        <v>1428579.84</v>
      </c>
    </row>
    <row r="483" spans="1:7" ht="15" customHeight="1">
      <c r="A483" s="3" t="s">
        <v>453</v>
      </c>
      <c r="B483" s="4" t="s">
        <v>315</v>
      </c>
      <c r="C483" s="4" t="s">
        <v>608</v>
      </c>
      <c r="D483" s="5">
        <v>10240</v>
      </c>
      <c r="E483" s="5">
        <v>104224.2</v>
      </c>
      <c r="F483" s="5" t="s">
        <v>124</v>
      </c>
      <c r="G483" s="45" t="s">
        <v>124</v>
      </c>
    </row>
    <row r="484" spans="1:7" ht="15" customHeight="1">
      <c r="A484" s="6" t="s">
        <v>453</v>
      </c>
      <c r="B484" s="7" t="s">
        <v>315</v>
      </c>
      <c r="C484" s="7" t="s">
        <v>42</v>
      </c>
      <c r="D484" s="8">
        <v>10550</v>
      </c>
      <c r="E484" s="8">
        <v>104803.74</v>
      </c>
      <c r="F484" s="8">
        <v>18265</v>
      </c>
      <c r="G484" s="46">
        <v>130991.65</v>
      </c>
    </row>
    <row r="485" spans="1:7" ht="15" customHeight="1">
      <c r="A485" s="3" t="s">
        <v>453</v>
      </c>
      <c r="B485" s="4" t="s">
        <v>315</v>
      </c>
      <c r="C485" s="4" t="s">
        <v>92</v>
      </c>
      <c r="D485" s="5">
        <v>500</v>
      </c>
      <c r="E485" s="5">
        <v>7446.32</v>
      </c>
      <c r="F485" s="5">
        <v>1300</v>
      </c>
      <c r="G485" s="45">
        <v>15312.85</v>
      </c>
    </row>
    <row r="486" spans="1:7" ht="15" customHeight="1">
      <c r="A486" s="6" t="s">
        <v>453</v>
      </c>
      <c r="B486" s="7" t="s">
        <v>315</v>
      </c>
      <c r="C486" s="7" t="s">
        <v>61</v>
      </c>
      <c r="D486" s="8">
        <v>12540</v>
      </c>
      <c r="E486" s="8">
        <v>159503.32</v>
      </c>
      <c r="F486" s="8">
        <v>3150</v>
      </c>
      <c r="G486" s="46">
        <v>33277.76</v>
      </c>
    </row>
    <row r="487" spans="1:7" ht="15" customHeight="1">
      <c r="A487" s="3" t="s">
        <v>453</v>
      </c>
      <c r="B487" s="4" t="s">
        <v>315</v>
      </c>
      <c r="C487" s="4" t="s">
        <v>43</v>
      </c>
      <c r="D487" s="5">
        <v>159668.8</v>
      </c>
      <c r="E487" s="5">
        <v>1822626.82</v>
      </c>
      <c r="F487" s="5">
        <v>432811.9</v>
      </c>
      <c r="G487" s="45">
        <v>5000906.81</v>
      </c>
    </row>
    <row r="488" spans="1:7" ht="15" customHeight="1">
      <c r="A488" s="6" t="s">
        <v>453</v>
      </c>
      <c r="B488" s="7" t="s">
        <v>315</v>
      </c>
      <c r="C488" s="7" t="s">
        <v>99</v>
      </c>
      <c r="D488" s="8" t="s">
        <v>124</v>
      </c>
      <c r="E488" s="8" t="s">
        <v>124</v>
      </c>
      <c r="F488" s="8">
        <v>9556.7</v>
      </c>
      <c r="G488" s="46">
        <v>150468.44</v>
      </c>
    </row>
    <row r="489" spans="1:7" ht="15" customHeight="1">
      <c r="A489" s="3" t="s">
        <v>453</v>
      </c>
      <c r="B489" s="4" t="s">
        <v>315</v>
      </c>
      <c r="C489" s="4" t="s">
        <v>103</v>
      </c>
      <c r="D489" s="5">
        <v>209</v>
      </c>
      <c r="E489" s="5">
        <v>1442.44</v>
      </c>
      <c r="F489" s="5">
        <v>100</v>
      </c>
      <c r="G489" s="45">
        <v>1710.3</v>
      </c>
    </row>
    <row r="490" spans="1:7" ht="15" customHeight="1">
      <c r="A490" s="6" t="s">
        <v>453</v>
      </c>
      <c r="B490" s="7" t="s">
        <v>315</v>
      </c>
      <c r="C490" s="7" t="s">
        <v>152</v>
      </c>
      <c r="D490" s="8">
        <v>1279</v>
      </c>
      <c r="E490" s="8">
        <v>8753.81</v>
      </c>
      <c r="F490" s="8" t="s">
        <v>124</v>
      </c>
      <c r="G490" s="46" t="s">
        <v>124</v>
      </c>
    </row>
    <row r="491" spans="1:7" ht="15" customHeight="1">
      <c r="A491" s="3" t="s">
        <v>453</v>
      </c>
      <c r="B491" s="4" t="s">
        <v>315</v>
      </c>
      <c r="C491" s="4" t="s">
        <v>550</v>
      </c>
      <c r="D491" s="5">
        <v>3050</v>
      </c>
      <c r="E491" s="5">
        <v>65069.05</v>
      </c>
      <c r="F491" s="5" t="s">
        <v>124</v>
      </c>
      <c r="G491" s="45" t="s">
        <v>124</v>
      </c>
    </row>
    <row r="492" spans="1:7" ht="15" customHeight="1">
      <c r="A492" s="6" t="s">
        <v>453</v>
      </c>
      <c r="B492" s="7" t="s">
        <v>315</v>
      </c>
      <c r="C492" s="7" t="s">
        <v>526</v>
      </c>
      <c r="D492" s="8">
        <v>2400</v>
      </c>
      <c r="E492" s="8">
        <v>26957.97</v>
      </c>
      <c r="F492" s="8" t="s">
        <v>124</v>
      </c>
      <c r="G492" s="46" t="s">
        <v>124</v>
      </c>
    </row>
    <row r="493" spans="1:7" ht="15" customHeight="1">
      <c r="A493" s="3" t="s">
        <v>453</v>
      </c>
      <c r="B493" s="4" t="s">
        <v>315</v>
      </c>
      <c r="C493" s="4" t="s">
        <v>83</v>
      </c>
      <c r="D493" s="5">
        <v>150</v>
      </c>
      <c r="E493" s="5">
        <v>1069.5</v>
      </c>
      <c r="F493" s="5" t="s">
        <v>124</v>
      </c>
      <c r="G493" s="45" t="s">
        <v>124</v>
      </c>
    </row>
    <row r="494" spans="1:7" ht="15" customHeight="1">
      <c r="A494" s="6" t="s">
        <v>454</v>
      </c>
      <c r="B494" s="7" t="s">
        <v>316</v>
      </c>
      <c r="C494" s="7" t="s">
        <v>48</v>
      </c>
      <c r="D494" s="8">
        <v>10000</v>
      </c>
      <c r="E494" s="8">
        <v>98168.18</v>
      </c>
      <c r="F494" s="8">
        <v>68056.5</v>
      </c>
      <c r="G494" s="46">
        <v>752834.13</v>
      </c>
    </row>
    <row r="495" spans="1:7" ht="15" customHeight="1">
      <c r="A495" s="3" t="s">
        <v>454</v>
      </c>
      <c r="B495" s="4" t="s">
        <v>316</v>
      </c>
      <c r="C495" s="4" t="s">
        <v>135</v>
      </c>
      <c r="D495" s="5" t="s">
        <v>124</v>
      </c>
      <c r="E495" s="5" t="s">
        <v>124</v>
      </c>
      <c r="F495" s="5">
        <v>2000</v>
      </c>
      <c r="G495" s="45">
        <v>29273.94</v>
      </c>
    </row>
    <row r="496" spans="1:7" ht="15" customHeight="1">
      <c r="A496" s="6" t="s">
        <v>454</v>
      </c>
      <c r="B496" s="7" t="s">
        <v>316</v>
      </c>
      <c r="C496" s="7" t="s">
        <v>63</v>
      </c>
      <c r="D496" s="8">
        <v>544.8</v>
      </c>
      <c r="E496" s="8">
        <v>6888.16</v>
      </c>
      <c r="F496" s="8">
        <v>16.2</v>
      </c>
      <c r="G496" s="46">
        <v>3.57</v>
      </c>
    </row>
    <row r="497" spans="1:7" ht="15" customHeight="1">
      <c r="A497" s="3" t="s">
        <v>454</v>
      </c>
      <c r="B497" s="4" t="s">
        <v>316</v>
      </c>
      <c r="C497" s="4" t="s">
        <v>54</v>
      </c>
      <c r="D497" s="5">
        <v>30645</v>
      </c>
      <c r="E497" s="5">
        <v>364452.93</v>
      </c>
      <c r="F497" s="5">
        <v>15226.72</v>
      </c>
      <c r="G497" s="45">
        <v>192498.9</v>
      </c>
    </row>
    <row r="498" spans="1:7" ht="15" customHeight="1">
      <c r="A498" s="6" t="s">
        <v>454</v>
      </c>
      <c r="B498" s="7" t="s">
        <v>316</v>
      </c>
      <c r="C498" s="7" t="s">
        <v>82</v>
      </c>
      <c r="D498" s="8">
        <v>67.5</v>
      </c>
      <c r="E498" s="8">
        <v>767.17</v>
      </c>
      <c r="F498" s="8" t="s">
        <v>124</v>
      </c>
      <c r="G498" s="46" t="s">
        <v>124</v>
      </c>
    </row>
    <row r="499" spans="1:7" ht="15" customHeight="1">
      <c r="A499" s="3" t="s">
        <v>454</v>
      </c>
      <c r="B499" s="4" t="s">
        <v>316</v>
      </c>
      <c r="C499" s="4" t="s">
        <v>51</v>
      </c>
      <c r="D499" s="5">
        <v>500</v>
      </c>
      <c r="E499" s="5">
        <v>6887.06</v>
      </c>
      <c r="F499" s="5" t="s">
        <v>124</v>
      </c>
      <c r="G499" s="45" t="s">
        <v>124</v>
      </c>
    </row>
    <row r="500" spans="1:7" ht="15" customHeight="1">
      <c r="A500" s="6" t="s">
        <v>454</v>
      </c>
      <c r="B500" s="7" t="s">
        <v>316</v>
      </c>
      <c r="C500" s="7" t="s">
        <v>52</v>
      </c>
      <c r="D500" s="8" t="s">
        <v>124</v>
      </c>
      <c r="E500" s="8" t="s">
        <v>124</v>
      </c>
      <c r="F500" s="8">
        <v>6280</v>
      </c>
      <c r="G500" s="46">
        <v>56653.62</v>
      </c>
    </row>
    <row r="501" spans="1:7" ht="15" customHeight="1">
      <c r="A501" s="3" t="s">
        <v>454</v>
      </c>
      <c r="B501" s="4" t="s">
        <v>316</v>
      </c>
      <c r="C501" s="4" t="s">
        <v>56</v>
      </c>
      <c r="D501" s="5">
        <v>26865</v>
      </c>
      <c r="E501" s="5">
        <v>362150.83</v>
      </c>
      <c r="F501" s="5">
        <v>29223</v>
      </c>
      <c r="G501" s="45">
        <v>445791.47</v>
      </c>
    </row>
    <row r="502" spans="1:7" ht="15" customHeight="1">
      <c r="A502" s="6" t="s">
        <v>454</v>
      </c>
      <c r="B502" s="7" t="s">
        <v>316</v>
      </c>
      <c r="C502" s="7" t="s">
        <v>42</v>
      </c>
      <c r="D502" s="8">
        <v>11782</v>
      </c>
      <c r="E502" s="8">
        <v>159085.33</v>
      </c>
      <c r="F502" s="8" t="s">
        <v>124</v>
      </c>
      <c r="G502" s="46" t="s">
        <v>124</v>
      </c>
    </row>
    <row r="503" spans="1:7" ht="15" customHeight="1">
      <c r="A503" s="3" t="s">
        <v>454</v>
      </c>
      <c r="B503" s="4" t="s">
        <v>316</v>
      </c>
      <c r="C503" s="4" t="s">
        <v>92</v>
      </c>
      <c r="D503" s="5">
        <v>1200</v>
      </c>
      <c r="E503" s="5">
        <v>17767.45</v>
      </c>
      <c r="F503" s="5">
        <v>400</v>
      </c>
      <c r="G503" s="45">
        <v>5445.23</v>
      </c>
    </row>
    <row r="504" spans="1:7" ht="15" customHeight="1">
      <c r="A504" s="6" t="s">
        <v>454</v>
      </c>
      <c r="B504" s="7" t="s">
        <v>316</v>
      </c>
      <c r="C504" s="7" t="s">
        <v>61</v>
      </c>
      <c r="D504" s="8" t="s">
        <v>124</v>
      </c>
      <c r="E504" s="8" t="s">
        <v>124</v>
      </c>
      <c r="F504" s="8">
        <v>3600</v>
      </c>
      <c r="G504" s="46">
        <v>41951.63</v>
      </c>
    </row>
    <row r="505" spans="1:7" ht="15" customHeight="1">
      <c r="A505" s="3" t="s">
        <v>454</v>
      </c>
      <c r="B505" s="4" t="s">
        <v>316</v>
      </c>
      <c r="C505" s="4" t="s">
        <v>43</v>
      </c>
      <c r="D505" s="5">
        <v>75307.6</v>
      </c>
      <c r="E505" s="5">
        <v>905625.97</v>
      </c>
      <c r="F505" s="5">
        <v>119036.5</v>
      </c>
      <c r="G505" s="45">
        <v>1446829.87</v>
      </c>
    </row>
    <row r="506" spans="1:7" ht="15" customHeight="1">
      <c r="A506" s="6" t="s">
        <v>454</v>
      </c>
      <c r="B506" s="7" t="s">
        <v>316</v>
      </c>
      <c r="C506" s="7" t="s">
        <v>103</v>
      </c>
      <c r="D506" s="8" t="s">
        <v>124</v>
      </c>
      <c r="E506" s="8" t="s">
        <v>124</v>
      </c>
      <c r="F506" s="8">
        <v>100</v>
      </c>
      <c r="G506" s="46">
        <v>1512.96</v>
      </c>
    </row>
    <row r="507" spans="1:7" ht="15" customHeight="1">
      <c r="A507" s="3" t="s">
        <v>454</v>
      </c>
      <c r="B507" s="4" t="s">
        <v>316</v>
      </c>
      <c r="C507" s="4" t="s">
        <v>67</v>
      </c>
      <c r="D507" s="5" t="s">
        <v>124</v>
      </c>
      <c r="E507" s="5" t="s">
        <v>124</v>
      </c>
      <c r="F507" s="5">
        <v>500</v>
      </c>
      <c r="G507" s="45">
        <v>6316.04</v>
      </c>
    </row>
    <row r="508" spans="1:7" ht="15" customHeight="1">
      <c r="A508" s="6" t="s">
        <v>454</v>
      </c>
      <c r="B508" s="7" t="s">
        <v>316</v>
      </c>
      <c r="C508" s="7" t="s">
        <v>526</v>
      </c>
      <c r="D508" s="8">
        <v>2400</v>
      </c>
      <c r="E508" s="8">
        <v>26930.43</v>
      </c>
      <c r="F508" s="8" t="s">
        <v>124</v>
      </c>
      <c r="G508" s="46" t="s">
        <v>124</v>
      </c>
    </row>
    <row r="509" spans="1:7" ht="15" customHeight="1">
      <c r="A509" s="3" t="s">
        <v>454</v>
      </c>
      <c r="B509" s="4" t="s">
        <v>316</v>
      </c>
      <c r="C509" s="4" t="s">
        <v>346</v>
      </c>
      <c r="D509" s="5" t="s">
        <v>124</v>
      </c>
      <c r="E509" s="5" t="s">
        <v>124</v>
      </c>
      <c r="F509" s="5">
        <v>5664</v>
      </c>
      <c r="G509" s="45">
        <v>29827.21</v>
      </c>
    </row>
    <row r="510" spans="1:7" ht="15" customHeight="1">
      <c r="A510" s="6" t="s">
        <v>455</v>
      </c>
      <c r="B510" s="7" t="s">
        <v>317</v>
      </c>
      <c r="C510" s="7" t="s">
        <v>48</v>
      </c>
      <c r="D510" s="8">
        <v>5185</v>
      </c>
      <c r="E510" s="8">
        <v>44947.97</v>
      </c>
      <c r="F510" s="8" t="s">
        <v>124</v>
      </c>
      <c r="G510" s="46" t="s">
        <v>124</v>
      </c>
    </row>
    <row r="511" spans="1:7" ht="15" customHeight="1">
      <c r="A511" s="3" t="s">
        <v>455</v>
      </c>
      <c r="B511" s="4" t="s">
        <v>317</v>
      </c>
      <c r="C511" s="4" t="s">
        <v>101</v>
      </c>
      <c r="D511" s="5">
        <v>2000</v>
      </c>
      <c r="E511" s="5">
        <v>12892.59</v>
      </c>
      <c r="F511" s="5" t="s">
        <v>124</v>
      </c>
      <c r="G511" s="45" t="s">
        <v>124</v>
      </c>
    </row>
    <row r="512" spans="1:7" ht="15" customHeight="1">
      <c r="A512" s="6" t="s">
        <v>455</v>
      </c>
      <c r="B512" s="7" t="s">
        <v>317</v>
      </c>
      <c r="C512" s="7" t="s">
        <v>61</v>
      </c>
      <c r="D512" s="8">
        <v>3600</v>
      </c>
      <c r="E512" s="8">
        <v>40203.52</v>
      </c>
      <c r="F512" s="8" t="s">
        <v>124</v>
      </c>
      <c r="G512" s="46" t="s">
        <v>124</v>
      </c>
    </row>
    <row r="513" spans="1:7" ht="15" customHeight="1">
      <c r="A513" s="3" t="s">
        <v>455</v>
      </c>
      <c r="B513" s="4" t="s">
        <v>317</v>
      </c>
      <c r="C513" s="4" t="s">
        <v>99</v>
      </c>
      <c r="D513" s="5" t="s">
        <v>124</v>
      </c>
      <c r="E513" s="5" t="s">
        <v>124</v>
      </c>
      <c r="F513" s="5">
        <v>16368.2</v>
      </c>
      <c r="G513" s="45">
        <v>288121.4</v>
      </c>
    </row>
    <row r="514" spans="1:7" ht="15" customHeight="1">
      <c r="A514" s="6" t="s">
        <v>455</v>
      </c>
      <c r="B514" s="7" t="s">
        <v>317</v>
      </c>
      <c r="C514" s="7" t="s">
        <v>71</v>
      </c>
      <c r="D514" s="8">
        <v>215</v>
      </c>
      <c r="E514" s="8">
        <v>1510.25</v>
      </c>
      <c r="F514" s="8" t="s">
        <v>124</v>
      </c>
      <c r="G514" s="46" t="s">
        <v>124</v>
      </c>
    </row>
    <row r="515" spans="1:7" ht="15" customHeight="1">
      <c r="A515" s="3" t="s">
        <v>318</v>
      </c>
      <c r="B515" s="4" t="s">
        <v>319</v>
      </c>
      <c r="C515" s="4" t="s">
        <v>63</v>
      </c>
      <c r="D515" s="5">
        <v>40</v>
      </c>
      <c r="E515" s="5">
        <v>510.5</v>
      </c>
      <c r="F515" s="5" t="s">
        <v>124</v>
      </c>
      <c r="G515" s="45" t="s">
        <v>124</v>
      </c>
    </row>
    <row r="516" spans="1:7" ht="15" customHeight="1">
      <c r="A516" s="6" t="s">
        <v>318</v>
      </c>
      <c r="B516" s="7" t="s">
        <v>319</v>
      </c>
      <c r="C516" s="7" t="s">
        <v>82</v>
      </c>
      <c r="D516" s="8">
        <v>290</v>
      </c>
      <c r="E516" s="8">
        <v>1489.96</v>
      </c>
      <c r="F516" s="8" t="s">
        <v>124</v>
      </c>
      <c r="G516" s="46" t="s">
        <v>124</v>
      </c>
    </row>
    <row r="517" spans="1:7" ht="15" customHeight="1">
      <c r="A517" s="3" t="s">
        <v>318</v>
      </c>
      <c r="B517" s="4" t="s">
        <v>319</v>
      </c>
      <c r="C517" s="4" t="s">
        <v>42</v>
      </c>
      <c r="D517" s="5">
        <v>1780</v>
      </c>
      <c r="E517" s="5">
        <v>20676.07</v>
      </c>
      <c r="F517" s="5" t="s">
        <v>124</v>
      </c>
      <c r="G517" s="45" t="s">
        <v>124</v>
      </c>
    </row>
    <row r="518" spans="1:7" ht="15" customHeight="1">
      <c r="A518" s="6" t="s">
        <v>318</v>
      </c>
      <c r="B518" s="7" t="s">
        <v>319</v>
      </c>
      <c r="C518" s="7" t="s">
        <v>43</v>
      </c>
      <c r="D518" s="8">
        <v>2590</v>
      </c>
      <c r="E518" s="8">
        <v>28355.89</v>
      </c>
      <c r="F518" s="8">
        <v>3505</v>
      </c>
      <c r="G518" s="46">
        <v>19502.21</v>
      </c>
    </row>
    <row r="519" spans="1:7" ht="15" customHeight="1">
      <c r="A519" s="3" t="s">
        <v>318</v>
      </c>
      <c r="B519" s="4" t="s">
        <v>319</v>
      </c>
      <c r="C519" s="4" t="s">
        <v>44</v>
      </c>
      <c r="D519" s="5">
        <v>1689.5</v>
      </c>
      <c r="E519" s="5">
        <v>10532.39</v>
      </c>
      <c r="F519" s="5" t="s">
        <v>124</v>
      </c>
      <c r="G519" s="45" t="s">
        <v>124</v>
      </c>
    </row>
    <row r="520" spans="1:7" ht="15" customHeight="1">
      <c r="A520" s="6" t="s">
        <v>320</v>
      </c>
      <c r="B520" s="7" t="s">
        <v>321</v>
      </c>
      <c r="C520" s="7" t="s">
        <v>48</v>
      </c>
      <c r="D520" s="8" t="s">
        <v>124</v>
      </c>
      <c r="E520" s="8" t="s">
        <v>124</v>
      </c>
      <c r="F520" s="8">
        <v>48379.8</v>
      </c>
      <c r="G520" s="46">
        <v>693260.2</v>
      </c>
    </row>
    <row r="521" spans="1:7" ht="15" customHeight="1">
      <c r="A521" s="3" t="s">
        <v>320</v>
      </c>
      <c r="B521" s="4" t="s">
        <v>321</v>
      </c>
      <c r="C521" s="4" t="s">
        <v>42</v>
      </c>
      <c r="D521" s="5">
        <v>220</v>
      </c>
      <c r="E521" s="5">
        <v>2505.08</v>
      </c>
      <c r="F521" s="5" t="s">
        <v>124</v>
      </c>
      <c r="G521" s="45" t="s">
        <v>124</v>
      </c>
    </row>
    <row r="522" spans="1:7" ht="15" customHeight="1">
      <c r="A522" s="6" t="s">
        <v>320</v>
      </c>
      <c r="B522" s="7" t="s">
        <v>321</v>
      </c>
      <c r="C522" s="7" t="s">
        <v>43</v>
      </c>
      <c r="D522" s="8" t="s">
        <v>124</v>
      </c>
      <c r="E522" s="8" t="s">
        <v>124</v>
      </c>
      <c r="F522" s="8">
        <v>3205</v>
      </c>
      <c r="G522" s="46">
        <v>17830.43</v>
      </c>
    </row>
    <row r="523" spans="1:7" ht="15" customHeight="1">
      <c r="A523" s="3" t="s">
        <v>456</v>
      </c>
      <c r="B523" s="4" t="s">
        <v>457</v>
      </c>
      <c r="C523" s="4" t="s">
        <v>48</v>
      </c>
      <c r="D523" s="5" t="s">
        <v>124</v>
      </c>
      <c r="E523" s="5" t="s">
        <v>124</v>
      </c>
      <c r="F523" s="5">
        <v>530935</v>
      </c>
      <c r="G523" s="45">
        <v>5250304.77</v>
      </c>
    </row>
    <row r="524" spans="1:7" ht="15" customHeight="1">
      <c r="A524" s="6" t="s">
        <v>456</v>
      </c>
      <c r="B524" s="7" t="s">
        <v>457</v>
      </c>
      <c r="C524" s="7" t="s">
        <v>64</v>
      </c>
      <c r="D524" s="8" t="s">
        <v>124</v>
      </c>
      <c r="E524" s="8" t="s">
        <v>124</v>
      </c>
      <c r="F524" s="8">
        <v>14321.53</v>
      </c>
      <c r="G524" s="46">
        <v>141064.24</v>
      </c>
    </row>
    <row r="525" spans="1:7" ht="15" customHeight="1">
      <c r="A525" s="3" t="s">
        <v>456</v>
      </c>
      <c r="B525" s="4" t="s">
        <v>457</v>
      </c>
      <c r="C525" s="4" t="s">
        <v>135</v>
      </c>
      <c r="D525" s="5" t="s">
        <v>124</v>
      </c>
      <c r="E525" s="5" t="s">
        <v>124</v>
      </c>
      <c r="F525" s="5">
        <v>1485</v>
      </c>
      <c r="G525" s="45">
        <v>15645.88</v>
      </c>
    </row>
    <row r="526" spans="1:7" ht="15" customHeight="1">
      <c r="A526" s="6" t="s">
        <v>456</v>
      </c>
      <c r="B526" s="7" t="s">
        <v>457</v>
      </c>
      <c r="C526" s="7" t="s">
        <v>54</v>
      </c>
      <c r="D526" s="8" t="s">
        <v>124</v>
      </c>
      <c r="E526" s="8" t="s">
        <v>124</v>
      </c>
      <c r="F526" s="8">
        <v>5550</v>
      </c>
      <c r="G526" s="46">
        <v>58438.48</v>
      </c>
    </row>
    <row r="527" spans="1:7" ht="15" customHeight="1">
      <c r="A527" s="3" t="s">
        <v>456</v>
      </c>
      <c r="B527" s="4" t="s">
        <v>457</v>
      </c>
      <c r="C527" s="4" t="s">
        <v>52</v>
      </c>
      <c r="D527" s="5" t="s">
        <v>124</v>
      </c>
      <c r="E527" s="5" t="s">
        <v>124</v>
      </c>
      <c r="F527" s="5">
        <v>60830</v>
      </c>
      <c r="G527" s="45">
        <v>586715.12</v>
      </c>
    </row>
    <row r="528" spans="1:7" ht="15" customHeight="1">
      <c r="A528" s="6" t="s">
        <v>456</v>
      </c>
      <c r="B528" s="7" t="s">
        <v>457</v>
      </c>
      <c r="C528" s="7" t="s">
        <v>42</v>
      </c>
      <c r="D528" s="8" t="s">
        <v>124</v>
      </c>
      <c r="E528" s="8" t="s">
        <v>124</v>
      </c>
      <c r="F528" s="8">
        <v>266773</v>
      </c>
      <c r="G528" s="46">
        <v>2419683.69</v>
      </c>
    </row>
    <row r="529" spans="1:7" ht="15" customHeight="1">
      <c r="A529" s="3" t="s">
        <v>456</v>
      </c>
      <c r="B529" s="4" t="s">
        <v>457</v>
      </c>
      <c r="C529" s="4" t="s">
        <v>103</v>
      </c>
      <c r="D529" s="5" t="s">
        <v>124</v>
      </c>
      <c r="E529" s="5" t="s">
        <v>124</v>
      </c>
      <c r="F529" s="5">
        <v>633.6</v>
      </c>
      <c r="G529" s="45">
        <v>7918.96</v>
      </c>
    </row>
    <row r="530" spans="1:7" ht="15" customHeight="1">
      <c r="A530" s="6" t="s">
        <v>456</v>
      </c>
      <c r="B530" s="7" t="s">
        <v>457</v>
      </c>
      <c r="C530" s="7" t="s">
        <v>179</v>
      </c>
      <c r="D530" s="8" t="s">
        <v>124</v>
      </c>
      <c r="E530" s="8" t="s">
        <v>124</v>
      </c>
      <c r="F530" s="8">
        <v>4000</v>
      </c>
      <c r="G530" s="46">
        <v>41128.78</v>
      </c>
    </row>
    <row r="531" spans="1:7" ht="15" customHeight="1">
      <c r="A531" s="3" t="s">
        <v>456</v>
      </c>
      <c r="B531" s="4" t="s">
        <v>457</v>
      </c>
      <c r="C531" s="4" t="s">
        <v>66</v>
      </c>
      <c r="D531" s="5" t="s">
        <v>124</v>
      </c>
      <c r="E531" s="5" t="s">
        <v>124</v>
      </c>
      <c r="F531" s="5">
        <v>600</v>
      </c>
      <c r="G531" s="45">
        <v>5086.67</v>
      </c>
    </row>
    <row r="532" spans="1:7" ht="15" customHeight="1">
      <c r="A532" s="6" t="s">
        <v>458</v>
      </c>
      <c r="B532" s="7" t="s">
        <v>322</v>
      </c>
      <c r="C532" s="7" t="s">
        <v>48</v>
      </c>
      <c r="D532" s="8">
        <v>760731.75</v>
      </c>
      <c r="E532" s="8">
        <v>7858351.58</v>
      </c>
      <c r="F532" s="8" t="s">
        <v>124</v>
      </c>
      <c r="G532" s="46" t="s">
        <v>124</v>
      </c>
    </row>
    <row r="533" spans="1:7" ht="15" customHeight="1">
      <c r="A533" s="3" t="s">
        <v>458</v>
      </c>
      <c r="B533" s="4" t="s">
        <v>281</v>
      </c>
      <c r="C533" s="4" t="s">
        <v>48</v>
      </c>
      <c r="D533" s="5" t="s">
        <v>124</v>
      </c>
      <c r="E533" s="5" t="s">
        <v>124</v>
      </c>
      <c r="F533" s="5">
        <v>105084.75</v>
      </c>
      <c r="G533" s="45">
        <v>1060788.17</v>
      </c>
    </row>
    <row r="534" spans="1:7" ht="15" customHeight="1">
      <c r="A534" s="6" t="s">
        <v>458</v>
      </c>
      <c r="B534" s="7" t="s">
        <v>322</v>
      </c>
      <c r="C534" s="7" t="s">
        <v>64</v>
      </c>
      <c r="D534" s="8">
        <v>21342.64</v>
      </c>
      <c r="E534" s="8">
        <v>222190</v>
      </c>
      <c r="F534" s="8" t="s">
        <v>124</v>
      </c>
      <c r="G534" s="46" t="s">
        <v>124</v>
      </c>
    </row>
    <row r="535" spans="1:7" ht="15" customHeight="1">
      <c r="A535" s="3" t="s">
        <v>458</v>
      </c>
      <c r="B535" s="4" t="s">
        <v>322</v>
      </c>
      <c r="C535" s="4" t="s">
        <v>54</v>
      </c>
      <c r="D535" s="5">
        <v>1260</v>
      </c>
      <c r="E535" s="5">
        <v>12813.74</v>
      </c>
      <c r="F535" s="5" t="s">
        <v>124</v>
      </c>
      <c r="G535" s="45" t="s">
        <v>124</v>
      </c>
    </row>
    <row r="536" spans="1:7" ht="15" customHeight="1">
      <c r="A536" s="6" t="s">
        <v>458</v>
      </c>
      <c r="B536" s="7" t="s">
        <v>322</v>
      </c>
      <c r="C536" s="7" t="s">
        <v>52</v>
      </c>
      <c r="D536" s="8">
        <v>75066</v>
      </c>
      <c r="E536" s="8">
        <v>750806.01</v>
      </c>
      <c r="F536" s="8" t="s">
        <v>124</v>
      </c>
      <c r="G536" s="46" t="s">
        <v>124</v>
      </c>
    </row>
    <row r="537" spans="1:7" ht="15" customHeight="1">
      <c r="A537" s="3" t="s">
        <v>458</v>
      </c>
      <c r="B537" s="4" t="s">
        <v>322</v>
      </c>
      <c r="C537" s="4" t="s">
        <v>42</v>
      </c>
      <c r="D537" s="5">
        <v>221282</v>
      </c>
      <c r="E537" s="5">
        <v>2107606.67</v>
      </c>
      <c r="F537" s="5" t="s">
        <v>124</v>
      </c>
      <c r="G537" s="45" t="s">
        <v>124</v>
      </c>
    </row>
    <row r="538" spans="1:7" ht="15" customHeight="1">
      <c r="A538" s="6" t="s">
        <v>458</v>
      </c>
      <c r="B538" s="7" t="s">
        <v>322</v>
      </c>
      <c r="C538" s="7" t="s">
        <v>43</v>
      </c>
      <c r="D538" s="8">
        <v>2760</v>
      </c>
      <c r="E538" s="8">
        <v>25195.49</v>
      </c>
      <c r="F538" s="8" t="s">
        <v>124</v>
      </c>
      <c r="G538" s="46" t="s">
        <v>124</v>
      </c>
    </row>
    <row r="539" spans="1:7" ht="15" customHeight="1">
      <c r="A539" s="3" t="s">
        <v>459</v>
      </c>
      <c r="B539" s="4" t="s">
        <v>281</v>
      </c>
      <c r="C539" s="4" t="s">
        <v>57</v>
      </c>
      <c r="D539" s="5" t="s">
        <v>124</v>
      </c>
      <c r="E539" s="5" t="s">
        <v>124</v>
      </c>
      <c r="F539" s="5">
        <v>1100</v>
      </c>
      <c r="G539" s="45">
        <v>52250</v>
      </c>
    </row>
    <row r="540" spans="1:7" ht="15" customHeight="1">
      <c r="A540" s="6" t="s">
        <v>460</v>
      </c>
      <c r="B540" s="7" t="s">
        <v>324</v>
      </c>
      <c r="C540" s="7" t="s">
        <v>43</v>
      </c>
      <c r="D540" s="8">
        <v>2760</v>
      </c>
      <c r="E540" s="8">
        <v>35181.32</v>
      </c>
      <c r="F540" s="8" t="s">
        <v>124</v>
      </c>
      <c r="G540" s="46" t="s">
        <v>124</v>
      </c>
    </row>
    <row r="541" spans="1:7" ht="15" customHeight="1">
      <c r="A541" s="3" t="s">
        <v>460</v>
      </c>
      <c r="B541" s="4" t="s">
        <v>324</v>
      </c>
      <c r="C541" s="4" t="s">
        <v>44</v>
      </c>
      <c r="D541" s="5">
        <v>2007</v>
      </c>
      <c r="E541" s="5">
        <v>38761.24</v>
      </c>
      <c r="F541" s="5" t="s">
        <v>124</v>
      </c>
      <c r="G541" s="45" t="s">
        <v>124</v>
      </c>
    </row>
    <row r="542" spans="1:7" ht="15" customHeight="1">
      <c r="A542" s="6" t="s">
        <v>461</v>
      </c>
      <c r="B542" s="7" t="s">
        <v>323</v>
      </c>
      <c r="C542" s="7" t="s">
        <v>45</v>
      </c>
      <c r="D542" s="8">
        <v>17994</v>
      </c>
      <c r="E542" s="8">
        <v>273651.49</v>
      </c>
      <c r="F542" s="8" t="s">
        <v>124</v>
      </c>
      <c r="G542" s="46" t="s">
        <v>124</v>
      </c>
    </row>
    <row r="543" spans="1:7" ht="15" customHeight="1">
      <c r="A543" s="3" t="s">
        <v>461</v>
      </c>
      <c r="B543" s="4" t="s">
        <v>323</v>
      </c>
      <c r="C543" s="4" t="s">
        <v>43</v>
      </c>
      <c r="D543" s="5">
        <v>1050</v>
      </c>
      <c r="E543" s="5">
        <v>8862.49</v>
      </c>
      <c r="F543" s="5" t="s">
        <v>124</v>
      </c>
      <c r="G543" s="45" t="s">
        <v>124</v>
      </c>
    </row>
    <row r="544" spans="1:7" ht="15" customHeight="1">
      <c r="A544" s="6" t="s">
        <v>462</v>
      </c>
      <c r="B544" s="7" t="s">
        <v>281</v>
      </c>
      <c r="C544" s="7" t="s">
        <v>134</v>
      </c>
      <c r="D544" s="8" t="s">
        <v>124</v>
      </c>
      <c r="E544" s="8" t="s">
        <v>124</v>
      </c>
      <c r="F544" s="8">
        <v>240</v>
      </c>
      <c r="G544" s="46">
        <v>3648</v>
      </c>
    </row>
    <row r="545" spans="1:7" ht="15" customHeight="1">
      <c r="A545" s="3" t="s">
        <v>462</v>
      </c>
      <c r="B545" s="4" t="s">
        <v>281</v>
      </c>
      <c r="C545" s="4" t="s">
        <v>43</v>
      </c>
      <c r="D545" s="5" t="s">
        <v>124</v>
      </c>
      <c r="E545" s="5" t="s">
        <v>124</v>
      </c>
      <c r="F545" s="5">
        <v>1784</v>
      </c>
      <c r="G545" s="45">
        <v>10617.57</v>
      </c>
    </row>
    <row r="546" spans="1:7" ht="15" customHeight="1">
      <c r="A546" s="6" t="s">
        <v>462</v>
      </c>
      <c r="B546" s="7" t="s">
        <v>281</v>
      </c>
      <c r="C546" s="7" t="s">
        <v>65</v>
      </c>
      <c r="D546" s="8" t="s">
        <v>124</v>
      </c>
      <c r="E546" s="8" t="s">
        <v>124</v>
      </c>
      <c r="F546" s="8">
        <v>96</v>
      </c>
      <c r="G546" s="46">
        <v>1459.2</v>
      </c>
    </row>
    <row r="547" spans="1:7" ht="15" customHeight="1">
      <c r="A547" s="3" t="s">
        <v>462</v>
      </c>
      <c r="B547" s="4" t="s">
        <v>281</v>
      </c>
      <c r="C547" s="4" t="s">
        <v>44</v>
      </c>
      <c r="D547" s="5" t="s">
        <v>124</v>
      </c>
      <c r="E547" s="5" t="s">
        <v>124</v>
      </c>
      <c r="F547" s="5">
        <v>655</v>
      </c>
      <c r="G547" s="45">
        <v>15296.2</v>
      </c>
    </row>
    <row r="548" spans="1:7" ht="15" customHeight="1">
      <c r="A548" s="6" t="s">
        <v>463</v>
      </c>
      <c r="B548" s="7" t="s">
        <v>325</v>
      </c>
      <c r="C548" s="7" t="s">
        <v>44</v>
      </c>
      <c r="D548" s="8">
        <v>1360.5</v>
      </c>
      <c r="E548" s="8">
        <v>25013.75</v>
      </c>
      <c r="F548" s="8" t="s">
        <v>124</v>
      </c>
      <c r="G548" s="46" t="s">
        <v>124</v>
      </c>
    </row>
    <row r="549" spans="1:7" ht="15" customHeight="1">
      <c r="A549" s="3" t="s">
        <v>551</v>
      </c>
      <c r="B549" s="4" t="s">
        <v>281</v>
      </c>
      <c r="C549" s="4" t="s">
        <v>44</v>
      </c>
      <c r="D549" s="5" t="s">
        <v>124</v>
      </c>
      <c r="E549" s="5" t="s">
        <v>124</v>
      </c>
      <c r="F549" s="5">
        <v>90</v>
      </c>
      <c r="G549" s="45">
        <v>589.98</v>
      </c>
    </row>
    <row r="550" spans="1:7" ht="15" customHeight="1">
      <c r="A550" s="6" t="s">
        <v>326</v>
      </c>
      <c r="B550" s="7" t="s">
        <v>327</v>
      </c>
      <c r="C550" s="7" t="s">
        <v>45</v>
      </c>
      <c r="D550" s="8">
        <v>1558</v>
      </c>
      <c r="E550" s="8">
        <v>22645.9</v>
      </c>
      <c r="F550" s="8">
        <v>484</v>
      </c>
      <c r="G550" s="46">
        <v>5200.95</v>
      </c>
    </row>
    <row r="551" spans="1:7" ht="15" customHeight="1">
      <c r="A551" s="3" t="s">
        <v>326</v>
      </c>
      <c r="B551" s="4" t="s">
        <v>327</v>
      </c>
      <c r="C551" s="4" t="s">
        <v>43</v>
      </c>
      <c r="D551" s="5" t="s">
        <v>124</v>
      </c>
      <c r="E551" s="5" t="s">
        <v>124</v>
      </c>
      <c r="F551" s="5">
        <v>7000</v>
      </c>
      <c r="G551" s="45">
        <v>71300.52</v>
      </c>
    </row>
    <row r="552" spans="1:7" ht="15" customHeight="1">
      <c r="A552" s="6" t="s">
        <v>328</v>
      </c>
      <c r="B552" s="7" t="s">
        <v>329</v>
      </c>
      <c r="C552" s="7" t="s">
        <v>43</v>
      </c>
      <c r="D552" s="8" t="s">
        <v>124</v>
      </c>
      <c r="E552" s="8" t="s">
        <v>124</v>
      </c>
      <c r="F552" s="8">
        <v>744</v>
      </c>
      <c r="G552" s="46">
        <v>3474.65</v>
      </c>
    </row>
    <row r="553" spans="1:7" ht="15" customHeight="1">
      <c r="A553" s="3" t="s">
        <v>328</v>
      </c>
      <c r="B553" s="4" t="s">
        <v>329</v>
      </c>
      <c r="C553" s="4" t="s">
        <v>152</v>
      </c>
      <c r="D553" s="5" t="s">
        <v>124</v>
      </c>
      <c r="E553" s="5" t="s">
        <v>124</v>
      </c>
      <c r="F553" s="5">
        <v>5600</v>
      </c>
      <c r="G553" s="45">
        <v>43799.74</v>
      </c>
    </row>
    <row r="554" spans="1:7" ht="15" customHeight="1">
      <c r="A554" s="6" t="s">
        <v>328</v>
      </c>
      <c r="B554" s="7" t="s">
        <v>329</v>
      </c>
      <c r="C554" s="7" t="s">
        <v>44</v>
      </c>
      <c r="D554" s="8">
        <v>119270.5</v>
      </c>
      <c r="E554" s="8">
        <v>573800.44</v>
      </c>
      <c r="F554" s="8">
        <v>221290</v>
      </c>
      <c r="G554" s="46">
        <v>1086492.33</v>
      </c>
    </row>
    <row r="555" spans="1:7" ht="15" customHeight="1">
      <c r="A555" s="3" t="s">
        <v>330</v>
      </c>
      <c r="B555" s="4" t="s">
        <v>331</v>
      </c>
      <c r="C555" s="4" t="s">
        <v>44</v>
      </c>
      <c r="D555" s="5">
        <v>263</v>
      </c>
      <c r="E555" s="5">
        <v>1356.67</v>
      </c>
      <c r="F555" s="5" t="s">
        <v>124</v>
      </c>
      <c r="G555" s="45" t="s">
        <v>124</v>
      </c>
    </row>
    <row r="556" spans="1:7" ht="15" customHeight="1">
      <c r="A556" s="6" t="s">
        <v>552</v>
      </c>
      <c r="B556" s="7" t="s">
        <v>332</v>
      </c>
      <c r="C556" s="7" t="s">
        <v>44</v>
      </c>
      <c r="D556" s="8" t="s">
        <v>124</v>
      </c>
      <c r="E556" s="8" t="s">
        <v>124</v>
      </c>
      <c r="F556" s="8">
        <v>115</v>
      </c>
      <c r="G556" s="46">
        <v>1061.74</v>
      </c>
    </row>
    <row r="557" spans="1:7" ht="15" customHeight="1">
      <c r="A557" s="3" t="s">
        <v>464</v>
      </c>
      <c r="B557" s="4" t="s">
        <v>332</v>
      </c>
      <c r="C557" s="4" t="s">
        <v>44</v>
      </c>
      <c r="D557" s="5">
        <v>292</v>
      </c>
      <c r="E557" s="5">
        <v>2940.31</v>
      </c>
      <c r="F557" s="5" t="s">
        <v>124</v>
      </c>
      <c r="G557" s="45" t="s">
        <v>124</v>
      </c>
    </row>
    <row r="558" spans="1:7" ht="15" customHeight="1">
      <c r="A558" s="6" t="s">
        <v>333</v>
      </c>
      <c r="B558" s="7" t="s">
        <v>334</v>
      </c>
      <c r="C558" s="7" t="s">
        <v>61</v>
      </c>
      <c r="D558" s="8" t="s">
        <v>124</v>
      </c>
      <c r="E558" s="8" t="s">
        <v>124</v>
      </c>
      <c r="F558" s="8">
        <v>4800</v>
      </c>
      <c r="G558" s="46">
        <v>31779.87</v>
      </c>
    </row>
    <row r="559" spans="1:7" ht="15" customHeight="1">
      <c r="A559" s="3" t="s">
        <v>335</v>
      </c>
      <c r="B559" s="4" t="s">
        <v>336</v>
      </c>
      <c r="C559" s="4" t="s">
        <v>44</v>
      </c>
      <c r="D559" s="5">
        <v>16515</v>
      </c>
      <c r="E559" s="5">
        <v>77566.19</v>
      </c>
      <c r="F559" s="5" t="s">
        <v>124</v>
      </c>
      <c r="G559" s="45" t="s">
        <v>124</v>
      </c>
    </row>
    <row r="560" spans="1:7" ht="15" customHeight="1">
      <c r="A560" s="6" t="s">
        <v>337</v>
      </c>
      <c r="B560" s="7" t="s">
        <v>338</v>
      </c>
      <c r="C560" s="7" t="s">
        <v>45</v>
      </c>
      <c r="D560" s="8">
        <v>600</v>
      </c>
      <c r="E560" s="8">
        <v>3320.85</v>
      </c>
      <c r="F560" s="8" t="s">
        <v>124</v>
      </c>
      <c r="G560" s="46" t="s">
        <v>124</v>
      </c>
    </row>
    <row r="561" spans="1:7" ht="15" customHeight="1">
      <c r="A561" s="3" t="s">
        <v>337</v>
      </c>
      <c r="B561" s="4" t="s">
        <v>338</v>
      </c>
      <c r="C561" s="4" t="s">
        <v>43</v>
      </c>
      <c r="D561" s="5">
        <v>20765</v>
      </c>
      <c r="E561" s="5">
        <v>122400.83</v>
      </c>
      <c r="F561" s="5" t="s">
        <v>124</v>
      </c>
      <c r="G561" s="45" t="s">
        <v>124</v>
      </c>
    </row>
    <row r="562" spans="1:7" ht="15" customHeight="1">
      <c r="A562" s="6" t="s">
        <v>337</v>
      </c>
      <c r="B562" s="7" t="s">
        <v>338</v>
      </c>
      <c r="C562" s="7" t="s">
        <v>44</v>
      </c>
      <c r="D562" s="8">
        <v>64585</v>
      </c>
      <c r="E562" s="8">
        <v>270982.37</v>
      </c>
      <c r="F562" s="8">
        <v>8500</v>
      </c>
      <c r="G562" s="46">
        <v>39829.56</v>
      </c>
    </row>
    <row r="563" spans="1:7" ht="15" customHeight="1">
      <c r="A563" s="3" t="s">
        <v>553</v>
      </c>
      <c r="B563" s="4" t="s">
        <v>554</v>
      </c>
      <c r="C563" s="4" t="s">
        <v>134</v>
      </c>
      <c r="D563" s="5" t="s">
        <v>124</v>
      </c>
      <c r="E563" s="5" t="s">
        <v>124</v>
      </c>
      <c r="F563" s="5">
        <v>300</v>
      </c>
      <c r="G563" s="45">
        <v>3090</v>
      </c>
    </row>
    <row r="564" spans="1:7" ht="15" customHeight="1">
      <c r="A564" s="6" t="s">
        <v>339</v>
      </c>
      <c r="B564" s="7" t="s">
        <v>340</v>
      </c>
      <c r="C564" s="7" t="s">
        <v>44</v>
      </c>
      <c r="D564" s="8">
        <v>365</v>
      </c>
      <c r="E564" s="8">
        <v>2338.37</v>
      </c>
      <c r="F564" s="8">
        <v>32</v>
      </c>
      <c r="G564" s="46">
        <v>126.4</v>
      </c>
    </row>
    <row r="565" spans="1:7" ht="15" customHeight="1">
      <c r="A565" s="3" t="s">
        <v>341</v>
      </c>
      <c r="B565" s="4" t="s">
        <v>342</v>
      </c>
      <c r="C565" s="4" t="s">
        <v>61</v>
      </c>
      <c r="D565" s="5">
        <v>1092</v>
      </c>
      <c r="E565" s="5">
        <v>12808.19</v>
      </c>
      <c r="F565" s="5">
        <v>10964</v>
      </c>
      <c r="G565" s="45">
        <v>116777.47</v>
      </c>
    </row>
    <row r="566" spans="1:7" ht="15" customHeight="1">
      <c r="A566" s="6" t="s">
        <v>341</v>
      </c>
      <c r="B566" s="7" t="s">
        <v>342</v>
      </c>
      <c r="C566" s="7" t="s">
        <v>43</v>
      </c>
      <c r="D566" s="8">
        <v>312</v>
      </c>
      <c r="E566" s="8">
        <v>1945.48</v>
      </c>
      <c r="F566" s="8" t="s">
        <v>124</v>
      </c>
      <c r="G566" s="46" t="s">
        <v>124</v>
      </c>
    </row>
    <row r="567" spans="1:7" ht="15" customHeight="1">
      <c r="A567" s="3" t="s">
        <v>341</v>
      </c>
      <c r="B567" s="4" t="s">
        <v>342</v>
      </c>
      <c r="C567" s="4" t="s">
        <v>44</v>
      </c>
      <c r="D567" s="5">
        <v>9363</v>
      </c>
      <c r="E567" s="5">
        <v>92991.8</v>
      </c>
      <c r="F567" s="5" t="s">
        <v>124</v>
      </c>
      <c r="G567" s="45" t="s">
        <v>124</v>
      </c>
    </row>
    <row r="568" spans="1:7" ht="15" customHeight="1">
      <c r="A568" s="6" t="s">
        <v>555</v>
      </c>
      <c r="B568" s="7" t="s">
        <v>556</v>
      </c>
      <c r="C568" s="7" t="s">
        <v>44</v>
      </c>
      <c r="D568" s="8" t="s">
        <v>124</v>
      </c>
      <c r="E568" s="8" t="s">
        <v>124</v>
      </c>
      <c r="F568" s="8">
        <v>677</v>
      </c>
      <c r="G568" s="46">
        <v>5680.19</v>
      </c>
    </row>
    <row r="569" spans="1:7" ht="15" customHeight="1">
      <c r="A569" s="3" t="s">
        <v>465</v>
      </c>
      <c r="B569" s="4" t="s">
        <v>466</v>
      </c>
      <c r="C569" s="4" t="s">
        <v>63</v>
      </c>
      <c r="D569" s="5" t="s">
        <v>124</v>
      </c>
      <c r="E569" s="5" t="s">
        <v>124</v>
      </c>
      <c r="F569" s="5">
        <v>180</v>
      </c>
      <c r="G569" s="45">
        <v>5085</v>
      </c>
    </row>
    <row r="570" spans="1:7" ht="15" customHeight="1">
      <c r="A570" s="6" t="s">
        <v>465</v>
      </c>
      <c r="B570" s="7" t="s">
        <v>466</v>
      </c>
      <c r="C570" s="7" t="s">
        <v>92</v>
      </c>
      <c r="D570" s="8" t="s">
        <v>124</v>
      </c>
      <c r="E570" s="8" t="s">
        <v>124</v>
      </c>
      <c r="F570" s="8">
        <v>7280</v>
      </c>
      <c r="G570" s="46">
        <v>759645</v>
      </c>
    </row>
    <row r="571" spans="1:7" ht="15" customHeight="1">
      <c r="A571" s="3" t="s">
        <v>467</v>
      </c>
      <c r="B571" s="4" t="s">
        <v>343</v>
      </c>
      <c r="C571" s="4" t="s">
        <v>43</v>
      </c>
      <c r="D571" s="5">
        <v>26600</v>
      </c>
      <c r="E571" s="5">
        <v>219280.72</v>
      </c>
      <c r="F571" s="5" t="s">
        <v>124</v>
      </c>
      <c r="G571" s="45" t="s">
        <v>124</v>
      </c>
    </row>
    <row r="572" spans="1:7" ht="15" customHeight="1">
      <c r="A572" s="6" t="s">
        <v>467</v>
      </c>
      <c r="B572" s="7" t="s">
        <v>343</v>
      </c>
      <c r="C572" s="7" t="s">
        <v>44</v>
      </c>
      <c r="D572" s="8">
        <v>116590</v>
      </c>
      <c r="E572" s="8">
        <v>602404.35</v>
      </c>
      <c r="F572" s="8" t="s">
        <v>124</v>
      </c>
      <c r="G572" s="46" t="s">
        <v>124</v>
      </c>
    </row>
    <row r="573" spans="1:7" ht="15" customHeight="1">
      <c r="A573" s="3" t="s">
        <v>468</v>
      </c>
      <c r="B573" s="4" t="s">
        <v>344</v>
      </c>
      <c r="C573" s="4" t="s">
        <v>92</v>
      </c>
      <c r="D573" s="5">
        <v>51785</v>
      </c>
      <c r="E573" s="5">
        <v>530706</v>
      </c>
      <c r="F573" s="5" t="s">
        <v>124</v>
      </c>
      <c r="G573" s="45" t="s">
        <v>124</v>
      </c>
    </row>
    <row r="574" spans="1:7" ht="15" customHeight="1">
      <c r="A574" s="6" t="s">
        <v>468</v>
      </c>
      <c r="B574" s="7" t="s">
        <v>469</v>
      </c>
      <c r="C574" s="7" t="s">
        <v>92</v>
      </c>
      <c r="D574" s="8" t="s">
        <v>124</v>
      </c>
      <c r="E574" s="8" t="s">
        <v>124</v>
      </c>
      <c r="F574" s="8">
        <v>1220</v>
      </c>
      <c r="G574" s="46">
        <v>97804</v>
      </c>
    </row>
    <row r="575" spans="1:7" ht="15" customHeight="1">
      <c r="A575" s="3" t="s">
        <v>470</v>
      </c>
      <c r="B575" s="4" t="s">
        <v>471</v>
      </c>
      <c r="C575" s="4" t="s">
        <v>44</v>
      </c>
      <c r="D575" s="5" t="s">
        <v>124</v>
      </c>
      <c r="E575" s="5" t="s">
        <v>124</v>
      </c>
      <c r="F575" s="5">
        <v>3150</v>
      </c>
      <c r="G575" s="45">
        <v>24176.96</v>
      </c>
    </row>
    <row r="576" spans="1:7" ht="15" customHeight="1">
      <c r="A576" s="6" t="s">
        <v>472</v>
      </c>
      <c r="B576" s="7" t="s">
        <v>473</v>
      </c>
      <c r="C576" s="7" t="s">
        <v>43</v>
      </c>
      <c r="D576" s="8" t="s">
        <v>124</v>
      </c>
      <c r="E576" s="8" t="s">
        <v>124</v>
      </c>
      <c r="F576" s="8">
        <v>22260</v>
      </c>
      <c r="G576" s="46">
        <v>92513.34</v>
      </c>
    </row>
    <row r="577" spans="1:7" ht="15" customHeight="1">
      <c r="A577" s="3" t="s">
        <v>474</v>
      </c>
      <c r="B577" s="4" t="s">
        <v>345</v>
      </c>
      <c r="C577" s="4" t="s">
        <v>51</v>
      </c>
      <c r="D577" s="5">
        <v>5800</v>
      </c>
      <c r="E577" s="5">
        <v>573580</v>
      </c>
      <c r="F577" s="5" t="s">
        <v>124</v>
      </c>
      <c r="G577" s="45" t="s">
        <v>124</v>
      </c>
    </row>
    <row r="578" spans="1:7" ht="15" customHeight="1">
      <c r="A578" s="6" t="s">
        <v>474</v>
      </c>
      <c r="B578" s="7" t="s">
        <v>345</v>
      </c>
      <c r="C578" s="7" t="s">
        <v>233</v>
      </c>
      <c r="D578" s="8">
        <v>50</v>
      </c>
      <c r="E578" s="8">
        <v>58</v>
      </c>
      <c r="F578" s="8" t="s">
        <v>124</v>
      </c>
      <c r="G578" s="46" t="s">
        <v>124</v>
      </c>
    </row>
    <row r="579" spans="1:7" ht="15" customHeight="1">
      <c r="A579" s="3" t="s">
        <v>474</v>
      </c>
      <c r="B579" s="4" t="s">
        <v>281</v>
      </c>
      <c r="C579" s="4" t="s">
        <v>92</v>
      </c>
      <c r="D579" s="5" t="s">
        <v>124</v>
      </c>
      <c r="E579" s="5" t="s">
        <v>124</v>
      </c>
      <c r="F579" s="5">
        <v>51801</v>
      </c>
      <c r="G579" s="45">
        <v>658983.22</v>
      </c>
    </row>
    <row r="580" spans="1:7" ht="15" customHeight="1">
      <c r="A580" s="6" t="s">
        <v>474</v>
      </c>
      <c r="B580" s="7" t="s">
        <v>281</v>
      </c>
      <c r="C580" s="7" t="s">
        <v>58</v>
      </c>
      <c r="D580" s="8" t="s">
        <v>124</v>
      </c>
      <c r="E580" s="8" t="s">
        <v>124</v>
      </c>
      <c r="F580" s="8">
        <v>87780</v>
      </c>
      <c r="G580" s="46">
        <v>293012.5</v>
      </c>
    </row>
    <row r="581" spans="1:7" ht="15" customHeight="1">
      <c r="A581" s="3" t="s">
        <v>173</v>
      </c>
      <c r="B581" s="4" t="s">
        <v>174</v>
      </c>
      <c r="C581" s="4" t="s">
        <v>134</v>
      </c>
      <c r="D581" s="5">
        <v>270</v>
      </c>
      <c r="E581" s="5">
        <v>283.5</v>
      </c>
      <c r="F581" s="5">
        <v>3966</v>
      </c>
      <c r="G581" s="45">
        <v>3120.3</v>
      </c>
    </row>
    <row r="582" spans="1:7" ht="15" customHeight="1">
      <c r="A582" s="6" t="s">
        <v>173</v>
      </c>
      <c r="B582" s="7" t="s">
        <v>174</v>
      </c>
      <c r="C582" s="7" t="s">
        <v>92</v>
      </c>
      <c r="D582" s="8" t="s">
        <v>124</v>
      </c>
      <c r="E582" s="8" t="s">
        <v>124</v>
      </c>
      <c r="F582" s="8">
        <v>17.4</v>
      </c>
      <c r="G582" s="46">
        <v>62.85</v>
      </c>
    </row>
    <row r="583" spans="1:7" ht="15" customHeight="1">
      <c r="A583" s="3" t="s">
        <v>173</v>
      </c>
      <c r="B583" s="4" t="s">
        <v>174</v>
      </c>
      <c r="C583" s="4" t="s">
        <v>46</v>
      </c>
      <c r="D583" s="5" t="s">
        <v>124</v>
      </c>
      <c r="E583" s="5" t="s">
        <v>124</v>
      </c>
      <c r="F583" s="5">
        <v>11040</v>
      </c>
      <c r="G583" s="45">
        <v>8280</v>
      </c>
    </row>
    <row r="584" spans="1:7" ht="15" customHeight="1">
      <c r="A584" s="6" t="s">
        <v>173</v>
      </c>
      <c r="B584" s="7" t="s">
        <v>174</v>
      </c>
      <c r="C584" s="7" t="s">
        <v>85</v>
      </c>
      <c r="D584" s="8" t="s">
        <v>124</v>
      </c>
      <c r="E584" s="8" t="s">
        <v>124</v>
      </c>
      <c r="F584" s="8">
        <v>6240</v>
      </c>
      <c r="G584" s="46">
        <v>4168.01</v>
      </c>
    </row>
    <row r="585" spans="1:7" ht="15" customHeight="1">
      <c r="A585" s="3" t="s">
        <v>175</v>
      </c>
      <c r="B585" s="4" t="s">
        <v>176</v>
      </c>
      <c r="C585" s="4" t="s">
        <v>134</v>
      </c>
      <c r="D585" s="5">
        <v>600</v>
      </c>
      <c r="E585" s="5">
        <v>450</v>
      </c>
      <c r="F585" s="5">
        <v>23760</v>
      </c>
      <c r="G585" s="45">
        <v>15045.6</v>
      </c>
    </row>
    <row r="586" spans="1:7" ht="15" customHeight="1">
      <c r="A586" s="6" t="s">
        <v>175</v>
      </c>
      <c r="B586" s="7" t="s">
        <v>176</v>
      </c>
      <c r="C586" s="7" t="s">
        <v>53</v>
      </c>
      <c r="D586" s="8" t="s">
        <v>124</v>
      </c>
      <c r="E586" s="8" t="s">
        <v>124</v>
      </c>
      <c r="F586" s="8">
        <v>9744</v>
      </c>
      <c r="G586" s="46">
        <v>6820.8</v>
      </c>
    </row>
    <row r="587" spans="1:7" ht="15" customHeight="1">
      <c r="A587" s="3" t="s">
        <v>175</v>
      </c>
      <c r="B587" s="4" t="s">
        <v>176</v>
      </c>
      <c r="C587" s="4" t="s">
        <v>46</v>
      </c>
      <c r="D587" s="5">
        <v>3283.2</v>
      </c>
      <c r="E587" s="5">
        <v>2574</v>
      </c>
      <c r="F587" s="5">
        <v>27360</v>
      </c>
      <c r="G587" s="45">
        <v>20440.8</v>
      </c>
    </row>
    <row r="588" spans="1:7" ht="15" customHeight="1">
      <c r="A588" s="6" t="s">
        <v>175</v>
      </c>
      <c r="B588" s="7" t="s">
        <v>176</v>
      </c>
      <c r="C588" s="7" t="s">
        <v>509</v>
      </c>
      <c r="D588" s="8">
        <v>64848</v>
      </c>
      <c r="E588" s="8">
        <v>41191.64</v>
      </c>
      <c r="F588" s="8" t="s">
        <v>124</v>
      </c>
      <c r="G588" s="46" t="s">
        <v>124</v>
      </c>
    </row>
    <row r="589" spans="1:7" ht="15" customHeight="1">
      <c r="A589" s="3" t="s">
        <v>175</v>
      </c>
      <c r="B589" s="4" t="s">
        <v>176</v>
      </c>
      <c r="C589" s="4" t="s">
        <v>85</v>
      </c>
      <c r="D589" s="5" t="s">
        <v>124</v>
      </c>
      <c r="E589" s="5" t="s">
        <v>124</v>
      </c>
      <c r="F589" s="5">
        <v>13200</v>
      </c>
      <c r="G589" s="45">
        <v>9432</v>
      </c>
    </row>
    <row r="590" spans="1:7" ht="15" customHeight="1">
      <c r="A590" s="6" t="s">
        <v>177</v>
      </c>
      <c r="B590" s="7" t="s">
        <v>178</v>
      </c>
      <c r="C590" s="7" t="s">
        <v>134</v>
      </c>
      <c r="D590" s="8">
        <v>5896.8</v>
      </c>
      <c r="E590" s="8">
        <v>5340</v>
      </c>
      <c r="F590" s="8">
        <v>10320</v>
      </c>
      <c r="G590" s="46">
        <v>7740</v>
      </c>
    </row>
    <row r="591" spans="1:7" ht="15" customHeight="1">
      <c r="A591" s="3" t="s">
        <v>177</v>
      </c>
      <c r="B591" s="4" t="s">
        <v>178</v>
      </c>
      <c r="C591" s="4" t="s">
        <v>53</v>
      </c>
      <c r="D591" s="5">
        <v>7608</v>
      </c>
      <c r="E591" s="5">
        <v>5762.62</v>
      </c>
      <c r="F591" s="5" t="s">
        <v>124</v>
      </c>
      <c r="G591" s="45" t="s">
        <v>124</v>
      </c>
    </row>
    <row r="592" spans="1:7" ht="15" customHeight="1">
      <c r="A592" s="6" t="s">
        <v>177</v>
      </c>
      <c r="B592" s="7" t="s">
        <v>178</v>
      </c>
      <c r="C592" s="7" t="s">
        <v>46</v>
      </c>
      <c r="D592" s="8">
        <v>6264.8</v>
      </c>
      <c r="E592" s="8">
        <v>5282.64</v>
      </c>
      <c r="F592" s="8">
        <v>21273.6</v>
      </c>
      <c r="G592" s="46">
        <v>16689.6</v>
      </c>
    </row>
    <row r="593" spans="1:7" ht="15" customHeight="1">
      <c r="A593" s="3" t="s">
        <v>177</v>
      </c>
      <c r="B593" s="4" t="s">
        <v>178</v>
      </c>
      <c r="C593" s="4" t="s">
        <v>85</v>
      </c>
      <c r="D593" s="5" t="s">
        <v>124</v>
      </c>
      <c r="E593" s="5" t="s">
        <v>124</v>
      </c>
      <c r="F593" s="5">
        <v>242100</v>
      </c>
      <c r="G593" s="45">
        <v>182695.6</v>
      </c>
    </row>
    <row r="594" spans="1:7" ht="15" customHeight="1">
      <c r="A594" s="6" t="s">
        <v>177</v>
      </c>
      <c r="B594" s="7" t="s">
        <v>178</v>
      </c>
      <c r="C594" s="7" t="s">
        <v>179</v>
      </c>
      <c r="D594" s="8">
        <v>247.2</v>
      </c>
      <c r="E594" s="8">
        <v>228</v>
      </c>
      <c r="F594" s="8" t="s">
        <v>124</v>
      </c>
      <c r="G594" s="46" t="s">
        <v>124</v>
      </c>
    </row>
    <row r="595" spans="1:7" ht="15" customHeight="1">
      <c r="A595" s="3" t="s">
        <v>609</v>
      </c>
      <c r="B595" s="4" t="s">
        <v>610</v>
      </c>
      <c r="C595" s="4" t="s">
        <v>46</v>
      </c>
      <c r="D595" s="5">
        <v>1520</v>
      </c>
      <c r="E595" s="5">
        <v>1135.44</v>
      </c>
      <c r="F595" s="5" t="s">
        <v>124</v>
      </c>
      <c r="G595" s="45" t="s">
        <v>124</v>
      </c>
    </row>
    <row r="596" spans="1:7" ht="15" customHeight="1">
      <c r="A596" s="6" t="s">
        <v>475</v>
      </c>
      <c r="B596" s="7" t="s">
        <v>476</v>
      </c>
      <c r="C596" s="7" t="s">
        <v>134</v>
      </c>
      <c r="D596" s="8" t="s">
        <v>124</v>
      </c>
      <c r="E596" s="8" t="s">
        <v>124</v>
      </c>
      <c r="F596" s="8">
        <v>333652</v>
      </c>
      <c r="G596" s="46">
        <v>250739.53</v>
      </c>
    </row>
    <row r="597" spans="1:7" ht="15" customHeight="1">
      <c r="A597" s="3" t="s">
        <v>475</v>
      </c>
      <c r="B597" s="4" t="s">
        <v>476</v>
      </c>
      <c r="C597" s="4" t="s">
        <v>60</v>
      </c>
      <c r="D597" s="5" t="s">
        <v>124</v>
      </c>
      <c r="E597" s="5" t="s">
        <v>124</v>
      </c>
      <c r="F597" s="5">
        <v>180</v>
      </c>
      <c r="G597" s="45">
        <v>173.3</v>
      </c>
    </row>
    <row r="598" spans="1:7" ht="15" customHeight="1">
      <c r="A598" s="6" t="s">
        <v>475</v>
      </c>
      <c r="B598" s="7" t="s">
        <v>476</v>
      </c>
      <c r="C598" s="7" t="s">
        <v>53</v>
      </c>
      <c r="D598" s="8" t="s">
        <v>124</v>
      </c>
      <c r="E598" s="8" t="s">
        <v>124</v>
      </c>
      <c r="F598" s="8">
        <v>13914.8</v>
      </c>
      <c r="G598" s="46">
        <v>8534.4</v>
      </c>
    </row>
    <row r="599" spans="1:7" ht="15" customHeight="1">
      <c r="A599" s="3" t="s">
        <v>475</v>
      </c>
      <c r="B599" s="4" t="s">
        <v>476</v>
      </c>
      <c r="C599" s="4" t="s">
        <v>122</v>
      </c>
      <c r="D599" s="5" t="s">
        <v>124</v>
      </c>
      <c r="E599" s="5" t="s">
        <v>124</v>
      </c>
      <c r="F599" s="5">
        <v>14496</v>
      </c>
      <c r="G599" s="45">
        <v>11649.6</v>
      </c>
    </row>
    <row r="600" spans="1:7" ht="15" customHeight="1">
      <c r="A600" s="6" t="s">
        <v>475</v>
      </c>
      <c r="B600" s="7" t="s">
        <v>476</v>
      </c>
      <c r="C600" s="7" t="s">
        <v>92</v>
      </c>
      <c r="D600" s="8" t="s">
        <v>124</v>
      </c>
      <c r="E600" s="8" t="s">
        <v>124</v>
      </c>
      <c r="F600" s="8">
        <v>13137.6</v>
      </c>
      <c r="G600" s="46">
        <v>14891.88</v>
      </c>
    </row>
    <row r="601" spans="1:7" ht="15" customHeight="1">
      <c r="A601" s="3" t="s">
        <v>475</v>
      </c>
      <c r="B601" s="4" t="s">
        <v>476</v>
      </c>
      <c r="C601" s="4" t="s">
        <v>46</v>
      </c>
      <c r="D601" s="5" t="s">
        <v>124</v>
      </c>
      <c r="E601" s="5" t="s">
        <v>124</v>
      </c>
      <c r="F601" s="5">
        <v>170280</v>
      </c>
      <c r="G601" s="45">
        <v>123957</v>
      </c>
    </row>
    <row r="602" spans="1:7" ht="15" customHeight="1">
      <c r="A602" s="6" t="s">
        <v>475</v>
      </c>
      <c r="B602" s="7" t="s">
        <v>476</v>
      </c>
      <c r="C602" s="7" t="s">
        <v>498</v>
      </c>
      <c r="D602" s="8" t="s">
        <v>124</v>
      </c>
      <c r="E602" s="8" t="s">
        <v>124</v>
      </c>
      <c r="F602" s="8">
        <v>126</v>
      </c>
      <c r="G602" s="46">
        <v>141.84</v>
      </c>
    </row>
    <row r="603" spans="1:7" ht="15" customHeight="1">
      <c r="A603" s="3" t="s">
        <v>475</v>
      </c>
      <c r="B603" s="4" t="s">
        <v>476</v>
      </c>
      <c r="C603" s="4" t="s">
        <v>152</v>
      </c>
      <c r="D603" s="5" t="s">
        <v>124</v>
      </c>
      <c r="E603" s="5" t="s">
        <v>124</v>
      </c>
      <c r="F603" s="5">
        <v>234870.2</v>
      </c>
      <c r="G603" s="45">
        <v>219194.24</v>
      </c>
    </row>
    <row r="604" spans="1:7" ht="15" customHeight="1">
      <c r="A604" s="6" t="s">
        <v>475</v>
      </c>
      <c r="B604" s="7" t="s">
        <v>476</v>
      </c>
      <c r="C604" s="7" t="s">
        <v>102</v>
      </c>
      <c r="D604" s="8" t="s">
        <v>124</v>
      </c>
      <c r="E604" s="8" t="s">
        <v>124</v>
      </c>
      <c r="F604" s="8">
        <v>100020</v>
      </c>
      <c r="G604" s="46">
        <v>63436.11</v>
      </c>
    </row>
    <row r="605" spans="1:7" ht="15" customHeight="1">
      <c r="A605" s="3" t="s">
        <v>475</v>
      </c>
      <c r="B605" s="4" t="s">
        <v>476</v>
      </c>
      <c r="C605" s="4" t="s">
        <v>85</v>
      </c>
      <c r="D605" s="5" t="s">
        <v>124</v>
      </c>
      <c r="E605" s="5" t="s">
        <v>124</v>
      </c>
      <c r="F605" s="5">
        <v>953310</v>
      </c>
      <c r="G605" s="45">
        <v>631884.6</v>
      </c>
    </row>
    <row r="606" spans="1:7" ht="15" customHeight="1">
      <c r="A606" s="6" t="s">
        <v>475</v>
      </c>
      <c r="B606" s="7" t="s">
        <v>476</v>
      </c>
      <c r="C606" s="7" t="s">
        <v>557</v>
      </c>
      <c r="D606" s="8" t="s">
        <v>124</v>
      </c>
      <c r="E606" s="8" t="s">
        <v>124</v>
      </c>
      <c r="F606" s="8">
        <v>63120</v>
      </c>
      <c r="G606" s="46">
        <v>54445</v>
      </c>
    </row>
    <row r="607" spans="1:7" ht="15" customHeight="1">
      <c r="A607" s="3" t="s">
        <v>475</v>
      </c>
      <c r="B607" s="4" t="s">
        <v>476</v>
      </c>
      <c r="C607" s="4" t="s">
        <v>65</v>
      </c>
      <c r="D607" s="5" t="s">
        <v>124</v>
      </c>
      <c r="E607" s="5" t="s">
        <v>124</v>
      </c>
      <c r="F607" s="5">
        <v>9120</v>
      </c>
      <c r="G607" s="45">
        <v>7754.4</v>
      </c>
    </row>
    <row r="608" spans="1:7" ht="15" customHeight="1">
      <c r="A608" s="6" t="s">
        <v>475</v>
      </c>
      <c r="B608" s="7" t="s">
        <v>476</v>
      </c>
      <c r="C608" s="7" t="s">
        <v>179</v>
      </c>
      <c r="D608" s="8" t="s">
        <v>124</v>
      </c>
      <c r="E608" s="8" t="s">
        <v>124</v>
      </c>
      <c r="F608" s="8">
        <v>4380</v>
      </c>
      <c r="G608" s="46">
        <v>3496.2</v>
      </c>
    </row>
    <row r="609" spans="1:7" ht="15" customHeight="1">
      <c r="A609" s="3" t="s">
        <v>475</v>
      </c>
      <c r="B609" s="4" t="s">
        <v>476</v>
      </c>
      <c r="C609" s="4" t="s">
        <v>83</v>
      </c>
      <c r="D609" s="5" t="s">
        <v>124</v>
      </c>
      <c r="E609" s="5" t="s">
        <v>124</v>
      </c>
      <c r="F609" s="5">
        <v>92550</v>
      </c>
      <c r="G609" s="45">
        <v>84506.7</v>
      </c>
    </row>
    <row r="610" spans="1:7" ht="15" customHeight="1">
      <c r="A610" s="6" t="s">
        <v>477</v>
      </c>
      <c r="B610" s="7" t="s">
        <v>478</v>
      </c>
      <c r="C610" s="7" t="s">
        <v>134</v>
      </c>
      <c r="D610" s="8" t="s">
        <v>124</v>
      </c>
      <c r="E610" s="8" t="s">
        <v>124</v>
      </c>
      <c r="F610" s="8">
        <v>9006</v>
      </c>
      <c r="G610" s="46">
        <v>30469.8</v>
      </c>
    </row>
    <row r="611" spans="1:7" ht="15" customHeight="1">
      <c r="A611" s="3" t="s">
        <v>477</v>
      </c>
      <c r="B611" s="4" t="s">
        <v>478</v>
      </c>
      <c r="C611" s="4" t="s">
        <v>60</v>
      </c>
      <c r="D611" s="5" t="s">
        <v>124</v>
      </c>
      <c r="E611" s="5" t="s">
        <v>124</v>
      </c>
      <c r="F611" s="5">
        <v>528</v>
      </c>
      <c r="G611" s="45">
        <v>2673</v>
      </c>
    </row>
    <row r="612" spans="1:7" ht="15" customHeight="1">
      <c r="A612" s="6" t="s">
        <v>477</v>
      </c>
      <c r="B612" s="7" t="s">
        <v>478</v>
      </c>
      <c r="C612" s="7" t="s">
        <v>135</v>
      </c>
      <c r="D612" s="8" t="s">
        <v>124</v>
      </c>
      <c r="E612" s="8" t="s">
        <v>124</v>
      </c>
      <c r="F612" s="8">
        <v>3840</v>
      </c>
      <c r="G612" s="46">
        <v>17480</v>
      </c>
    </row>
    <row r="613" spans="1:7" ht="15" customHeight="1">
      <c r="A613" s="3" t="s">
        <v>477</v>
      </c>
      <c r="B613" s="4" t="s">
        <v>478</v>
      </c>
      <c r="C613" s="4" t="s">
        <v>46</v>
      </c>
      <c r="D613" s="5" t="s">
        <v>124</v>
      </c>
      <c r="E613" s="5" t="s">
        <v>124</v>
      </c>
      <c r="F613" s="5">
        <v>309432.6</v>
      </c>
      <c r="G613" s="45">
        <v>1667173.32</v>
      </c>
    </row>
    <row r="614" spans="1:7" ht="15" customHeight="1">
      <c r="A614" s="6" t="s">
        <v>477</v>
      </c>
      <c r="B614" s="7" t="s">
        <v>478</v>
      </c>
      <c r="C614" s="7" t="s">
        <v>498</v>
      </c>
      <c r="D614" s="8" t="s">
        <v>124</v>
      </c>
      <c r="E614" s="8" t="s">
        <v>124</v>
      </c>
      <c r="F614" s="8">
        <v>41.4</v>
      </c>
      <c r="G614" s="46">
        <v>176.85</v>
      </c>
    </row>
    <row r="615" spans="1:7" ht="15" customHeight="1">
      <c r="A615" s="3" t="s">
        <v>477</v>
      </c>
      <c r="B615" s="4" t="s">
        <v>478</v>
      </c>
      <c r="C615" s="4" t="s">
        <v>152</v>
      </c>
      <c r="D615" s="5" t="s">
        <v>124</v>
      </c>
      <c r="E615" s="5" t="s">
        <v>124</v>
      </c>
      <c r="F615" s="5">
        <v>12612</v>
      </c>
      <c r="G615" s="45">
        <v>41651.02</v>
      </c>
    </row>
    <row r="616" spans="1:7" ht="15" customHeight="1">
      <c r="A616" s="6" t="s">
        <v>477</v>
      </c>
      <c r="B616" s="7" t="s">
        <v>478</v>
      </c>
      <c r="C616" s="7" t="s">
        <v>102</v>
      </c>
      <c r="D616" s="8" t="s">
        <v>124</v>
      </c>
      <c r="E616" s="8" t="s">
        <v>124</v>
      </c>
      <c r="F616" s="8">
        <v>480</v>
      </c>
      <c r="G616" s="46">
        <v>2711.5</v>
      </c>
    </row>
    <row r="617" spans="1:7" ht="15" customHeight="1">
      <c r="A617" s="3" t="s">
        <v>477</v>
      </c>
      <c r="B617" s="4" t="s">
        <v>478</v>
      </c>
      <c r="C617" s="4" t="s">
        <v>50</v>
      </c>
      <c r="D617" s="5" t="s">
        <v>124</v>
      </c>
      <c r="E617" s="5" t="s">
        <v>124</v>
      </c>
      <c r="F617" s="5">
        <v>2366.4</v>
      </c>
      <c r="G617" s="45">
        <v>11689.03</v>
      </c>
    </row>
    <row r="618" spans="1:7" ht="15" customHeight="1">
      <c r="A618" s="6" t="s">
        <v>477</v>
      </c>
      <c r="B618" s="7" t="s">
        <v>478</v>
      </c>
      <c r="C618" s="7" t="s">
        <v>85</v>
      </c>
      <c r="D618" s="8" t="s">
        <v>124</v>
      </c>
      <c r="E618" s="8" t="s">
        <v>124</v>
      </c>
      <c r="F618" s="8">
        <v>14712</v>
      </c>
      <c r="G618" s="46">
        <v>52159.2</v>
      </c>
    </row>
    <row r="619" spans="1:7" ht="15" customHeight="1">
      <c r="A619" s="3" t="s">
        <v>477</v>
      </c>
      <c r="B619" s="4" t="s">
        <v>478</v>
      </c>
      <c r="C619" s="4" t="s">
        <v>69</v>
      </c>
      <c r="D619" s="5" t="s">
        <v>124</v>
      </c>
      <c r="E619" s="5" t="s">
        <v>124</v>
      </c>
      <c r="F619" s="5">
        <v>5472</v>
      </c>
      <c r="G619" s="45">
        <v>24635.4</v>
      </c>
    </row>
    <row r="620" spans="1:7" ht="15" customHeight="1">
      <c r="A620" s="6" t="s">
        <v>477</v>
      </c>
      <c r="B620" s="7" t="s">
        <v>478</v>
      </c>
      <c r="C620" s="7" t="s">
        <v>65</v>
      </c>
      <c r="D620" s="8" t="s">
        <v>124</v>
      </c>
      <c r="E620" s="8" t="s">
        <v>124</v>
      </c>
      <c r="F620" s="8">
        <v>1056</v>
      </c>
      <c r="G620" s="46">
        <v>4970.4</v>
      </c>
    </row>
    <row r="621" spans="1:7" ht="15" customHeight="1">
      <c r="A621" s="3" t="s">
        <v>477</v>
      </c>
      <c r="B621" s="4" t="s">
        <v>478</v>
      </c>
      <c r="C621" s="4" t="s">
        <v>49</v>
      </c>
      <c r="D621" s="5" t="s">
        <v>124</v>
      </c>
      <c r="E621" s="5" t="s">
        <v>124</v>
      </c>
      <c r="F621" s="5">
        <v>10118.4</v>
      </c>
      <c r="G621" s="45">
        <v>47661.88</v>
      </c>
    </row>
    <row r="622" spans="1:7" ht="15" customHeight="1">
      <c r="A622" s="6" t="s">
        <v>477</v>
      </c>
      <c r="B622" s="7" t="s">
        <v>478</v>
      </c>
      <c r="C622" s="7" t="s">
        <v>108</v>
      </c>
      <c r="D622" s="8" t="s">
        <v>124</v>
      </c>
      <c r="E622" s="8" t="s">
        <v>124</v>
      </c>
      <c r="F622" s="8">
        <v>388.8</v>
      </c>
      <c r="G622" s="46">
        <v>1750.41</v>
      </c>
    </row>
    <row r="623" spans="1:7" ht="15" customHeight="1">
      <c r="A623" s="3" t="s">
        <v>477</v>
      </c>
      <c r="B623" s="4" t="s">
        <v>478</v>
      </c>
      <c r="C623" s="4" t="s">
        <v>66</v>
      </c>
      <c r="D623" s="5" t="s">
        <v>124</v>
      </c>
      <c r="E623" s="5" t="s">
        <v>124</v>
      </c>
      <c r="F623" s="5">
        <v>1776</v>
      </c>
      <c r="G623" s="45">
        <v>8654.3</v>
      </c>
    </row>
    <row r="624" spans="1:7" ht="15" customHeight="1">
      <c r="A624" s="6" t="s">
        <v>477</v>
      </c>
      <c r="B624" s="7" t="s">
        <v>478</v>
      </c>
      <c r="C624" s="7" t="s">
        <v>68</v>
      </c>
      <c r="D624" s="8" t="s">
        <v>124</v>
      </c>
      <c r="E624" s="8" t="s">
        <v>124</v>
      </c>
      <c r="F624" s="8">
        <v>192</v>
      </c>
      <c r="G624" s="46">
        <v>984.8</v>
      </c>
    </row>
    <row r="625" spans="1:7" ht="15" customHeight="1">
      <c r="A625" s="3" t="s">
        <v>479</v>
      </c>
      <c r="B625" s="4" t="s">
        <v>480</v>
      </c>
      <c r="C625" s="4" t="s">
        <v>60</v>
      </c>
      <c r="D625" s="5" t="s">
        <v>124</v>
      </c>
      <c r="E625" s="5" t="s">
        <v>124</v>
      </c>
      <c r="F625" s="5">
        <v>360</v>
      </c>
      <c r="G625" s="45">
        <v>346.6</v>
      </c>
    </row>
    <row r="626" spans="1:7" ht="15" customHeight="1">
      <c r="A626" s="6" t="s">
        <v>479</v>
      </c>
      <c r="B626" s="7" t="s">
        <v>480</v>
      </c>
      <c r="C626" s="7" t="s">
        <v>53</v>
      </c>
      <c r="D626" s="8" t="s">
        <v>124</v>
      </c>
      <c r="E626" s="8" t="s">
        <v>124</v>
      </c>
      <c r="F626" s="8">
        <v>192</v>
      </c>
      <c r="G626" s="46">
        <v>302.56</v>
      </c>
    </row>
    <row r="627" spans="1:7" ht="15" customHeight="1">
      <c r="A627" s="3" t="s">
        <v>479</v>
      </c>
      <c r="B627" s="4" t="s">
        <v>480</v>
      </c>
      <c r="C627" s="4" t="s">
        <v>92</v>
      </c>
      <c r="D627" s="5" t="s">
        <v>124</v>
      </c>
      <c r="E627" s="5" t="s">
        <v>124</v>
      </c>
      <c r="F627" s="5">
        <v>219</v>
      </c>
      <c r="G627" s="45">
        <v>211.5</v>
      </c>
    </row>
    <row r="628" spans="1:7" ht="15" customHeight="1">
      <c r="A628" s="6" t="s">
        <v>481</v>
      </c>
      <c r="B628" s="7" t="s">
        <v>180</v>
      </c>
      <c r="C628" s="7" t="s">
        <v>134</v>
      </c>
      <c r="D628" s="8">
        <v>103600.8</v>
      </c>
      <c r="E628" s="8">
        <v>100991.94</v>
      </c>
      <c r="F628" s="8" t="s">
        <v>124</v>
      </c>
      <c r="G628" s="46" t="s">
        <v>124</v>
      </c>
    </row>
    <row r="629" spans="1:7" ht="15" customHeight="1">
      <c r="A629" s="3" t="s">
        <v>481</v>
      </c>
      <c r="B629" s="4" t="s">
        <v>180</v>
      </c>
      <c r="C629" s="4" t="s">
        <v>60</v>
      </c>
      <c r="D629" s="5">
        <v>720</v>
      </c>
      <c r="E629" s="5">
        <v>701.1</v>
      </c>
      <c r="F629" s="5" t="s">
        <v>124</v>
      </c>
      <c r="G629" s="45" t="s">
        <v>124</v>
      </c>
    </row>
    <row r="630" spans="1:7" ht="15" customHeight="1">
      <c r="A630" s="6" t="s">
        <v>481</v>
      </c>
      <c r="B630" s="7" t="s">
        <v>482</v>
      </c>
      <c r="C630" s="7" t="s">
        <v>60</v>
      </c>
      <c r="D630" s="8" t="s">
        <v>124</v>
      </c>
      <c r="E630" s="8" t="s">
        <v>124</v>
      </c>
      <c r="F630" s="8">
        <v>240</v>
      </c>
      <c r="G630" s="46">
        <v>1215</v>
      </c>
    </row>
    <row r="631" spans="1:7" ht="15" customHeight="1">
      <c r="A631" s="3" t="s">
        <v>481</v>
      </c>
      <c r="B631" s="4" t="s">
        <v>180</v>
      </c>
      <c r="C631" s="4" t="s">
        <v>53</v>
      </c>
      <c r="D631" s="5">
        <v>8310</v>
      </c>
      <c r="E631" s="5">
        <v>8009.2</v>
      </c>
      <c r="F631" s="5" t="s">
        <v>124</v>
      </c>
      <c r="G631" s="45" t="s">
        <v>124</v>
      </c>
    </row>
    <row r="632" spans="1:7" ht="15" customHeight="1">
      <c r="A632" s="6" t="s">
        <v>481</v>
      </c>
      <c r="B632" s="7" t="s">
        <v>180</v>
      </c>
      <c r="C632" s="7" t="s">
        <v>46</v>
      </c>
      <c r="D632" s="8">
        <v>65772</v>
      </c>
      <c r="E632" s="8">
        <v>61493.7</v>
      </c>
      <c r="F632" s="8" t="s">
        <v>124</v>
      </c>
      <c r="G632" s="46" t="s">
        <v>124</v>
      </c>
    </row>
    <row r="633" spans="1:7" ht="15" customHeight="1">
      <c r="A633" s="3" t="s">
        <v>481</v>
      </c>
      <c r="B633" s="4" t="s">
        <v>180</v>
      </c>
      <c r="C633" s="4" t="s">
        <v>152</v>
      </c>
      <c r="D633" s="5">
        <v>126888</v>
      </c>
      <c r="E633" s="5">
        <v>145193.33</v>
      </c>
      <c r="F633" s="5" t="s">
        <v>124</v>
      </c>
      <c r="G633" s="45" t="s">
        <v>124</v>
      </c>
    </row>
    <row r="634" spans="1:7" ht="15" customHeight="1">
      <c r="A634" s="6" t="s">
        <v>481</v>
      </c>
      <c r="B634" s="7" t="s">
        <v>180</v>
      </c>
      <c r="C634" s="7" t="s">
        <v>102</v>
      </c>
      <c r="D634" s="8">
        <v>13590</v>
      </c>
      <c r="E634" s="8">
        <v>10189.64</v>
      </c>
      <c r="F634" s="8" t="s">
        <v>124</v>
      </c>
      <c r="G634" s="46" t="s">
        <v>124</v>
      </c>
    </row>
    <row r="635" spans="1:7" ht="15" customHeight="1">
      <c r="A635" s="3" t="s">
        <v>481</v>
      </c>
      <c r="B635" s="4" t="s">
        <v>180</v>
      </c>
      <c r="C635" s="4" t="s">
        <v>557</v>
      </c>
      <c r="D635" s="5">
        <v>17220</v>
      </c>
      <c r="E635" s="5">
        <v>14247</v>
      </c>
      <c r="F635" s="5" t="s">
        <v>124</v>
      </c>
      <c r="G635" s="45" t="s">
        <v>124</v>
      </c>
    </row>
    <row r="636" spans="1:7" ht="15" customHeight="1">
      <c r="A636" s="6" t="s">
        <v>481</v>
      </c>
      <c r="B636" s="7" t="s">
        <v>180</v>
      </c>
      <c r="C636" s="7" t="s">
        <v>83</v>
      </c>
      <c r="D636" s="8">
        <v>40800</v>
      </c>
      <c r="E636" s="8">
        <v>40620</v>
      </c>
      <c r="F636" s="8" t="s">
        <v>124</v>
      </c>
      <c r="G636" s="46" t="s">
        <v>124</v>
      </c>
    </row>
    <row r="637" spans="1:7" ht="15" customHeight="1">
      <c r="A637" s="3" t="s">
        <v>483</v>
      </c>
      <c r="B637" s="4" t="s">
        <v>181</v>
      </c>
      <c r="C637" s="4" t="s">
        <v>134</v>
      </c>
      <c r="D637" s="5">
        <v>96</v>
      </c>
      <c r="E637" s="5">
        <v>576</v>
      </c>
      <c r="F637" s="5" t="s">
        <v>124</v>
      </c>
      <c r="G637" s="45" t="s">
        <v>124</v>
      </c>
    </row>
    <row r="638" spans="1:7" ht="15" customHeight="1">
      <c r="A638" s="6" t="s">
        <v>483</v>
      </c>
      <c r="B638" s="7" t="s">
        <v>181</v>
      </c>
      <c r="C638" s="7" t="s">
        <v>60</v>
      </c>
      <c r="D638" s="8">
        <v>528</v>
      </c>
      <c r="E638" s="8">
        <v>2775.4</v>
      </c>
      <c r="F638" s="8" t="s">
        <v>124</v>
      </c>
      <c r="G638" s="46" t="s">
        <v>124</v>
      </c>
    </row>
    <row r="639" spans="1:7" ht="15" customHeight="1">
      <c r="A639" s="3" t="s">
        <v>483</v>
      </c>
      <c r="B639" s="4" t="s">
        <v>181</v>
      </c>
      <c r="C639" s="4" t="s">
        <v>135</v>
      </c>
      <c r="D639" s="5">
        <v>2040</v>
      </c>
      <c r="E639" s="5">
        <v>9573.75</v>
      </c>
      <c r="F639" s="5" t="s">
        <v>124</v>
      </c>
      <c r="G639" s="45" t="s">
        <v>124</v>
      </c>
    </row>
    <row r="640" spans="1:7" ht="15" customHeight="1">
      <c r="A640" s="6" t="s">
        <v>483</v>
      </c>
      <c r="B640" s="7" t="s">
        <v>181</v>
      </c>
      <c r="C640" s="7" t="s">
        <v>53</v>
      </c>
      <c r="D640" s="8">
        <v>360</v>
      </c>
      <c r="E640" s="8">
        <v>1260</v>
      </c>
      <c r="F640" s="8" t="s">
        <v>124</v>
      </c>
      <c r="G640" s="46" t="s">
        <v>124</v>
      </c>
    </row>
    <row r="641" spans="1:7" ht="15" customHeight="1">
      <c r="A641" s="3" t="s">
        <v>483</v>
      </c>
      <c r="B641" s="4" t="s">
        <v>181</v>
      </c>
      <c r="C641" s="4" t="s">
        <v>46</v>
      </c>
      <c r="D641" s="5">
        <v>155568</v>
      </c>
      <c r="E641" s="5">
        <v>902398.7</v>
      </c>
      <c r="F641" s="5" t="s">
        <v>124</v>
      </c>
      <c r="G641" s="45" t="s">
        <v>124</v>
      </c>
    </row>
    <row r="642" spans="1:7" ht="15" customHeight="1">
      <c r="A642" s="6" t="s">
        <v>483</v>
      </c>
      <c r="B642" s="7" t="s">
        <v>181</v>
      </c>
      <c r="C642" s="7" t="s">
        <v>152</v>
      </c>
      <c r="D642" s="8">
        <v>14245.2</v>
      </c>
      <c r="E642" s="8">
        <v>53208.19</v>
      </c>
      <c r="F642" s="8" t="s">
        <v>124</v>
      </c>
      <c r="G642" s="46" t="s">
        <v>124</v>
      </c>
    </row>
    <row r="643" spans="1:7" ht="15" customHeight="1">
      <c r="A643" s="3" t="s">
        <v>483</v>
      </c>
      <c r="B643" s="4" t="s">
        <v>181</v>
      </c>
      <c r="C643" s="4" t="s">
        <v>102</v>
      </c>
      <c r="D643" s="5">
        <v>120</v>
      </c>
      <c r="E643" s="5">
        <v>427.98</v>
      </c>
      <c r="F643" s="5" t="s">
        <v>124</v>
      </c>
      <c r="G643" s="45" t="s">
        <v>124</v>
      </c>
    </row>
    <row r="644" spans="1:7" ht="15" customHeight="1">
      <c r="A644" s="6" t="s">
        <v>483</v>
      </c>
      <c r="B644" s="7" t="s">
        <v>181</v>
      </c>
      <c r="C644" s="7" t="s">
        <v>50</v>
      </c>
      <c r="D644" s="8">
        <v>2419.2</v>
      </c>
      <c r="E644" s="8">
        <v>12369.84</v>
      </c>
      <c r="F644" s="8" t="s">
        <v>124</v>
      </c>
      <c r="G644" s="46" t="s">
        <v>124</v>
      </c>
    </row>
    <row r="645" spans="1:7" ht="15" customHeight="1">
      <c r="A645" s="3" t="s">
        <v>483</v>
      </c>
      <c r="B645" s="4" t="s">
        <v>181</v>
      </c>
      <c r="C645" s="4" t="s">
        <v>85</v>
      </c>
      <c r="D645" s="5">
        <v>912</v>
      </c>
      <c r="E645" s="5">
        <v>5622.64</v>
      </c>
      <c r="F645" s="5" t="s">
        <v>124</v>
      </c>
      <c r="G645" s="45" t="s">
        <v>124</v>
      </c>
    </row>
    <row r="646" spans="1:7" ht="15" customHeight="1">
      <c r="A646" s="6" t="s">
        <v>483</v>
      </c>
      <c r="B646" s="7" t="s">
        <v>181</v>
      </c>
      <c r="C646" s="7" t="s">
        <v>69</v>
      </c>
      <c r="D646" s="8">
        <v>3240</v>
      </c>
      <c r="E646" s="8">
        <v>14854.65</v>
      </c>
      <c r="F646" s="8" t="s">
        <v>124</v>
      </c>
      <c r="G646" s="46" t="s">
        <v>124</v>
      </c>
    </row>
    <row r="647" spans="1:7" ht="15" customHeight="1">
      <c r="A647" s="3" t="s">
        <v>483</v>
      </c>
      <c r="B647" s="4" t="s">
        <v>181</v>
      </c>
      <c r="C647" s="4" t="s">
        <v>558</v>
      </c>
      <c r="D647" s="5">
        <v>14.4</v>
      </c>
      <c r="E647" s="5">
        <v>76.02</v>
      </c>
      <c r="F647" s="5" t="s">
        <v>124</v>
      </c>
      <c r="G647" s="45" t="s">
        <v>124</v>
      </c>
    </row>
    <row r="648" spans="1:7" ht="15" customHeight="1">
      <c r="A648" s="6" t="s">
        <v>483</v>
      </c>
      <c r="B648" s="7" t="s">
        <v>181</v>
      </c>
      <c r="C648" s="7" t="s">
        <v>170</v>
      </c>
      <c r="D648" s="8">
        <v>528</v>
      </c>
      <c r="E648" s="8">
        <v>3062.4</v>
      </c>
      <c r="F648" s="8" t="s">
        <v>124</v>
      </c>
      <c r="G648" s="46" t="s">
        <v>124</v>
      </c>
    </row>
    <row r="649" spans="1:7" ht="15" customHeight="1">
      <c r="A649" s="3" t="s">
        <v>483</v>
      </c>
      <c r="B649" s="4" t="s">
        <v>181</v>
      </c>
      <c r="C649" s="4" t="s">
        <v>49</v>
      </c>
      <c r="D649" s="5">
        <v>10766.4</v>
      </c>
      <c r="E649" s="5">
        <v>53306.05</v>
      </c>
      <c r="F649" s="5" t="s">
        <v>124</v>
      </c>
      <c r="G649" s="45" t="s">
        <v>124</v>
      </c>
    </row>
    <row r="650" spans="1:7" ht="15" customHeight="1">
      <c r="A650" s="6" t="s">
        <v>483</v>
      </c>
      <c r="B650" s="7" t="s">
        <v>181</v>
      </c>
      <c r="C650" s="7" t="s">
        <v>66</v>
      </c>
      <c r="D650" s="8">
        <v>288</v>
      </c>
      <c r="E650" s="8">
        <v>1477.2</v>
      </c>
      <c r="F650" s="8" t="s">
        <v>124</v>
      </c>
      <c r="G650" s="46" t="s">
        <v>124</v>
      </c>
    </row>
    <row r="651" spans="1:7" ht="15" customHeight="1">
      <c r="A651" s="3" t="s">
        <v>483</v>
      </c>
      <c r="B651" s="4" t="s">
        <v>181</v>
      </c>
      <c r="C651" s="4" t="s">
        <v>68</v>
      </c>
      <c r="D651" s="5">
        <v>336</v>
      </c>
      <c r="E651" s="5">
        <v>1723.4</v>
      </c>
      <c r="F651" s="5" t="s">
        <v>124</v>
      </c>
      <c r="G651" s="45" t="s">
        <v>124</v>
      </c>
    </row>
    <row r="652" spans="1:7" ht="15" customHeight="1">
      <c r="A652" s="6" t="s">
        <v>182</v>
      </c>
      <c r="B652" s="7" t="s">
        <v>183</v>
      </c>
      <c r="C652" s="7" t="s">
        <v>134</v>
      </c>
      <c r="D652" s="8">
        <v>15</v>
      </c>
      <c r="E652" s="8">
        <v>71</v>
      </c>
      <c r="F652" s="8">
        <v>150</v>
      </c>
      <c r="G652" s="46">
        <v>1050</v>
      </c>
    </row>
    <row r="653" spans="1:7" ht="15" customHeight="1">
      <c r="A653" s="3" t="s">
        <v>182</v>
      </c>
      <c r="B653" s="4" t="s">
        <v>183</v>
      </c>
      <c r="C653" s="4" t="s">
        <v>60</v>
      </c>
      <c r="D653" s="5" t="s">
        <v>124</v>
      </c>
      <c r="E653" s="5" t="s">
        <v>124</v>
      </c>
      <c r="F653" s="5">
        <v>7.5</v>
      </c>
      <c r="G653" s="45">
        <v>40.5</v>
      </c>
    </row>
    <row r="654" spans="1:7" ht="15" customHeight="1">
      <c r="A654" s="6" t="s">
        <v>182</v>
      </c>
      <c r="B654" s="7" t="s">
        <v>183</v>
      </c>
      <c r="C654" s="7" t="s">
        <v>53</v>
      </c>
      <c r="D654" s="8" t="s">
        <v>124</v>
      </c>
      <c r="E654" s="8" t="s">
        <v>124</v>
      </c>
      <c r="F654" s="8">
        <v>52</v>
      </c>
      <c r="G654" s="46">
        <v>94.6</v>
      </c>
    </row>
    <row r="655" spans="1:7" ht="15" customHeight="1">
      <c r="A655" s="3" t="s">
        <v>182</v>
      </c>
      <c r="B655" s="4" t="s">
        <v>183</v>
      </c>
      <c r="C655" s="4" t="s">
        <v>46</v>
      </c>
      <c r="D655" s="5">
        <v>240</v>
      </c>
      <c r="E655" s="5">
        <v>1178.4</v>
      </c>
      <c r="F655" s="5">
        <v>150</v>
      </c>
      <c r="G655" s="45">
        <v>710</v>
      </c>
    </row>
    <row r="656" spans="1:7" ht="15" customHeight="1">
      <c r="A656" s="6" t="s">
        <v>182</v>
      </c>
      <c r="B656" s="7" t="s">
        <v>183</v>
      </c>
      <c r="C656" s="7" t="s">
        <v>498</v>
      </c>
      <c r="D656" s="8" t="s">
        <v>124</v>
      </c>
      <c r="E656" s="8" t="s">
        <v>124</v>
      </c>
      <c r="F656" s="8">
        <v>12</v>
      </c>
      <c r="G656" s="46">
        <v>80</v>
      </c>
    </row>
    <row r="657" spans="1:7" ht="15" customHeight="1">
      <c r="A657" s="3" t="s">
        <v>182</v>
      </c>
      <c r="B657" s="4" t="s">
        <v>183</v>
      </c>
      <c r="C657" s="4" t="s">
        <v>152</v>
      </c>
      <c r="D657" s="5">
        <v>1725</v>
      </c>
      <c r="E657" s="5">
        <v>4745.09</v>
      </c>
      <c r="F657" s="5">
        <v>435</v>
      </c>
      <c r="G657" s="45">
        <v>2423.17</v>
      </c>
    </row>
    <row r="658" spans="1:7" ht="15" customHeight="1">
      <c r="A658" s="6" t="s">
        <v>182</v>
      </c>
      <c r="B658" s="7" t="s">
        <v>183</v>
      </c>
      <c r="C658" s="7" t="s">
        <v>69</v>
      </c>
      <c r="D658" s="8">
        <v>390</v>
      </c>
      <c r="E658" s="8">
        <v>2340</v>
      </c>
      <c r="F658" s="8">
        <v>165</v>
      </c>
      <c r="G658" s="46">
        <v>891</v>
      </c>
    </row>
    <row r="659" spans="1:7" ht="15" customHeight="1">
      <c r="A659" s="3" t="s">
        <v>182</v>
      </c>
      <c r="B659" s="4" t="s">
        <v>183</v>
      </c>
      <c r="C659" s="4" t="s">
        <v>65</v>
      </c>
      <c r="D659" s="5" t="s">
        <v>124</v>
      </c>
      <c r="E659" s="5" t="s">
        <v>124</v>
      </c>
      <c r="F659" s="5">
        <v>90</v>
      </c>
      <c r="G659" s="45">
        <v>426</v>
      </c>
    </row>
    <row r="660" spans="1:7" ht="15" customHeight="1">
      <c r="A660" s="6" t="s">
        <v>559</v>
      </c>
      <c r="B660" s="7" t="s">
        <v>560</v>
      </c>
      <c r="C660" s="7" t="s">
        <v>46</v>
      </c>
      <c r="D660" s="8">
        <v>50000</v>
      </c>
      <c r="E660" s="8">
        <v>187500</v>
      </c>
      <c r="F660" s="8" t="s">
        <v>124</v>
      </c>
      <c r="G660" s="46" t="s">
        <v>124</v>
      </c>
    </row>
    <row r="661" spans="1:7" ht="15" customHeight="1">
      <c r="A661" s="3" t="s">
        <v>184</v>
      </c>
      <c r="B661" s="4" t="s">
        <v>185</v>
      </c>
      <c r="C661" s="4" t="s">
        <v>134</v>
      </c>
      <c r="D661" s="5">
        <v>5340.36</v>
      </c>
      <c r="E661" s="5">
        <v>7491.85</v>
      </c>
      <c r="F661" s="5">
        <v>10758</v>
      </c>
      <c r="G661" s="45">
        <v>13246.5</v>
      </c>
    </row>
    <row r="662" spans="1:7" ht="15" customHeight="1">
      <c r="A662" s="6" t="s">
        <v>184</v>
      </c>
      <c r="B662" s="7" t="s">
        <v>185</v>
      </c>
      <c r="C662" s="7" t="s">
        <v>53</v>
      </c>
      <c r="D662" s="8" t="s">
        <v>124</v>
      </c>
      <c r="E662" s="8" t="s">
        <v>124</v>
      </c>
      <c r="F662" s="8">
        <v>108</v>
      </c>
      <c r="G662" s="46">
        <v>121.5</v>
      </c>
    </row>
    <row r="663" spans="1:7" ht="15" customHeight="1">
      <c r="A663" s="3" t="s">
        <v>184</v>
      </c>
      <c r="B663" s="4" t="s">
        <v>185</v>
      </c>
      <c r="C663" s="4" t="s">
        <v>122</v>
      </c>
      <c r="D663" s="5" t="s">
        <v>124</v>
      </c>
      <c r="E663" s="5" t="s">
        <v>124</v>
      </c>
      <c r="F663" s="5">
        <v>1566</v>
      </c>
      <c r="G663" s="45">
        <v>1879.2</v>
      </c>
    </row>
    <row r="664" spans="1:7" ht="15" customHeight="1">
      <c r="A664" s="6" t="s">
        <v>184</v>
      </c>
      <c r="B664" s="7" t="s">
        <v>185</v>
      </c>
      <c r="C664" s="7" t="s">
        <v>92</v>
      </c>
      <c r="D664" s="8" t="s">
        <v>124</v>
      </c>
      <c r="E664" s="8" t="s">
        <v>124</v>
      </c>
      <c r="F664" s="8">
        <v>1341.6</v>
      </c>
      <c r="G664" s="46">
        <v>1667.61</v>
      </c>
    </row>
    <row r="665" spans="1:7" ht="15" customHeight="1">
      <c r="A665" s="3" t="s">
        <v>184</v>
      </c>
      <c r="B665" s="4" t="s">
        <v>185</v>
      </c>
      <c r="C665" s="4" t="s">
        <v>46</v>
      </c>
      <c r="D665" s="5">
        <v>8529.42</v>
      </c>
      <c r="E665" s="5">
        <v>11309.76</v>
      </c>
      <c r="F665" s="5">
        <v>8100</v>
      </c>
      <c r="G665" s="45">
        <v>8959</v>
      </c>
    </row>
    <row r="666" spans="1:7" ht="15" customHeight="1">
      <c r="A666" s="6" t="s">
        <v>184</v>
      </c>
      <c r="B666" s="7" t="s">
        <v>185</v>
      </c>
      <c r="C666" s="7" t="s">
        <v>498</v>
      </c>
      <c r="D666" s="8" t="s">
        <v>124</v>
      </c>
      <c r="E666" s="8" t="s">
        <v>124</v>
      </c>
      <c r="F666" s="8">
        <v>54</v>
      </c>
      <c r="G666" s="46">
        <v>67.5</v>
      </c>
    </row>
    <row r="667" spans="1:7" ht="15" customHeight="1">
      <c r="A667" s="3" t="s">
        <v>184</v>
      </c>
      <c r="B667" s="4" t="s">
        <v>185</v>
      </c>
      <c r="C667" s="4" t="s">
        <v>152</v>
      </c>
      <c r="D667" s="5">
        <v>14976</v>
      </c>
      <c r="E667" s="5">
        <v>18151.28</v>
      </c>
      <c r="F667" s="5">
        <v>32940</v>
      </c>
      <c r="G667" s="45">
        <v>36494.82</v>
      </c>
    </row>
    <row r="668" spans="1:7" ht="15" customHeight="1">
      <c r="A668" s="6" t="s">
        <v>184</v>
      </c>
      <c r="B668" s="7" t="s">
        <v>185</v>
      </c>
      <c r="C668" s="7" t="s">
        <v>102</v>
      </c>
      <c r="D668" s="8">
        <v>648</v>
      </c>
      <c r="E668" s="8">
        <v>947.43</v>
      </c>
      <c r="F668" s="8" t="s">
        <v>124</v>
      </c>
      <c r="G668" s="46" t="s">
        <v>124</v>
      </c>
    </row>
    <row r="669" spans="1:7" ht="15" customHeight="1">
      <c r="A669" s="3" t="s">
        <v>184</v>
      </c>
      <c r="B669" s="4" t="s">
        <v>185</v>
      </c>
      <c r="C669" s="4" t="s">
        <v>65</v>
      </c>
      <c r="D669" s="5" t="s">
        <v>124</v>
      </c>
      <c r="E669" s="5" t="s">
        <v>124</v>
      </c>
      <c r="F669" s="5">
        <v>2412</v>
      </c>
      <c r="G669" s="45">
        <v>3038.4</v>
      </c>
    </row>
    <row r="670" spans="1:7" ht="15" customHeight="1">
      <c r="A670" s="6" t="s">
        <v>184</v>
      </c>
      <c r="B670" s="7" t="s">
        <v>185</v>
      </c>
      <c r="C670" s="7" t="s">
        <v>179</v>
      </c>
      <c r="D670" s="8">
        <v>48.6</v>
      </c>
      <c r="E670" s="8">
        <v>70.47</v>
      </c>
      <c r="F670" s="8">
        <v>1046.4</v>
      </c>
      <c r="G670" s="46">
        <v>832.32</v>
      </c>
    </row>
    <row r="671" spans="1:7" ht="15" customHeight="1">
      <c r="A671" s="3" t="s">
        <v>184</v>
      </c>
      <c r="B671" s="4" t="s">
        <v>185</v>
      </c>
      <c r="C671" s="4" t="s">
        <v>83</v>
      </c>
      <c r="D671" s="5">
        <v>1620</v>
      </c>
      <c r="E671" s="5">
        <v>2430</v>
      </c>
      <c r="F671" s="5">
        <v>1080</v>
      </c>
      <c r="G671" s="45">
        <v>1350</v>
      </c>
    </row>
    <row r="672" spans="1:7" ht="15" customHeight="1">
      <c r="A672" s="6" t="s">
        <v>186</v>
      </c>
      <c r="B672" s="7" t="s">
        <v>187</v>
      </c>
      <c r="C672" s="7" t="s">
        <v>110</v>
      </c>
      <c r="D672" s="8" t="s">
        <v>124</v>
      </c>
      <c r="E672" s="8" t="s">
        <v>124</v>
      </c>
      <c r="F672" s="8">
        <v>750</v>
      </c>
      <c r="G672" s="46">
        <v>4464.9</v>
      </c>
    </row>
    <row r="673" spans="1:7" ht="15" customHeight="1">
      <c r="A673" s="3" t="s">
        <v>186</v>
      </c>
      <c r="B673" s="4" t="s">
        <v>187</v>
      </c>
      <c r="C673" s="4" t="s">
        <v>53</v>
      </c>
      <c r="D673" s="5">
        <v>200</v>
      </c>
      <c r="E673" s="5">
        <v>910.32</v>
      </c>
      <c r="F673" s="5" t="s">
        <v>124</v>
      </c>
      <c r="G673" s="45" t="s">
        <v>124</v>
      </c>
    </row>
    <row r="674" spans="1:7" ht="15" customHeight="1">
      <c r="A674" s="6" t="s">
        <v>561</v>
      </c>
      <c r="B674" s="7" t="s">
        <v>562</v>
      </c>
      <c r="C674" s="7" t="s">
        <v>53</v>
      </c>
      <c r="D674" s="8">
        <v>24</v>
      </c>
      <c r="E674" s="8">
        <v>2224.87</v>
      </c>
      <c r="F674" s="8" t="s">
        <v>124</v>
      </c>
      <c r="G674" s="46" t="s">
        <v>124</v>
      </c>
    </row>
    <row r="675" spans="1:7" ht="15" customHeight="1">
      <c r="A675" s="3" t="s">
        <v>611</v>
      </c>
      <c r="B675" s="4" t="s">
        <v>612</v>
      </c>
      <c r="C675" s="4" t="s">
        <v>46</v>
      </c>
      <c r="D675" s="5" t="s">
        <v>124</v>
      </c>
      <c r="E675" s="5" t="s">
        <v>124</v>
      </c>
      <c r="F675" s="5">
        <v>160</v>
      </c>
      <c r="G675" s="45">
        <v>1120</v>
      </c>
    </row>
    <row r="676" spans="1:7" ht="15" customHeight="1">
      <c r="A676" s="6" t="s">
        <v>188</v>
      </c>
      <c r="B676" s="7" t="s">
        <v>189</v>
      </c>
      <c r="C676" s="7" t="s">
        <v>87</v>
      </c>
      <c r="D676" s="8">
        <v>14.4</v>
      </c>
      <c r="E676" s="8">
        <v>138.96</v>
      </c>
      <c r="F676" s="8" t="s">
        <v>124</v>
      </c>
      <c r="G676" s="46" t="s">
        <v>124</v>
      </c>
    </row>
    <row r="677" spans="1:7" ht="15" customHeight="1">
      <c r="A677" s="3" t="s">
        <v>188</v>
      </c>
      <c r="B677" s="4" t="s">
        <v>189</v>
      </c>
      <c r="C677" s="4" t="s">
        <v>134</v>
      </c>
      <c r="D677" s="5">
        <v>4120</v>
      </c>
      <c r="E677" s="5">
        <v>40640</v>
      </c>
      <c r="F677" s="5">
        <v>8512</v>
      </c>
      <c r="G677" s="45">
        <v>80016.4</v>
      </c>
    </row>
    <row r="678" spans="1:7" ht="15" customHeight="1">
      <c r="A678" s="6" t="s">
        <v>188</v>
      </c>
      <c r="B678" s="7" t="s">
        <v>189</v>
      </c>
      <c r="C678" s="7" t="s">
        <v>46</v>
      </c>
      <c r="D678" s="8">
        <v>14772.4</v>
      </c>
      <c r="E678" s="8">
        <v>132930</v>
      </c>
      <c r="F678" s="8">
        <v>69552</v>
      </c>
      <c r="G678" s="46">
        <v>589648</v>
      </c>
    </row>
    <row r="679" spans="1:7" ht="15" customHeight="1">
      <c r="A679" s="3" t="s">
        <v>188</v>
      </c>
      <c r="B679" s="4" t="s">
        <v>189</v>
      </c>
      <c r="C679" s="4" t="s">
        <v>152</v>
      </c>
      <c r="D679" s="5">
        <v>322</v>
      </c>
      <c r="E679" s="5">
        <v>2935.81</v>
      </c>
      <c r="F679" s="5">
        <v>360</v>
      </c>
      <c r="G679" s="45">
        <v>3240</v>
      </c>
    </row>
    <row r="680" spans="1:7" ht="15" customHeight="1">
      <c r="A680" s="6" t="s">
        <v>563</v>
      </c>
      <c r="B680" s="7" t="s">
        <v>564</v>
      </c>
      <c r="C680" s="7" t="s">
        <v>53</v>
      </c>
      <c r="D680" s="8">
        <v>810</v>
      </c>
      <c r="E680" s="8">
        <v>906.59</v>
      </c>
      <c r="F680" s="8" t="s">
        <v>124</v>
      </c>
      <c r="G680" s="46" t="s">
        <v>124</v>
      </c>
    </row>
    <row r="681" spans="1:7" ht="15" customHeight="1">
      <c r="A681" s="3" t="s">
        <v>190</v>
      </c>
      <c r="B681" s="4" t="s">
        <v>191</v>
      </c>
      <c r="C681" s="4" t="s">
        <v>134</v>
      </c>
      <c r="D681" s="5">
        <v>957.6</v>
      </c>
      <c r="E681" s="5">
        <v>8964</v>
      </c>
      <c r="F681" s="5">
        <v>2097.6</v>
      </c>
      <c r="G681" s="45">
        <v>18768</v>
      </c>
    </row>
    <row r="682" spans="1:7" ht="15" customHeight="1">
      <c r="A682" s="6" t="s">
        <v>190</v>
      </c>
      <c r="B682" s="7" t="s">
        <v>191</v>
      </c>
      <c r="C682" s="7" t="s">
        <v>46</v>
      </c>
      <c r="D682" s="8">
        <v>1755.6</v>
      </c>
      <c r="E682" s="8">
        <v>15612</v>
      </c>
      <c r="F682" s="8">
        <v>3762</v>
      </c>
      <c r="G682" s="46">
        <v>31668</v>
      </c>
    </row>
    <row r="683" spans="1:7" ht="15" customHeight="1">
      <c r="A683" s="3" t="s">
        <v>192</v>
      </c>
      <c r="B683" s="4" t="s">
        <v>193</v>
      </c>
      <c r="C683" s="4" t="s">
        <v>134</v>
      </c>
      <c r="D683" s="5">
        <v>13973.4</v>
      </c>
      <c r="E683" s="5">
        <v>39864.6</v>
      </c>
      <c r="F683" s="5">
        <v>10279.8</v>
      </c>
      <c r="G683" s="45">
        <v>28153.08</v>
      </c>
    </row>
    <row r="684" spans="1:7" ht="15" customHeight="1">
      <c r="A684" s="6" t="s">
        <v>192</v>
      </c>
      <c r="B684" s="7" t="s">
        <v>193</v>
      </c>
      <c r="C684" s="7" t="s">
        <v>46</v>
      </c>
      <c r="D684" s="8">
        <v>8866.2</v>
      </c>
      <c r="E684" s="8">
        <v>24830.52</v>
      </c>
      <c r="F684" s="8">
        <v>5616</v>
      </c>
      <c r="G684" s="46">
        <v>14601.6</v>
      </c>
    </row>
    <row r="685" spans="1:7" ht="15" customHeight="1">
      <c r="A685" s="3" t="s">
        <v>192</v>
      </c>
      <c r="B685" s="4" t="s">
        <v>193</v>
      </c>
      <c r="C685" s="4" t="s">
        <v>152</v>
      </c>
      <c r="D685" s="5" t="s">
        <v>124</v>
      </c>
      <c r="E685" s="5" t="s">
        <v>124</v>
      </c>
      <c r="F685" s="5">
        <v>480</v>
      </c>
      <c r="G685" s="45">
        <v>1632</v>
      </c>
    </row>
    <row r="686" spans="1:7" ht="15" customHeight="1">
      <c r="A686" s="6" t="s">
        <v>192</v>
      </c>
      <c r="B686" s="7" t="s">
        <v>193</v>
      </c>
      <c r="C686" s="7" t="s">
        <v>179</v>
      </c>
      <c r="D686" s="8" t="s">
        <v>124</v>
      </c>
      <c r="E686" s="8" t="s">
        <v>124</v>
      </c>
      <c r="F686" s="8">
        <v>5.4</v>
      </c>
      <c r="G686" s="46">
        <v>24.3</v>
      </c>
    </row>
    <row r="687" spans="1:7" ht="15" customHeight="1">
      <c r="A687" s="3" t="s">
        <v>192</v>
      </c>
      <c r="B687" s="4" t="s">
        <v>193</v>
      </c>
      <c r="C687" s="4" t="s">
        <v>49</v>
      </c>
      <c r="D687" s="5" t="s">
        <v>124</v>
      </c>
      <c r="E687" s="5" t="s">
        <v>124</v>
      </c>
      <c r="F687" s="5">
        <v>705.6</v>
      </c>
      <c r="G687" s="45">
        <v>2450.88</v>
      </c>
    </row>
    <row r="688" spans="1:7" ht="15" customHeight="1">
      <c r="A688" s="6" t="s">
        <v>194</v>
      </c>
      <c r="B688" s="7" t="s">
        <v>195</v>
      </c>
      <c r="C688" s="7" t="s">
        <v>46</v>
      </c>
      <c r="D688" s="8">
        <v>3600</v>
      </c>
      <c r="E688" s="8">
        <v>2160</v>
      </c>
      <c r="F688" s="8" t="s">
        <v>124</v>
      </c>
      <c r="G688" s="46" t="s">
        <v>124</v>
      </c>
    </row>
    <row r="689" spans="1:7" ht="15" customHeight="1">
      <c r="A689" s="3" t="s">
        <v>196</v>
      </c>
      <c r="B689" s="4" t="s">
        <v>197</v>
      </c>
      <c r="C689" s="4" t="s">
        <v>134</v>
      </c>
      <c r="D689" s="5">
        <v>675</v>
      </c>
      <c r="E689" s="5">
        <v>719.4</v>
      </c>
      <c r="F689" s="5">
        <v>4020</v>
      </c>
      <c r="G689" s="45">
        <v>4176.3</v>
      </c>
    </row>
    <row r="690" spans="1:7" ht="15" customHeight="1">
      <c r="A690" s="6" t="s">
        <v>196</v>
      </c>
      <c r="B690" s="7" t="s">
        <v>197</v>
      </c>
      <c r="C690" s="7" t="s">
        <v>135</v>
      </c>
      <c r="D690" s="8" t="s">
        <v>124</v>
      </c>
      <c r="E690" s="8" t="s">
        <v>124</v>
      </c>
      <c r="F690" s="8">
        <v>500</v>
      </c>
      <c r="G690" s="46">
        <v>528</v>
      </c>
    </row>
    <row r="691" spans="1:7" ht="15" customHeight="1">
      <c r="A691" s="3" t="s">
        <v>196</v>
      </c>
      <c r="B691" s="4" t="s">
        <v>197</v>
      </c>
      <c r="C691" s="4" t="s">
        <v>53</v>
      </c>
      <c r="D691" s="5">
        <v>120</v>
      </c>
      <c r="E691" s="5">
        <v>108.85</v>
      </c>
      <c r="F691" s="5" t="s">
        <v>124</v>
      </c>
      <c r="G691" s="45" t="s">
        <v>124</v>
      </c>
    </row>
    <row r="692" spans="1:7" ht="15" customHeight="1">
      <c r="A692" s="6" t="s">
        <v>196</v>
      </c>
      <c r="B692" s="7" t="s">
        <v>197</v>
      </c>
      <c r="C692" s="7" t="s">
        <v>46</v>
      </c>
      <c r="D692" s="8">
        <v>15613</v>
      </c>
      <c r="E692" s="8">
        <v>17468.52</v>
      </c>
      <c r="F692" s="8">
        <v>63000</v>
      </c>
      <c r="G692" s="46">
        <v>61146.4</v>
      </c>
    </row>
    <row r="693" spans="1:7" ht="15" customHeight="1">
      <c r="A693" s="3" t="s">
        <v>196</v>
      </c>
      <c r="B693" s="4" t="s">
        <v>197</v>
      </c>
      <c r="C693" s="4" t="s">
        <v>49</v>
      </c>
      <c r="D693" s="5" t="s">
        <v>124</v>
      </c>
      <c r="E693" s="5" t="s">
        <v>124</v>
      </c>
      <c r="F693" s="5">
        <v>500</v>
      </c>
      <c r="G693" s="45">
        <v>528</v>
      </c>
    </row>
    <row r="694" spans="1:7" ht="15" customHeight="1">
      <c r="A694" s="6" t="s">
        <v>198</v>
      </c>
      <c r="B694" s="7" t="s">
        <v>199</v>
      </c>
      <c r="C694" s="7" t="s">
        <v>134</v>
      </c>
      <c r="D694" s="8">
        <v>2325</v>
      </c>
      <c r="E694" s="8">
        <v>1860</v>
      </c>
      <c r="F694" s="8">
        <v>6700</v>
      </c>
      <c r="G694" s="46">
        <v>4954.8</v>
      </c>
    </row>
    <row r="695" spans="1:7" ht="15" customHeight="1">
      <c r="A695" s="3" t="s">
        <v>198</v>
      </c>
      <c r="B695" s="4" t="s">
        <v>199</v>
      </c>
      <c r="C695" s="4" t="s">
        <v>122</v>
      </c>
      <c r="D695" s="5" t="s">
        <v>124</v>
      </c>
      <c r="E695" s="5" t="s">
        <v>124</v>
      </c>
      <c r="F695" s="5">
        <v>1880</v>
      </c>
      <c r="G695" s="45">
        <v>1562</v>
      </c>
    </row>
    <row r="696" spans="1:7" ht="15" customHeight="1">
      <c r="A696" s="6" t="s">
        <v>198</v>
      </c>
      <c r="B696" s="7" t="s">
        <v>199</v>
      </c>
      <c r="C696" s="7" t="s">
        <v>46</v>
      </c>
      <c r="D696" s="8" t="s">
        <v>124</v>
      </c>
      <c r="E696" s="8" t="s">
        <v>124</v>
      </c>
      <c r="F696" s="8">
        <v>3200</v>
      </c>
      <c r="G696" s="46">
        <v>2544</v>
      </c>
    </row>
    <row r="697" spans="1:7" ht="15" customHeight="1">
      <c r="A697" s="3" t="s">
        <v>198</v>
      </c>
      <c r="B697" s="4" t="s">
        <v>199</v>
      </c>
      <c r="C697" s="4" t="s">
        <v>102</v>
      </c>
      <c r="D697" s="5">
        <v>4240</v>
      </c>
      <c r="E697" s="5">
        <v>3400.46</v>
      </c>
      <c r="F697" s="5">
        <v>4200</v>
      </c>
      <c r="G697" s="45">
        <v>3016.51</v>
      </c>
    </row>
    <row r="698" spans="1:7" ht="15" customHeight="1">
      <c r="A698" s="6" t="s">
        <v>198</v>
      </c>
      <c r="B698" s="7" t="s">
        <v>199</v>
      </c>
      <c r="C698" s="7" t="s">
        <v>50</v>
      </c>
      <c r="D698" s="8">
        <v>59400</v>
      </c>
      <c r="E698" s="8">
        <v>44063.5</v>
      </c>
      <c r="F698" s="8">
        <v>27200</v>
      </c>
      <c r="G698" s="46">
        <v>19190</v>
      </c>
    </row>
    <row r="699" spans="1:7" ht="15" customHeight="1">
      <c r="A699" s="3" t="s">
        <v>198</v>
      </c>
      <c r="B699" s="4" t="s">
        <v>199</v>
      </c>
      <c r="C699" s="4" t="s">
        <v>65</v>
      </c>
      <c r="D699" s="5" t="s">
        <v>124</v>
      </c>
      <c r="E699" s="5" t="s">
        <v>124</v>
      </c>
      <c r="F699" s="5">
        <v>480</v>
      </c>
      <c r="G699" s="45">
        <v>396</v>
      </c>
    </row>
    <row r="700" spans="1:7" ht="15" customHeight="1">
      <c r="A700" s="6" t="s">
        <v>198</v>
      </c>
      <c r="B700" s="7" t="s">
        <v>199</v>
      </c>
      <c r="C700" s="7" t="s">
        <v>83</v>
      </c>
      <c r="D700" s="8">
        <v>3580</v>
      </c>
      <c r="E700" s="8">
        <v>2961.4</v>
      </c>
      <c r="F700" s="8">
        <v>600</v>
      </c>
      <c r="G700" s="46">
        <v>498</v>
      </c>
    </row>
    <row r="701" spans="1:7" ht="15" customHeight="1">
      <c r="A701" s="3" t="s">
        <v>200</v>
      </c>
      <c r="B701" s="4" t="s">
        <v>201</v>
      </c>
      <c r="C701" s="4" t="s">
        <v>87</v>
      </c>
      <c r="D701" s="5">
        <v>24</v>
      </c>
      <c r="E701" s="5">
        <v>38.4</v>
      </c>
      <c r="F701" s="5" t="s">
        <v>124</v>
      </c>
      <c r="G701" s="45" t="s">
        <v>124</v>
      </c>
    </row>
    <row r="702" spans="1:7" ht="15" customHeight="1">
      <c r="A702" s="6" t="s">
        <v>200</v>
      </c>
      <c r="B702" s="7" t="s">
        <v>201</v>
      </c>
      <c r="C702" s="7" t="s">
        <v>134</v>
      </c>
      <c r="D702" s="8">
        <v>8653</v>
      </c>
      <c r="E702" s="8">
        <v>13610.58</v>
      </c>
      <c r="F702" s="8">
        <v>9121</v>
      </c>
      <c r="G702" s="46">
        <v>14723.9</v>
      </c>
    </row>
    <row r="703" spans="1:7" ht="15" customHeight="1">
      <c r="A703" s="3" t="s">
        <v>200</v>
      </c>
      <c r="B703" s="4" t="s">
        <v>201</v>
      </c>
      <c r="C703" s="4" t="s">
        <v>46</v>
      </c>
      <c r="D703" s="5">
        <v>87371</v>
      </c>
      <c r="E703" s="5">
        <v>115962.76</v>
      </c>
      <c r="F703" s="5">
        <v>308599</v>
      </c>
      <c r="G703" s="45">
        <v>424185.4</v>
      </c>
    </row>
    <row r="704" spans="1:7" ht="15" customHeight="1">
      <c r="A704" s="6" t="s">
        <v>202</v>
      </c>
      <c r="B704" s="7" t="s">
        <v>203</v>
      </c>
      <c r="C704" s="7" t="s">
        <v>134</v>
      </c>
      <c r="D704" s="8">
        <v>1315</v>
      </c>
      <c r="E704" s="8">
        <v>1838</v>
      </c>
      <c r="F704" s="8">
        <v>6320.5</v>
      </c>
      <c r="G704" s="46">
        <v>7572.5</v>
      </c>
    </row>
    <row r="705" spans="1:7" ht="15" customHeight="1">
      <c r="A705" s="3" t="s">
        <v>202</v>
      </c>
      <c r="B705" s="4" t="s">
        <v>203</v>
      </c>
      <c r="C705" s="4" t="s">
        <v>122</v>
      </c>
      <c r="D705" s="5" t="s">
        <v>124</v>
      </c>
      <c r="E705" s="5" t="s">
        <v>124</v>
      </c>
      <c r="F705" s="5">
        <v>4499</v>
      </c>
      <c r="G705" s="45">
        <v>6385</v>
      </c>
    </row>
    <row r="706" spans="1:7" ht="15" customHeight="1">
      <c r="A706" s="6" t="s">
        <v>202</v>
      </c>
      <c r="B706" s="7" t="s">
        <v>203</v>
      </c>
      <c r="C706" s="7" t="s">
        <v>102</v>
      </c>
      <c r="D706" s="8">
        <v>3430.5</v>
      </c>
      <c r="E706" s="8">
        <v>4211.89</v>
      </c>
      <c r="F706" s="8">
        <v>2754</v>
      </c>
      <c r="G706" s="46">
        <v>3161.36</v>
      </c>
    </row>
    <row r="707" spans="1:7" ht="15" customHeight="1">
      <c r="A707" s="3" t="s">
        <v>202</v>
      </c>
      <c r="B707" s="4" t="s">
        <v>203</v>
      </c>
      <c r="C707" s="4" t="s">
        <v>50</v>
      </c>
      <c r="D707" s="5">
        <v>3501</v>
      </c>
      <c r="E707" s="5">
        <v>3591.15</v>
      </c>
      <c r="F707" s="5" t="s">
        <v>124</v>
      </c>
      <c r="G707" s="45" t="s">
        <v>124</v>
      </c>
    </row>
    <row r="708" spans="1:7" ht="15" customHeight="1">
      <c r="A708" s="6" t="s">
        <v>202</v>
      </c>
      <c r="B708" s="7" t="s">
        <v>203</v>
      </c>
      <c r="C708" s="7" t="s">
        <v>65</v>
      </c>
      <c r="D708" s="8" t="s">
        <v>124</v>
      </c>
      <c r="E708" s="8" t="s">
        <v>124</v>
      </c>
      <c r="F708" s="8">
        <v>576</v>
      </c>
      <c r="G708" s="46">
        <v>792</v>
      </c>
    </row>
    <row r="709" spans="1:7" ht="15" customHeight="1">
      <c r="A709" s="3" t="s">
        <v>202</v>
      </c>
      <c r="B709" s="4" t="s">
        <v>203</v>
      </c>
      <c r="C709" s="4" t="s">
        <v>83</v>
      </c>
      <c r="D709" s="5">
        <v>3306</v>
      </c>
      <c r="E709" s="5">
        <v>4653</v>
      </c>
      <c r="F709" s="5">
        <v>1759</v>
      </c>
      <c r="G709" s="45">
        <v>2626.8</v>
      </c>
    </row>
    <row r="710" spans="1:7" ht="15" customHeight="1">
      <c r="A710" s="6" t="s">
        <v>204</v>
      </c>
      <c r="B710" s="7" t="s">
        <v>205</v>
      </c>
      <c r="C710" s="7" t="s">
        <v>134</v>
      </c>
      <c r="D710" s="8" t="s">
        <v>124</v>
      </c>
      <c r="E710" s="8" t="s">
        <v>124</v>
      </c>
      <c r="F710" s="8">
        <v>2980</v>
      </c>
      <c r="G710" s="46">
        <v>2109.4</v>
      </c>
    </row>
    <row r="711" spans="1:7" ht="15" customHeight="1">
      <c r="A711" s="3" t="s">
        <v>204</v>
      </c>
      <c r="B711" s="4" t="s">
        <v>205</v>
      </c>
      <c r="C711" s="4" t="s">
        <v>46</v>
      </c>
      <c r="D711" s="5">
        <v>14714</v>
      </c>
      <c r="E711" s="5">
        <v>10449.2</v>
      </c>
      <c r="F711" s="5">
        <v>29656</v>
      </c>
      <c r="G711" s="45">
        <v>19761</v>
      </c>
    </row>
    <row r="712" spans="1:7" ht="15" customHeight="1">
      <c r="A712" s="6" t="s">
        <v>206</v>
      </c>
      <c r="B712" s="7" t="s">
        <v>207</v>
      </c>
      <c r="C712" s="7" t="s">
        <v>46</v>
      </c>
      <c r="D712" s="8">
        <v>7560</v>
      </c>
      <c r="E712" s="8">
        <v>8064</v>
      </c>
      <c r="F712" s="8" t="s">
        <v>124</v>
      </c>
      <c r="G712" s="46" t="s">
        <v>124</v>
      </c>
    </row>
    <row r="713" spans="1:7" ht="15" customHeight="1">
      <c r="A713" s="3" t="s">
        <v>565</v>
      </c>
      <c r="B713" s="4" t="s">
        <v>566</v>
      </c>
      <c r="C713" s="4" t="s">
        <v>46</v>
      </c>
      <c r="D713" s="5" t="s">
        <v>124</v>
      </c>
      <c r="E713" s="5" t="s">
        <v>124</v>
      </c>
      <c r="F713" s="5">
        <v>30988</v>
      </c>
      <c r="G713" s="45">
        <v>39061.6</v>
      </c>
    </row>
    <row r="714" spans="1:7" ht="15" customHeight="1">
      <c r="A714" s="6" t="s">
        <v>208</v>
      </c>
      <c r="B714" s="7" t="s">
        <v>209</v>
      </c>
      <c r="C714" s="7" t="s">
        <v>134</v>
      </c>
      <c r="D714" s="8">
        <v>265</v>
      </c>
      <c r="E714" s="8">
        <v>518.1</v>
      </c>
      <c r="F714" s="8">
        <v>340</v>
      </c>
      <c r="G714" s="46">
        <v>534.8</v>
      </c>
    </row>
    <row r="715" spans="1:7" ht="15" customHeight="1">
      <c r="A715" s="3" t="s">
        <v>208</v>
      </c>
      <c r="B715" s="4" t="s">
        <v>209</v>
      </c>
      <c r="C715" s="4" t="s">
        <v>46</v>
      </c>
      <c r="D715" s="5">
        <v>30</v>
      </c>
      <c r="E715" s="5">
        <v>45.6</v>
      </c>
      <c r="F715" s="5" t="s">
        <v>124</v>
      </c>
      <c r="G715" s="45" t="s">
        <v>124</v>
      </c>
    </row>
    <row r="716" spans="1:7" ht="15" customHeight="1">
      <c r="A716" s="6" t="s">
        <v>210</v>
      </c>
      <c r="B716" s="7" t="s">
        <v>211</v>
      </c>
      <c r="C716" s="7" t="s">
        <v>134</v>
      </c>
      <c r="D716" s="8" t="s">
        <v>124</v>
      </c>
      <c r="E716" s="8" t="s">
        <v>124</v>
      </c>
      <c r="F716" s="8">
        <v>12923.04</v>
      </c>
      <c r="G716" s="46">
        <v>30509.4</v>
      </c>
    </row>
    <row r="717" spans="1:7" ht="15" customHeight="1">
      <c r="A717" s="3" t="s">
        <v>567</v>
      </c>
      <c r="B717" s="4" t="s">
        <v>568</v>
      </c>
      <c r="C717" s="4" t="s">
        <v>53</v>
      </c>
      <c r="D717" s="5">
        <v>500</v>
      </c>
      <c r="E717" s="5">
        <v>1668.75</v>
      </c>
      <c r="F717" s="5" t="s">
        <v>124</v>
      </c>
      <c r="G717" s="45" t="s">
        <v>124</v>
      </c>
    </row>
    <row r="718" spans="1:7" ht="15" customHeight="1">
      <c r="A718" s="6" t="s">
        <v>212</v>
      </c>
      <c r="B718" s="7" t="s">
        <v>213</v>
      </c>
      <c r="C718" s="7" t="s">
        <v>135</v>
      </c>
      <c r="D718" s="8" t="s">
        <v>124</v>
      </c>
      <c r="E718" s="8" t="s">
        <v>124</v>
      </c>
      <c r="F718" s="8">
        <v>40000</v>
      </c>
      <c r="G718" s="46">
        <v>39250</v>
      </c>
    </row>
    <row r="719" spans="1:7" ht="15" customHeight="1">
      <c r="A719" s="3" t="s">
        <v>212</v>
      </c>
      <c r="B719" s="4" t="s">
        <v>213</v>
      </c>
      <c r="C719" s="4" t="s">
        <v>484</v>
      </c>
      <c r="D719" s="5" t="s">
        <v>124</v>
      </c>
      <c r="E719" s="5" t="s">
        <v>124</v>
      </c>
      <c r="F719" s="5">
        <v>24000</v>
      </c>
      <c r="G719" s="45">
        <v>24110</v>
      </c>
    </row>
    <row r="720" spans="1:7" ht="15" customHeight="1">
      <c r="A720" s="6" t="s">
        <v>212</v>
      </c>
      <c r="B720" s="7" t="s">
        <v>213</v>
      </c>
      <c r="C720" s="7" t="s">
        <v>613</v>
      </c>
      <c r="D720" s="8" t="s">
        <v>124</v>
      </c>
      <c r="E720" s="8" t="s">
        <v>124</v>
      </c>
      <c r="F720" s="8">
        <v>24000</v>
      </c>
      <c r="G720" s="46">
        <v>22575</v>
      </c>
    </row>
    <row r="721" spans="1:7" ht="15" customHeight="1">
      <c r="A721" s="3" t="s">
        <v>212</v>
      </c>
      <c r="B721" s="4" t="s">
        <v>213</v>
      </c>
      <c r="C721" s="4" t="s">
        <v>170</v>
      </c>
      <c r="D721" s="5" t="s">
        <v>124</v>
      </c>
      <c r="E721" s="5" t="s">
        <v>124</v>
      </c>
      <c r="F721" s="5">
        <v>72000</v>
      </c>
      <c r="G721" s="45">
        <v>46800</v>
      </c>
    </row>
    <row r="722" spans="1:7" ht="15" customHeight="1">
      <c r="A722" s="6" t="s">
        <v>212</v>
      </c>
      <c r="B722" s="7" t="s">
        <v>213</v>
      </c>
      <c r="C722" s="7" t="s">
        <v>108</v>
      </c>
      <c r="D722" s="8" t="s">
        <v>124</v>
      </c>
      <c r="E722" s="8" t="s">
        <v>124</v>
      </c>
      <c r="F722" s="8">
        <v>25000</v>
      </c>
      <c r="G722" s="46">
        <v>25000</v>
      </c>
    </row>
    <row r="723" spans="1:7" ht="15" customHeight="1">
      <c r="A723" s="3" t="s">
        <v>215</v>
      </c>
      <c r="B723" s="4" t="s">
        <v>216</v>
      </c>
      <c r="C723" s="4" t="s">
        <v>87</v>
      </c>
      <c r="D723" s="5">
        <v>41</v>
      </c>
      <c r="E723" s="5">
        <v>270.48</v>
      </c>
      <c r="F723" s="5">
        <v>90</v>
      </c>
      <c r="G723" s="45">
        <v>583.2</v>
      </c>
    </row>
    <row r="724" spans="1:7" ht="15" customHeight="1">
      <c r="A724" s="6" t="s">
        <v>215</v>
      </c>
      <c r="B724" s="7" t="s">
        <v>216</v>
      </c>
      <c r="C724" s="7" t="s">
        <v>134</v>
      </c>
      <c r="D724" s="8">
        <v>3228</v>
      </c>
      <c r="E724" s="8">
        <v>20940.36</v>
      </c>
      <c r="F724" s="8">
        <v>4471.5</v>
      </c>
      <c r="G724" s="46">
        <v>28372.7</v>
      </c>
    </row>
    <row r="725" spans="1:7" ht="15" customHeight="1">
      <c r="A725" s="3" t="s">
        <v>215</v>
      </c>
      <c r="B725" s="4" t="s">
        <v>216</v>
      </c>
      <c r="C725" s="4" t="s">
        <v>63</v>
      </c>
      <c r="D725" s="5" t="s">
        <v>124</v>
      </c>
      <c r="E725" s="5" t="s">
        <v>124</v>
      </c>
      <c r="F725" s="5">
        <v>900</v>
      </c>
      <c r="G725" s="45">
        <v>5210</v>
      </c>
    </row>
    <row r="726" spans="1:7" ht="15" customHeight="1">
      <c r="A726" s="6" t="s">
        <v>215</v>
      </c>
      <c r="B726" s="7" t="s">
        <v>216</v>
      </c>
      <c r="C726" s="7" t="s">
        <v>53</v>
      </c>
      <c r="D726" s="8">
        <v>101</v>
      </c>
      <c r="E726" s="8">
        <v>590.39</v>
      </c>
      <c r="F726" s="8">
        <v>20</v>
      </c>
      <c r="G726" s="46">
        <v>293</v>
      </c>
    </row>
    <row r="727" spans="1:7" ht="15" customHeight="1">
      <c r="A727" s="3" t="s">
        <v>215</v>
      </c>
      <c r="B727" s="4" t="s">
        <v>216</v>
      </c>
      <c r="C727" s="4" t="s">
        <v>46</v>
      </c>
      <c r="D727" s="5">
        <v>760.5</v>
      </c>
      <c r="E727" s="5">
        <v>5211.36</v>
      </c>
      <c r="F727" s="5">
        <v>3470</v>
      </c>
      <c r="G727" s="45">
        <v>21470</v>
      </c>
    </row>
    <row r="728" spans="1:7" ht="15" customHeight="1">
      <c r="A728" s="6" t="s">
        <v>215</v>
      </c>
      <c r="B728" s="7" t="s">
        <v>216</v>
      </c>
      <c r="C728" s="7" t="s">
        <v>152</v>
      </c>
      <c r="D728" s="8" t="s">
        <v>124</v>
      </c>
      <c r="E728" s="8" t="s">
        <v>124</v>
      </c>
      <c r="F728" s="8">
        <v>5005</v>
      </c>
      <c r="G728" s="46">
        <v>25588</v>
      </c>
    </row>
    <row r="729" spans="1:7" ht="15" customHeight="1">
      <c r="A729" s="3" t="s">
        <v>215</v>
      </c>
      <c r="B729" s="4" t="s">
        <v>216</v>
      </c>
      <c r="C729" s="4" t="s">
        <v>85</v>
      </c>
      <c r="D729" s="5" t="s">
        <v>124</v>
      </c>
      <c r="E729" s="5" t="s">
        <v>124</v>
      </c>
      <c r="F729" s="5">
        <v>300</v>
      </c>
      <c r="G729" s="45">
        <v>1429.69</v>
      </c>
    </row>
    <row r="730" spans="1:7" ht="15" customHeight="1">
      <c r="A730" s="6" t="s">
        <v>215</v>
      </c>
      <c r="B730" s="7" t="s">
        <v>216</v>
      </c>
      <c r="C730" s="7" t="s">
        <v>179</v>
      </c>
      <c r="D730" s="8">
        <v>380</v>
      </c>
      <c r="E730" s="8">
        <v>2448.2</v>
      </c>
      <c r="F730" s="8">
        <v>485</v>
      </c>
      <c r="G730" s="46">
        <v>3031.4</v>
      </c>
    </row>
    <row r="731" spans="1:7" ht="15" customHeight="1">
      <c r="A731" s="3" t="s">
        <v>215</v>
      </c>
      <c r="B731" s="4" t="s">
        <v>216</v>
      </c>
      <c r="C731" s="4" t="s">
        <v>49</v>
      </c>
      <c r="D731" s="5" t="s">
        <v>124</v>
      </c>
      <c r="E731" s="5" t="s">
        <v>124</v>
      </c>
      <c r="F731" s="5">
        <v>1650</v>
      </c>
      <c r="G731" s="45">
        <v>8743</v>
      </c>
    </row>
    <row r="732" spans="1:7" ht="15" customHeight="1">
      <c r="A732" s="6" t="s">
        <v>217</v>
      </c>
      <c r="B732" s="7" t="s">
        <v>218</v>
      </c>
      <c r="C732" s="7" t="s">
        <v>134</v>
      </c>
      <c r="D732" s="8">
        <v>2020</v>
      </c>
      <c r="E732" s="8">
        <v>12578.6</v>
      </c>
      <c r="F732" s="8">
        <v>5140</v>
      </c>
      <c r="G732" s="46">
        <v>31804.8</v>
      </c>
    </row>
    <row r="733" spans="1:7" ht="15" customHeight="1">
      <c r="A733" s="3" t="s">
        <v>217</v>
      </c>
      <c r="B733" s="4" t="s">
        <v>218</v>
      </c>
      <c r="C733" s="4" t="s">
        <v>63</v>
      </c>
      <c r="D733" s="5" t="s">
        <v>124</v>
      </c>
      <c r="E733" s="5" t="s">
        <v>124</v>
      </c>
      <c r="F733" s="5">
        <v>1200</v>
      </c>
      <c r="G733" s="45">
        <v>7314.94</v>
      </c>
    </row>
    <row r="734" spans="1:7" ht="15" customHeight="1">
      <c r="A734" s="6" t="s">
        <v>217</v>
      </c>
      <c r="B734" s="7" t="s">
        <v>218</v>
      </c>
      <c r="C734" s="7" t="s">
        <v>46</v>
      </c>
      <c r="D734" s="8" t="s">
        <v>124</v>
      </c>
      <c r="E734" s="8" t="s">
        <v>124</v>
      </c>
      <c r="F734" s="8">
        <v>475</v>
      </c>
      <c r="G734" s="46">
        <v>2493.75</v>
      </c>
    </row>
    <row r="735" spans="1:7" ht="15" customHeight="1">
      <c r="A735" s="3" t="s">
        <v>219</v>
      </c>
      <c r="B735" s="4" t="s">
        <v>220</v>
      </c>
      <c r="C735" s="4" t="s">
        <v>46</v>
      </c>
      <c r="D735" s="5">
        <v>400</v>
      </c>
      <c r="E735" s="5">
        <v>2080</v>
      </c>
      <c r="F735" s="5" t="s">
        <v>124</v>
      </c>
      <c r="G735" s="45" t="s">
        <v>124</v>
      </c>
    </row>
    <row r="736" spans="1:7" ht="15" customHeight="1">
      <c r="A736" s="6" t="s">
        <v>221</v>
      </c>
      <c r="B736" s="7" t="s">
        <v>222</v>
      </c>
      <c r="C736" s="7" t="s">
        <v>134</v>
      </c>
      <c r="D736" s="8">
        <v>4120.7</v>
      </c>
      <c r="E736" s="8">
        <v>40548.62</v>
      </c>
      <c r="F736" s="8">
        <v>8883.4</v>
      </c>
      <c r="G736" s="46">
        <v>86758.4</v>
      </c>
    </row>
    <row r="737" spans="1:7" ht="15" customHeight="1">
      <c r="A737" s="3" t="s">
        <v>221</v>
      </c>
      <c r="B737" s="4" t="s">
        <v>222</v>
      </c>
      <c r="C737" s="4" t="s">
        <v>63</v>
      </c>
      <c r="D737" s="5">
        <v>375</v>
      </c>
      <c r="E737" s="5">
        <v>3993</v>
      </c>
      <c r="F737" s="5">
        <v>1237.5</v>
      </c>
      <c r="G737" s="45">
        <v>13155.3</v>
      </c>
    </row>
    <row r="738" spans="1:7" ht="15" customHeight="1">
      <c r="A738" s="6" t="s">
        <v>221</v>
      </c>
      <c r="B738" s="7" t="s">
        <v>222</v>
      </c>
      <c r="C738" s="7" t="s">
        <v>122</v>
      </c>
      <c r="D738" s="8" t="s">
        <v>124</v>
      </c>
      <c r="E738" s="8" t="s">
        <v>124</v>
      </c>
      <c r="F738" s="8">
        <v>418</v>
      </c>
      <c r="G738" s="46">
        <v>3580</v>
      </c>
    </row>
    <row r="739" spans="1:7" ht="15" customHeight="1">
      <c r="A739" s="3" t="s">
        <v>221</v>
      </c>
      <c r="B739" s="4" t="s">
        <v>222</v>
      </c>
      <c r="C739" s="4" t="s">
        <v>46</v>
      </c>
      <c r="D739" s="5">
        <v>575</v>
      </c>
      <c r="E739" s="5">
        <v>5010</v>
      </c>
      <c r="F739" s="5">
        <v>2994</v>
      </c>
      <c r="G739" s="45">
        <v>19482</v>
      </c>
    </row>
    <row r="740" spans="1:7" ht="15" customHeight="1">
      <c r="A740" s="6" t="s">
        <v>221</v>
      </c>
      <c r="B740" s="7" t="s">
        <v>222</v>
      </c>
      <c r="C740" s="7" t="s">
        <v>152</v>
      </c>
      <c r="D740" s="8">
        <v>8236</v>
      </c>
      <c r="E740" s="8">
        <v>55493.58</v>
      </c>
      <c r="F740" s="8">
        <v>5621</v>
      </c>
      <c r="G740" s="46">
        <v>38806.95</v>
      </c>
    </row>
    <row r="741" spans="1:7" ht="15" customHeight="1">
      <c r="A741" s="3" t="s">
        <v>221</v>
      </c>
      <c r="B741" s="4" t="s">
        <v>222</v>
      </c>
      <c r="C741" s="4" t="s">
        <v>102</v>
      </c>
      <c r="D741" s="5">
        <v>1303.4</v>
      </c>
      <c r="E741" s="5">
        <v>10265.63</v>
      </c>
      <c r="F741" s="5">
        <v>615</v>
      </c>
      <c r="G741" s="45">
        <v>4152.8</v>
      </c>
    </row>
    <row r="742" spans="1:7" ht="15" customHeight="1">
      <c r="A742" s="6" t="s">
        <v>221</v>
      </c>
      <c r="B742" s="7" t="s">
        <v>222</v>
      </c>
      <c r="C742" s="7" t="s">
        <v>65</v>
      </c>
      <c r="D742" s="8" t="s">
        <v>124</v>
      </c>
      <c r="E742" s="8" t="s">
        <v>124</v>
      </c>
      <c r="F742" s="8">
        <v>90</v>
      </c>
      <c r="G742" s="46">
        <v>904.8</v>
      </c>
    </row>
    <row r="743" spans="1:7" ht="15" customHeight="1">
      <c r="A743" s="3" t="s">
        <v>221</v>
      </c>
      <c r="B743" s="4" t="s">
        <v>222</v>
      </c>
      <c r="C743" s="4" t="s">
        <v>170</v>
      </c>
      <c r="D743" s="5">
        <v>4320</v>
      </c>
      <c r="E743" s="5">
        <v>34132.5</v>
      </c>
      <c r="F743" s="5" t="s">
        <v>124</v>
      </c>
      <c r="G743" s="45" t="s">
        <v>124</v>
      </c>
    </row>
    <row r="744" spans="1:7" ht="15" customHeight="1">
      <c r="A744" s="6" t="s">
        <v>221</v>
      </c>
      <c r="B744" s="7" t="s">
        <v>222</v>
      </c>
      <c r="C744" s="7" t="s">
        <v>83</v>
      </c>
      <c r="D744" s="8">
        <v>360</v>
      </c>
      <c r="E744" s="8">
        <v>3546.6</v>
      </c>
      <c r="F744" s="8" t="s">
        <v>124</v>
      </c>
      <c r="G744" s="46" t="s">
        <v>124</v>
      </c>
    </row>
    <row r="745" spans="1:7" ht="15" customHeight="1">
      <c r="A745" s="3" t="s">
        <v>223</v>
      </c>
      <c r="B745" s="4" t="s">
        <v>224</v>
      </c>
      <c r="C745" s="4" t="s">
        <v>46</v>
      </c>
      <c r="D745" s="5">
        <v>200</v>
      </c>
      <c r="E745" s="5">
        <v>1300</v>
      </c>
      <c r="F745" s="5" t="s">
        <v>124</v>
      </c>
      <c r="G745" s="45" t="s">
        <v>124</v>
      </c>
    </row>
    <row r="746" spans="1:7" ht="15" customHeight="1">
      <c r="A746" s="6" t="s">
        <v>225</v>
      </c>
      <c r="B746" s="7" t="s">
        <v>226</v>
      </c>
      <c r="C746" s="7" t="s">
        <v>87</v>
      </c>
      <c r="D746" s="8">
        <v>100.8</v>
      </c>
      <c r="E746" s="8">
        <v>440.28</v>
      </c>
      <c r="F746" s="8">
        <v>72</v>
      </c>
      <c r="G746" s="46">
        <v>318.6</v>
      </c>
    </row>
    <row r="747" spans="1:7" ht="15" customHeight="1">
      <c r="A747" s="3" t="s">
        <v>225</v>
      </c>
      <c r="B747" s="4" t="s">
        <v>226</v>
      </c>
      <c r="C747" s="4" t="s">
        <v>134</v>
      </c>
      <c r="D747" s="5">
        <v>2340</v>
      </c>
      <c r="E747" s="5">
        <v>9521.6</v>
      </c>
      <c r="F747" s="5">
        <v>27102</v>
      </c>
      <c r="G747" s="45">
        <v>75431.7</v>
      </c>
    </row>
    <row r="748" spans="1:7" ht="15" customHeight="1">
      <c r="A748" s="6" t="s">
        <v>225</v>
      </c>
      <c r="B748" s="7" t="s">
        <v>226</v>
      </c>
      <c r="C748" s="7" t="s">
        <v>63</v>
      </c>
      <c r="D748" s="8" t="s">
        <v>124</v>
      </c>
      <c r="E748" s="8" t="s">
        <v>124</v>
      </c>
      <c r="F748" s="8">
        <v>1920</v>
      </c>
      <c r="G748" s="46">
        <v>6918</v>
      </c>
    </row>
    <row r="749" spans="1:7" ht="15" customHeight="1">
      <c r="A749" s="3" t="s">
        <v>225</v>
      </c>
      <c r="B749" s="4" t="s">
        <v>226</v>
      </c>
      <c r="C749" s="4" t="s">
        <v>46</v>
      </c>
      <c r="D749" s="5">
        <v>742.2</v>
      </c>
      <c r="E749" s="5">
        <v>3810.74</v>
      </c>
      <c r="F749" s="5">
        <v>3690</v>
      </c>
      <c r="G749" s="45">
        <v>17591.4</v>
      </c>
    </row>
    <row r="750" spans="1:7" ht="15" customHeight="1">
      <c r="A750" s="6" t="s">
        <v>225</v>
      </c>
      <c r="B750" s="7" t="s">
        <v>226</v>
      </c>
      <c r="C750" s="7" t="s">
        <v>47</v>
      </c>
      <c r="D750" s="8" t="s">
        <v>124</v>
      </c>
      <c r="E750" s="8" t="s">
        <v>124</v>
      </c>
      <c r="F750" s="8">
        <v>1540.8</v>
      </c>
      <c r="G750" s="46">
        <v>5546.88</v>
      </c>
    </row>
    <row r="751" spans="1:7" ht="15" customHeight="1">
      <c r="A751" s="3" t="s">
        <v>225</v>
      </c>
      <c r="B751" s="4" t="s">
        <v>226</v>
      </c>
      <c r="C751" s="4" t="s">
        <v>152</v>
      </c>
      <c r="D751" s="5">
        <v>588</v>
      </c>
      <c r="E751" s="5">
        <v>2450.27</v>
      </c>
      <c r="F751" s="5">
        <v>394.08</v>
      </c>
      <c r="G751" s="45">
        <v>1345.06</v>
      </c>
    </row>
    <row r="752" spans="1:7" ht="15" customHeight="1">
      <c r="A752" s="6" t="s">
        <v>225</v>
      </c>
      <c r="B752" s="7" t="s">
        <v>226</v>
      </c>
      <c r="C752" s="7" t="s">
        <v>85</v>
      </c>
      <c r="D752" s="8" t="s">
        <v>124</v>
      </c>
      <c r="E752" s="8" t="s">
        <v>124</v>
      </c>
      <c r="F752" s="8">
        <v>10986.9</v>
      </c>
      <c r="G752" s="46">
        <v>43758.95</v>
      </c>
    </row>
    <row r="753" spans="1:7" ht="15" customHeight="1">
      <c r="A753" s="3" t="s">
        <v>225</v>
      </c>
      <c r="B753" s="4" t="s">
        <v>226</v>
      </c>
      <c r="C753" s="4" t="s">
        <v>179</v>
      </c>
      <c r="D753" s="5">
        <v>372</v>
      </c>
      <c r="E753" s="5">
        <v>1722.48</v>
      </c>
      <c r="F753" s="5">
        <v>480</v>
      </c>
      <c r="G753" s="45">
        <v>2135.76</v>
      </c>
    </row>
    <row r="754" spans="1:7" ht="15" customHeight="1">
      <c r="A754" s="6" t="s">
        <v>225</v>
      </c>
      <c r="B754" s="7" t="s">
        <v>226</v>
      </c>
      <c r="C754" s="7" t="s">
        <v>49</v>
      </c>
      <c r="D754" s="8" t="s">
        <v>124</v>
      </c>
      <c r="E754" s="8" t="s">
        <v>124</v>
      </c>
      <c r="F754" s="8">
        <v>2052</v>
      </c>
      <c r="G754" s="46">
        <v>8099.2</v>
      </c>
    </row>
    <row r="755" spans="1:7" ht="15" customHeight="1">
      <c r="A755" s="3" t="s">
        <v>227</v>
      </c>
      <c r="B755" s="4" t="s">
        <v>228</v>
      </c>
      <c r="C755" s="4" t="s">
        <v>134</v>
      </c>
      <c r="D755" s="5">
        <v>50</v>
      </c>
      <c r="E755" s="5">
        <v>107</v>
      </c>
      <c r="F755" s="5" t="s">
        <v>124</v>
      </c>
      <c r="G755" s="45" t="s">
        <v>124</v>
      </c>
    </row>
    <row r="756" spans="1:7" ht="15" customHeight="1">
      <c r="A756" s="6" t="s">
        <v>229</v>
      </c>
      <c r="B756" s="7" t="s">
        <v>230</v>
      </c>
      <c r="C756" s="7" t="s">
        <v>134</v>
      </c>
      <c r="D756" s="8">
        <v>185</v>
      </c>
      <c r="E756" s="8">
        <v>422.4</v>
      </c>
      <c r="F756" s="8">
        <v>1060.496</v>
      </c>
      <c r="G756" s="46">
        <v>2374</v>
      </c>
    </row>
    <row r="757" spans="1:7" ht="15" customHeight="1">
      <c r="A757" s="3" t="s">
        <v>229</v>
      </c>
      <c r="B757" s="4" t="s">
        <v>230</v>
      </c>
      <c r="C757" s="4" t="s">
        <v>63</v>
      </c>
      <c r="D757" s="5" t="s">
        <v>124</v>
      </c>
      <c r="E757" s="5" t="s">
        <v>124</v>
      </c>
      <c r="F757" s="5">
        <v>850</v>
      </c>
      <c r="G757" s="45">
        <v>1446.5</v>
      </c>
    </row>
    <row r="758" spans="1:7" ht="15" customHeight="1">
      <c r="A758" s="6" t="s">
        <v>229</v>
      </c>
      <c r="B758" s="7" t="s">
        <v>230</v>
      </c>
      <c r="C758" s="7" t="s">
        <v>179</v>
      </c>
      <c r="D758" s="8" t="s">
        <v>124</v>
      </c>
      <c r="E758" s="8" t="s">
        <v>124</v>
      </c>
      <c r="F758" s="8">
        <v>18</v>
      </c>
      <c r="G758" s="46">
        <v>41.4</v>
      </c>
    </row>
    <row r="759" spans="1:7" ht="15" customHeight="1">
      <c r="A759" s="3" t="s">
        <v>231</v>
      </c>
      <c r="B759" s="4" t="s">
        <v>232</v>
      </c>
      <c r="C759" s="4" t="s">
        <v>134</v>
      </c>
      <c r="D759" s="5">
        <v>924.75</v>
      </c>
      <c r="E759" s="5">
        <v>8327.7</v>
      </c>
      <c r="F759" s="5">
        <v>1059</v>
      </c>
      <c r="G759" s="45">
        <v>8560.8</v>
      </c>
    </row>
    <row r="760" spans="1:7" ht="15" customHeight="1">
      <c r="A760" s="6" t="s">
        <v>231</v>
      </c>
      <c r="B760" s="7" t="s">
        <v>232</v>
      </c>
      <c r="C760" s="7" t="s">
        <v>46</v>
      </c>
      <c r="D760" s="8">
        <v>1299</v>
      </c>
      <c r="E760" s="8">
        <v>5706.03</v>
      </c>
      <c r="F760" s="8">
        <v>32612</v>
      </c>
      <c r="G760" s="46">
        <v>111948.96</v>
      </c>
    </row>
    <row r="761" spans="1:7" ht="15" customHeight="1">
      <c r="A761" s="3" t="s">
        <v>231</v>
      </c>
      <c r="B761" s="4" t="s">
        <v>232</v>
      </c>
      <c r="C761" s="4" t="s">
        <v>152</v>
      </c>
      <c r="D761" s="5" t="s">
        <v>124</v>
      </c>
      <c r="E761" s="5" t="s">
        <v>124</v>
      </c>
      <c r="F761" s="5">
        <v>22.5</v>
      </c>
      <c r="G761" s="45">
        <v>172.8</v>
      </c>
    </row>
    <row r="762" spans="1:7" ht="15" customHeight="1">
      <c r="A762" s="6" t="s">
        <v>231</v>
      </c>
      <c r="B762" s="7" t="s">
        <v>232</v>
      </c>
      <c r="C762" s="7" t="s">
        <v>85</v>
      </c>
      <c r="D762" s="8" t="s">
        <v>124</v>
      </c>
      <c r="E762" s="8" t="s">
        <v>124</v>
      </c>
      <c r="F762" s="8">
        <v>75</v>
      </c>
      <c r="G762" s="46">
        <v>500.39</v>
      </c>
    </row>
    <row r="763" spans="1:7" ht="15" customHeight="1">
      <c r="A763" s="3" t="s">
        <v>231</v>
      </c>
      <c r="B763" s="4" t="s">
        <v>232</v>
      </c>
      <c r="C763" s="4" t="s">
        <v>49</v>
      </c>
      <c r="D763" s="5" t="s">
        <v>124</v>
      </c>
      <c r="E763" s="5" t="s">
        <v>124</v>
      </c>
      <c r="F763" s="5">
        <v>1169</v>
      </c>
      <c r="G763" s="45">
        <v>8501.16</v>
      </c>
    </row>
    <row r="764" spans="1:7" ht="15" customHeight="1">
      <c r="A764" s="6" t="s">
        <v>569</v>
      </c>
      <c r="B764" s="7" t="s">
        <v>570</v>
      </c>
      <c r="C764" s="7" t="s">
        <v>46</v>
      </c>
      <c r="D764" s="8" t="s">
        <v>124</v>
      </c>
      <c r="E764" s="8" t="s">
        <v>124</v>
      </c>
      <c r="F764" s="8">
        <v>46</v>
      </c>
      <c r="G764" s="46">
        <v>144.64</v>
      </c>
    </row>
    <row r="765" spans="1:7" ht="15" customHeight="1">
      <c r="A765" s="3" t="s">
        <v>234</v>
      </c>
      <c r="B765" s="4" t="s">
        <v>235</v>
      </c>
      <c r="C765" s="4" t="s">
        <v>46</v>
      </c>
      <c r="D765" s="5">
        <v>4942</v>
      </c>
      <c r="E765" s="5">
        <v>39206.53</v>
      </c>
      <c r="F765" s="5">
        <v>19980</v>
      </c>
      <c r="G765" s="45">
        <v>99138</v>
      </c>
    </row>
    <row r="766" spans="1:7" ht="15" customHeight="1">
      <c r="A766" s="6" t="s">
        <v>236</v>
      </c>
      <c r="B766" s="7" t="s">
        <v>237</v>
      </c>
      <c r="C766" s="7" t="s">
        <v>110</v>
      </c>
      <c r="D766" s="8" t="s">
        <v>124</v>
      </c>
      <c r="E766" s="8" t="s">
        <v>124</v>
      </c>
      <c r="F766" s="8">
        <v>500</v>
      </c>
      <c r="G766" s="46">
        <v>4768.93</v>
      </c>
    </row>
    <row r="767" spans="1:7" ht="15" customHeight="1">
      <c r="A767" s="3" t="s">
        <v>236</v>
      </c>
      <c r="B767" s="4" t="s">
        <v>237</v>
      </c>
      <c r="C767" s="4" t="s">
        <v>134</v>
      </c>
      <c r="D767" s="5">
        <v>10965.16</v>
      </c>
      <c r="E767" s="5">
        <v>49006.22</v>
      </c>
      <c r="F767" s="5">
        <v>26699.6</v>
      </c>
      <c r="G767" s="45">
        <v>128049.1</v>
      </c>
    </row>
    <row r="768" spans="1:7" ht="15" customHeight="1">
      <c r="A768" s="6" t="s">
        <v>236</v>
      </c>
      <c r="B768" s="7" t="s">
        <v>237</v>
      </c>
      <c r="C768" s="7" t="s">
        <v>60</v>
      </c>
      <c r="D768" s="8">
        <v>127575</v>
      </c>
      <c r="E768" s="8">
        <v>419476.4</v>
      </c>
      <c r="F768" s="8">
        <v>182237.1</v>
      </c>
      <c r="G768" s="46">
        <v>555896.35</v>
      </c>
    </row>
    <row r="769" spans="1:7" ht="15" customHeight="1">
      <c r="A769" s="3" t="s">
        <v>236</v>
      </c>
      <c r="B769" s="4" t="s">
        <v>237</v>
      </c>
      <c r="C769" s="4" t="s">
        <v>135</v>
      </c>
      <c r="D769" s="5">
        <v>245588</v>
      </c>
      <c r="E769" s="5">
        <v>877899.15</v>
      </c>
      <c r="F769" s="5">
        <v>321991</v>
      </c>
      <c r="G769" s="45">
        <v>1079474.05</v>
      </c>
    </row>
    <row r="770" spans="1:7" ht="15" customHeight="1">
      <c r="A770" s="6" t="s">
        <v>236</v>
      </c>
      <c r="B770" s="7" t="s">
        <v>237</v>
      </c>
      <c r="C770" s="7" t="s">
        <v>63</v>
      </c>
      <c r="D770" s="8">
        <v>7783.2</v>
      </c>
      <c r="E770" s="8">
        <v>34393.4</v>
      </c>
      <c r="F770" s="8">
        <v>10480.8</v>
      </c>
      <c r="G770" s="46">
        <v>43720.8</v>
      </c>
    </row>
    <row r="771" spans="1:7" ht="15" customHeight="1">
      <c r="A771" s="3" t="s">
        <v>236</v>
      </c>
      <c r="B771" s="4" t="s">
        <v>237</v>
      </c>
      <c r="C771" s="4" t="s">
        <v>53</v>
      </c>
      <c r="D771" s="5" t="s">
        <v>124</v>
      </c>
      <c r="E771" s="5" t="s">
        <v>124</v>
      </c>
      <c r="F771" s="5">
        <v>72</v>
      </c>
      <c r="G771" s="45">
        <v>315</v>
      </c>
    </row>
    <row r="772" spans="1:7" ht="15" customHeight="1">
      <c r="A772" s="6" t="s">
        <v>236</v>
      </c>
      <c r="B772" s="7" t="s">
        <v>237</v>
      </c>
      <c r="C772" s="7" t="s">
        <v>122</v>
      </c>
      <c r="D772" s="8" t="s">
        <v>124</v>
      </c>
      <c r="E772" s="8" t="s">
        <v>124</v>
      </c>
      <c r="F772" s="8">
        <v>5889.6</v>
      </c>
      <c r="G772" s="46">
        <v>33205.6</v>
      </c>
    </row>
    <row r="773" spans="1:7" ht="15" customHeight="1">
      <c r="A773" s="3" t="s">
        <v>236</v>
      </c>
      <c r="B773" s="4" t="s">
        <v>237</v>
      </c>
      <c r="C773" s="4" t="s">
        <v>46</v>
      </c>
      <c r="D773" s="5">
        <v>29155.8</v>
      </c>
      <c r="E773" s="5">
        <v>123604.2</v>
      </c>
      <c r="F773" s="5">
        <v>41212.5</v>
      </c>
      <c r="G773" s="45">
        <v>166321.5</v>
      </c>
    </row>
    <row r="774" spans="1:7" ht="15" customHeight="1">
      <c r="A774" s="6" t="s">
        <v>236</v>
      </c>
      <c r="B774" s="7" t="s">
        <v>237</v>
      </c>
      <c r="C774" s="7" t="s">
        <v>98</v>
      </c>
      <c r="D774" s="8">
        <v>8003.4</v>
      </c>
      <c r="E774" s="8">
        <v>46507.68</v>
      </c>
      <c r="F774" s="8" t="s">
        <v>124</v>
      </c>
      <c r="G774" s="46" t="s">
        <v>124</v>
      </c>
    </row>
    <row r="775" spans="1:7" ht="15" customHeight="1">
      <c r="A775" s="3" t="s">
        <v>236</v>
      </c>
      <c r="B775" s="4" t="s">
        <v>237</v>
      </c>
      <c r="C775" s="4" t="s">
        <v>62</v>
      </c>
      <c r="D775" s="5">
        <v>129709.7</v>
      </c>
      <c r="E775" s="5">
        <v>541435.94</v>
      </c>
      <c r="F775" s="5">
        <v>142451.7</v>
      </c>
      <c r="G775" s="45">
        <v>559153.27</v>
      </c>
    </row>
    <row r="776" spans="1:7" ht="15" customHeight="1">
      <c r="A776" s="6" t="s">
        <v>236</v>
      </c>
      <c r="B776" s="7" t="s">
        <v>237</v>
      </c>
      <c r="C776" s="7" t="s">
        <v>498</v>
      </c>
      <c r="D776" s="8" t="s">
        <v>124</v>
      </c>
      <c r="E776" s="8" t="s">
        <v>124</v>
      </c>
      <c r="F776" s="8">
        <v>459.6</v>
      </c>
      <c r="G776" s="46">
        <v>1977.6</v>
      </c>
    </row>
    <row r="777" spans="1:7" ht="15" customHeight="1">
      <c r="A777" s="3" t="s">
        <v>236</v>
      </c>
      <c r="B777" s="4" t="s">
        <v>237</v>
      </c>
      <c r="C777" s="4" t="s">
        <v>152</v>
      </c>
      <c r="D777" s="5">
        <v>41391.6</v>
      </c>
      <c r="E777" s="5">
        <v>217499.64</v>
      </c>
      <c r="F777" s="5">
        <v>45388.4</v>
      </c>
      <c r="G777" s="45">
        <v>208444.85</v>
      </c>
    </row>
    <row r="778" spans="1:7" ht="15" customHeight="1">
      <c r="A778" s="6" t="s">
        <v>236</v>
      </c>
      <c r="B778" s="7" t="s">
        <v>237</v>
      </c>
      <c r="C778" s="7" t="s">
        <v>102</v>
      </c>
      <c r="D778" s="8">
        <v>6307.2</v>
      </c>
      <c r="E778" s="8">
        <v>22125.98</v>
      </c>
      <c r="F778" s="8">
        <v>3565.2</v>
      </c>
      <c r="G778" s="46">
        <v>12108.63</v>
      </c>
    </row>
    <row r="779" spans="1:7" ht="15" customHeight="1">
      <c r="A779" s="3" t="s">
        <v>236</v>
      </c>
      <c r="B779" s="4" t="s">
        <v>237</v>
      </c>
      <c r="C779" s="4" t="s">
        <v>50</v>
      </c>
      <c r="D779" s="5">
        <v>377972.51</v>
      </c>
      <c r="E779" s="5">
        <v>1273413.44</v>
      </c>
      <c r="F779" s="5">
        <v>510264.82</v>
      </c>
      <c r="G779" s="45">
        <v>1635584.02</v>
      </c>
    </row>
    <row r="780" spans="1:7" ht="15" customHeight="1">
      <c r="A780" s="6" t="s">
        <v>236</v>
      </c>
      <c r="B780" s="7" t="s">
        <v>237</v>
      </c>
      <c r="C780" s="7" t="s">
        <v>85</v>
      </c>
      <c r="D780" s="8">
        <v>9181.1</v>
      </c>
      <c r="E780" s="8">
        <v>37525.12</v>
      </c>
      <c r="F780" s="8">
        <v>43673.7</v>
      </c>
      <c r="G780" s="46">
        <v>182583.98</v>
      </c>
    </row>
    <row r="781" spans="1:7" ht="15" customHeight="1">
      <c r="A781" s="3" t="s">
        <v>236</v>
      </c>
      <c r="B781" s="4" t="s">
        <v>237</v>
      </c>
      <c r="C781" s="4" t="s">
        <v>100</v>
      </c>
      <c r="D781" s="5">
        <v>5159.7</v>
      </c>
      <c r="E781" s="5">
        <v>18360.7</v>
      </c>
      <c r="F781" s="5" t="s">
        <v>124</v>
      </c>
      <c r="G781" s="45" t="s">
        <v>124</v>
      </c>
    </row>
    <row r="782" spans="1:7" ht="15" customHeight="1">
      <c r="A782" s="6" t="s">
        <v>236</v>
      </c>
      <c r="B782" s="7" t="s">
        <v>237</v>
      </c>
      <c r="C782" s="7" t="s">
        <v>69</v>
      </c>
      <c r="D782" s="8">
        <v>59816.9</v>
      </c>
      <c r="E782" s="8">
        <v>204316.8</v>
      </c>
      <c r="F782" s="8">
        <v>101624.8</v>
      </c>
      <c r="G782" s="46">
        <v>335936.35</v>
      </c>
    </row>
    <row r="783" spans="1:7" ht="15" customHeight="1">
      <c r="A783" s="3" t="s">
        <v>236</v>
      </c>
      <c r="B783" s="4" t="s">
        <v>237</v>
      </c>
      <c r="C783" s="4" t="s">
        <v>558</v>
      </c>
      <c r="D783" s="5">
        <v>691.2</v>
      </c>
      <c r="E783" s="5">
        <v>3558.02</v>
      </c>
      <c r="F783" s="5" t="s">
        <v>124</v>
      </c>
      <c r="G783" s="45" t="s">
        <v>124</v>
      </c>
    </row>
    <row r="784" spans="1:7" ht="15" customHeight="1">
      <c r="A784" s="6" t="s">
        <v>236</v>
      </c>
      <c r="B784" s="7" t="s">
        <v>237</v>
      </c>
      <c r="C784" s="7" t="s">
        <v>65</v>
      </c>
      <c r="D784" s="8" t="s">
        <v>124</v>
      </c>
      <c r="E784" s="8" t="s">
        <v>124</v>
      </c>
      <c r="F784" s="8">
        <v>10269.6</v>
      </c>
      <c r="G784" s="46">
        <v>45057.6</v>
      </c>
    </row>
    <row r="785" spans="1:7" ht="15" customHeight="1">
      <c r="A785" s="3" t="s">
        <v>236</v>
      </c>
      <c r="B785" s="4" t="s">
        <v>237</v>
      </c>
      <c r="C785" s="4" t="s">
        <v>170</v>
      </c>
      <c r="D785" s="5">
        <v>11547.36</v>
      </c>
      <c r="E785" s="5">
        <v>42736.17</v>
      </c>
      <c r="F785" s="5" t="s">
        <v>124</v>
      </c>
      <c r="G785" s="45" t="s">
        <v>124</v>
      </c>
    </row>
    <row r="786" spans="1:7" ht="15" customHeight="1">
      <c r="A786" s="6" t="s">
        <v>236</v>
      </c>
      <c r="B786" s="7" t="s">
        <v>237</v>
      </c>
      <c r="C786" s="7" t="s">
        <v>49</v>
      </c>
      <c r="D786" s="8">
        <v>1114774.44</v>
      </c>
      <c r="E786" s="8">
        <v>3325424</v>
      </c>
      <c r="F786" s="8">
        <v>1185221.92</v>
      </c>
      <c r="G786" s="46">
        <v>3455208.27</v>
      </c>
    </row>
    <row r="787" spans="1:7" ht="15" customHeight="1">
      <c r="A787" s="3" t="s">
        <v>236</v>
      </c>
      <c r="B787" s="4" t="s">
        <v>237</v>
      </c>
      <c r="C787" s="4" t="s">
        <v>83</v>
      </c>
      <c r="D787" s="5">
        <v>1432.8</v>
      </c>
      <c r="E787" s="5">
        <v>7147.08</v>
      </c>
      <c r="F787" s="5">
        <v>5952.6</v>
      </c>
      <c r="G787" s="45">
        <v>27662.04</v>
      </c>
    </row>
    <row r="788" spans="1:7" ht="15" customHeight="1">
      <c r="A788" s="6" t="s">
        <v>236</v>
      </c>
      <c r="B788" s="7" t="s">
        <v>237</v>
      </c>
      <c r="C788" s="7" t="s">
        <v>108</v>
      </c>
      <c r="D788" s="8" t="s">
        <v>124</v>
      </c>
      <c r="E788" s="8" t="s">
        <v>124</v>
      </c>
      <c r="F788" s="8">
        <v>71294.42</v>
      </c>
      <c r="G788" s="46">
        <v>197158.33</v>
      </c>
    </row>
    <row r="789" spans="1:7" ht="15" customHeight="1">
      <c r="A789" s="3" t="s">
        <v>236</v>
      </c>
      <c r="B789" s="4" t="s">
        <v>237</v>
      </c>
      <c r="C789" s="4" t="s">
        <v>66</v>
      </c>
      <c r="D789" s="5">
        <v>13670</v>
      </c>
      <c r="E789" s="5">
        <v>49555.1</v>
      </c>
      <c r="F789" s="5">
        <v>22427</v>
      </c>
      <c r="G789" s="45">
        <v>77461.3</v>
      </c>
    </row>
    <row r="790" spans="1:7" ht="15" customHeight="1">
      <c r="A790" s="6" t="s">
        <v>236</v>
      </c>
      <c r="B790" s="7" t="s">
        <v>237</v>
      </c>
      <c r="C790" s="7" t="s">
        <v>68</v>
      </c>
      <c r="D790" s="8">
        <v>10930.7</v>
      </c>
      <c r="E790" s="8">
        <v>37005.4</v>
      </c>
      <c r="F790" s="8">
        <v>4229.2</v>
      </c>
      <c r="G790" s="46">
        <v>14381.45</v>
      </c>
    </row>
    <row r="791" spans="1:7" ht="15" customHeight="1">
      <c r="A791" s="3" t="s">
        <v>238</v>
      </c>
      <c r="B791" s="4" t="s">
        <v>239</v>
      </c>
      <c r="C791" s="4" t="s">
        <v>87</v>
      </c>
      <c r="D791" s="5">
        <v>28.8</v>
      </c>
      <c r="E791" s="5">
        <v>162.48</v>
      </c>
      <c r="F791" s="5">
        <v>24</v>
      </c>
      <c r="G791" s="45">
        <v>128.4</v>
      </c>
    </row>
    <row r="792" spans="1:7" ht="15" customHeight="1">
      <c r="A792" s="6" t="s">
        <v>238</v>
      </c>
      <c r="B792" s="7" t="s">
        <v>239</v>
      </c>
      <c r="C792" s="7" t="s">
        <v>134</v>
      </c>
      <c r="D792" s="8">
        <v>168.8</v>
      </c>
      <c r="E792" s="8">
        <v>1030</v>
      </c>
      <c r="F792" s="8">
        <v>282</v>
      </c>
      <c r="G792" s="46">
        <v>1597.8</v>
      </c>
    </row>
    <row r="793" spans="1:7" ht="15" customHeight="1">
      <c r="A793" s="3" t="s">
        <v>238</v>
      </c>
      <c r="B793" s="4" t="s">
        <v>239</v>
      </c>
      <c r="C793" s="4" t="s">
        <v>46</v>
      </c>
      <c r="D793" s="5">
        <v>1131.3</v>
      </c>
      <c r="E793" s="5">
        <v>3981.6</v>
      </c>
      <c r="F793" s="5">
        <v>6583.2</v>
      </c>
      <c r="G793" s="45">
        <v>21049.8</v>
      </c>
    </row>
    <row r="794" spans="1:7" ht="15" customHeight="1">
      <c r="A794" s="6" t="s">
        <v>238</v>
      </c>
      <c r="B794" s="7" t="s">
        <v>239</v>
      </c>
      <c r="C794" s="7" t="s">
        <v>152</v>
      </c>
      <c r="D794" s="8">
        <v>120</v>
      </c>
      <c r="E794" s="8">
        <v>664.93</v>
      </c>
      <c r="F794" s="8">
        <v>48</v>
      </c>
      <c r="G794" s="46">
        <v>237.6</v>
      </c>
    </row>
    <row r="795" spans="1:7" ht="15" customHeight="1">
      <c r="A795" s="3" t="s">
        <v>238</v>
      </c>
      <c r="B795" s="4" t="s">
        <v>239</v>
      </c>
      <c r="C795" s="4" t="s">
        <v>85</v>
      </c>
      <c r="D795" s="5" t="s">
        <v>124</v>
      </c>
      <c r="E795" s="5" t="s">
        <v>124</v>
      </c>
      <c r="F795" s="5">
        <v>1234.5</v>
      </c>
      <c r="G795" s="45">
        <v>4125.37</v>
      </c>
    </row>
    <row r="796" spans="1:7" ht="15" customHeight="1">
      <c r="A796" s="6" t="s">
        <v>240</v>
      </c>
      <c r="B796" s="7" t="s">
        <v>241</v>
      </c>
      <c r="C796" s="7" t="s">
        <v>134</v>
      </c>
      <c r="D796" s="8" t="s">
        <v>124</v>
      </c>
      <c r="E796" s="8" t="s">
        <v>124</v>
      </c>
      <c r="F796" s="8">
        <v>0.35</v>
      </c>
      <c r="G796" s="46">
        <v>1</v>
      </c>
    </row>
    <row r="797" spans="1:7" ht="15" customHeight="1">
      <c r="A797" s="3" t="s">
        <v>240</v>
      </c>
      <c r="B797" s="4" t="s">
        <v>241</v>
      </c>
      <c r="C797" s="4" t="s">
        <v>46</v>
      </c>
      <c r="D797" s="5">
        <v>720</v>
      </c>
      <c r="E797" s="5">
        <v>3600</v>
      </c>
      <c r="F797" s="5">
        <v>2400</v>
      </c>
      <c r="G797" s="45">
        <v>9750</v>
      </c>
    </row>
    <row r="798" spans="1:7" ht="15" customHeight="1">
      <c r="A798" s="6" t="s">
        <v>242</v>
      </c>
      <c r="B798" s="7" t="s">
        <v>243</v>
      </c>
      <c r="C798" s="7" t="s">
        <v>134</v>
      </c>
      <c r="D798" s="8">
        <v>320</v>
      </c>
      <c r="E798" s="8">
        <v>3816</v>
      </c>
      <c r="F798" s="8">
        <v>940</v>
      </c>
      <c r="G798" s="46">
        <v>11209.5</v>
      </c>
    </row>
    <row r="799" spans="1:7" ht="15" customHeight="1">
      <c r="A799" s="3" t="s">
        <v>242</v>
      </c>
      <c r="B799" s="4" t="s">
        <v>243</v>
      </c>
      <c r="C799" s="4" t="s">
        <v>46</v>
      </c>
      <c r="D799" s="5">
        <v>40</v>
      </c>
      <c r="E799" s="5">
        <v>441</v>
      </c>
      <c r="F799" s="5" t="s">
        <v>124</v>
      </c>
      <c r="G799" s="45" t="s">
        <v>124</v>
      </c>
    </row>
    <row r="800" spans="1:7" ht="15" customHeight="1">
      <c r="A800" s="6" t="s">
        <v>242</v>
      </c>
      <c r="B800" s="7" t="s">
        <v>243</v>
      </c>
      <c r="C800" s="7" t="s">
        <v>98</v>
      </c>
      <c r="D800" s="8">
        <v>400</v>
      </c>
      <c r="E800" s="8">
        <v>4410</v>
      </c>
      <c r="F800" s="8" t="s">
        <v>124</v>
      </c>
      <c r="G800" s="46" t="s">
        <v>124</v>
      </c>
    </row>
    <row r="801" spans="1:7" ht="15" customHeight="1">
      <c r="A801" s="3" t="s">
        <v>242</v>
      </c>
      <c r="B801" s="4" t="s">
        <v>243</v>
      </c>
      <c r="C801" s="4" t="s">
        <v>152</v>
      </c>
      <c r="D801" s="5">
        <v>420</v>
      </c>
      <c r="E801" s="5">
        <v>4130.27</v>
      </c>
      <c r="F801" s="5">
        <v>520</v>
      </c>
      <c r="G801" s="45">
        <v>4540.72</v>
      </c>
    </row>
    <row r="802" spans="1:7" ht="15" customHeight="1">
      <c r="A802" s="6" t="s">
        <v>242</v>
      </c>
      <c r="B802" s="7" t="s">
        <v>243</v>
      </c>
      <c r="C802" s="7" t="s">
        <v>102</v>
      </c>
      <c r="D802" s="8">
        <v>180</v>
      </c>
      <c r="E802" s="8">
        <v>1714.98</v>
      </c>
      <c r="F802" s="8">
        <v>440</v>
      </c>
      <c r="G802" s="46">
        <v>3492.38</v>
      </c>
    </row>
    <row r="803" spans="1:7" ht="15" customHeight="1">
      <c r="A803" s="3" t="s">
        <v>242</v>
      </c>
      <c r="B803" s="4" t="s">
        <v>243</v>
      </c>
      <c r="C803" s="4" t="s">
        <v>100</v>
      </c>
      <c r="D803" s="5">
        <v>20</v>
      </c>
      <c r="E803" s="5">
        <v>185</v>
      </c>
      <c r="F803" s="5" t="s">
        <v>124</v>
      </c>
      <c r="G803" s="45" t="s">
        <v>124</v>
      </c>
    </row>
    <row r="804" spans="1:7" ht="15" customHeight="1">
      <c r="A804" s="6" t="s">
        <v>242</v>
      </c>
      <c r="B804" s="7" t="s">
        <v>243</v>
      </c>
      <c r="C804" s="7" t="s">
        <v>65</v>
      </c>
      <c r="D804" s="8" t="s">
        <v>124</v>
      </c>
      <c r="E804" s="8" t="s">
        <v>124</v>
      </c>
      <c r="F804" s="8">
        <v>80</v>
      </c>
      <c r="G804" s="46">
        <v>954</v>
      </c>
    </row>
    <row r="805" spans="1:7" ht="15" customHeight="1">
      <c r="A805" s="3" t="s">
        <v>242</v>
      </c>
      <c r="B805" s="4" t="s">
        <v>243</v>
      </c>
      <c r="C805" s="4" t="s">
        <v>66</v>
      </c>
      <c r="D805" s="5" t="s">
        <v>124</v>
      </c>
      <c r="E805" s="5" t="s">
        <v>124</v>
      </c>
      <c r="F805" s="5">
        <v>160</v>
      </c>
      <c r="G805" s="45">
        <v>1406</v>
      </c>
    </row>
    <row r="806" spans="1:7" ht="15" customHeight="1">
      <c r="A806" s="6" t="s">
        <v>244</v>
      </c>
      <c r="B806" s="7" t="s">
        <v>245</v>
      </c>
      <c r="C806" s="7" t="s">
        <v>87</v>
      </c>
      <c r="D806" s="8">
        <v>400.2</v>
      </c>
      <c r="E806" s="8">
        <v>2739.72</v>
      </c>
      <c r="F806" s="8">
        <v>360</v>
      </c>
      <c r="G806" s="46">
        <v>2311.2</v>
      </c>
    </row>
    <row r="807" spans="1:7" ht="15" customHeight="1">
      <c r="A807" s="3" t="s">
        <v>244</v>
      </c>
      <c r="B807" s="4" t="s">
        <v>245</v>
      </c>
      <c r="C807" s="4" t="s">
        <v>134</v>
      </c>
      <c r="D807" s="5">
        <v>3619.4</v>
      </c>
      <c r="E807" s="5">
        <v>30909.42</v>
      </c>
      <c r="F807" s="5">
        <v>12047.99</v>
      </c>
      <c r="G807" s="45">
        <v>92420</v>
      </c>
    </row>
    <row r="808" spans="1:7" ht="15" customHeight="1">
      <c r="A808" s="6" t="s">
        <v>244</v>
      </c>
      <c r="B808" s="7" t="s">
        <v>245</v>
      </c>
      <c r="C808" s="7" t="s">
        <v>60</v>
      </c>
      <c r="D808" s="8" t="s">
        <v>124</v>
      </c>
      <c r="E808" s="8" t="s">
        <v>124</v>
      </c>
      <c r="F808" s="8">
        <v>99</v>
      </c>
      <c r="G808" s="46">
        <v>840.5</v>
      </c>
    </row>
    <row r="809" spans="1:7" ht="15" customHeight="1">
      <c r="A809" s="3" t="s">
        <v>244</v>
      </c>
      <c r="B809" s="4" t="s">
        <v>245</v>
      </c>
      <c r="C809" s="4" t="s">
        <v>135</v>
      </c>
      <c r="D809" s="5">
        <v>3477</v>
      </c>
      <c r="E809" s="5">
        <v>29855.75</v>
      </c>
      <c r="F809" s="5">
        <v>3470</v>
      </c>
      <c r="G809" s="45">
        <v>28482.7</v>
      </c>
    </row>
    <row r="810" spans="1:7" ht="15" customHeight="1">
      <c r="A810" s="6" t="s">
        <v>244</v>
      </c>
      <c r="B810" s="7" t="s">
        <v>245</v>
      </c>
      <c r="C810" s="7" t="s">
        <v>63</v>
      </c>
      <c r="D810" s="8">
        <v>1938</v>
      </c>
      <c r="E810" s="8">
        <v>17967.6</v>
      </c>
      <c r="F810" s="8">
        <v>6636</v>
      </c>
      <c r="G810" s="46">
        <v>48398.87</v>
      </c>
    </row>
    <row r="811" spans="1:7" ht="15" customHeight="1">
      <c r="A811" s="3" t="s">
        <v>244</v>
      </c>
      <c r="B811" s="4" t="s">
        <v>245</v>
      </c>
      <c r="C811" s="4" t="s">
        <v>53</v>
      </c>
      <c r="D811" s="5">
        <v>260</v>
      </c>
      <c r="E811" s="5">
        <v>1318.75</v>
      </c>
      <c r="F811" s="5">
        <v>250</v>
      </c>
      <c r="G811" s="45">
        <v>1204.08</v>
      </c>
    </row>
    <row r="812" spans="1:7" ht="15" customHeight="1">
      <c r="A812" s="6" t="s">
        <v>244</v>
      </c>
      <c r="B812" s="7" t="s">
        <v>245</v>
      </c>
      <c r="C812" s="7" t="s">
        <v>46</v>
      </c>
      <c r="D812" s="8">
        <v>10048.7</v>
      </c>
      <c r="E812" s="8">
        <v>33787.68</v>
      </c>
      <c r="F812" s="8">
        <v>9399.25</v>
      </c>
      <c r="G812" s="46">
        <v>58582.7</v>
      </c>
    </row>
    <row r="813" spans="1:7" ht="15" customHeight="1">
      <c r="A813" s="3" t="s">
        <v>244</v>
      </c>
      <c r="B813" s="4" t="s">
        <v>245</v>
      </c>
      <c r="C813" s="4" t="s">
        <v>98</v>
      </c>
      <c r="D813" s="5">
        <v>351</v>
      </c>
      <c r="E813" s="5">
        <v>3585.4</v>
      </c>
      <c r="F813" s="5" t="s">
        <v>124</v>
      </c>
      <c r="G813" s="45" t="s">
        <v>124</v>
      </c>
    </row>
    <row r="814" spans="1:7" ht="15" customHeight="1">
      <c r="A814" s="6" t="s">
        <v>244</v>
      </c>
      <c r="B814" s="7" t="s">
        <v>245</v>
      </c>
      <c r="C814" s="7" t="s">
        <v>498</v>
      </c>
      <c r="D814" s="8" t="s">
        <v>124</v>
      </c>
      <c r="E814" s="8" t="s">
        <v>124</v>
      </c>
      <c r="F814" s="8">
        <v>27</v>
      </c>
      <c r="G814" s="46">
        <v>270</v>
      </c>
    </row>
    <row r="815" spans="1:7" ht="15" customHeight="1">
      <c r="A815" s="3" t="s">
        <v>244</v>
      </c>
      <c r="B815" s="4" t="s">
        <v>245</v>
      </c>
      <c r="C815" s="4" t="s">
        <v>152</v>
      </c>
      <c r="D815" s="5">
        <v>6132</v>
      </c>
      <c r="E815" s="5">
        <v>51406.4</v>
      </c>
      <c r="F815" s="5">
        <v>6375</v>
      </c>
      <c r="G815" s="45">
        <v>46390</v>
      </c>
    </row>
    <row r="816" spans="1:7" ht="15" customHeight="1">
      <c r="A816" s="6" t="s">
        <v>244</v>
      </c>
      <c r="B816" s="7" t="s">
        <v>245</v>
      </c>
      <c r="C816" s="7" t="s">
        <v>102</v>
      </c>
      <c r="D816" s="8">
        <v>1476</v>
      </c>
      <c r="E816" s="8">
        <v>12369.68</v>
      </c>
      <c r="F816" s="8">
        <v>1832</v>
      </c>
      <c r="G816" s="46">
        <v>14696.65</v>
      </c>
    </row>
    <row r="817" spans="1:7" ht="15" customHeight="1">
      <c r="A817" s="3" t="s">
        <v>244</v>
      </c>
      <c r="B817" s="4" t="s">
        <v>245</v>
      </c>
      <c r="C817" s="4" t="s">
        <v>85</v>
      </c>
      <c r="D817" s="5" t="s">
        <v>124</v>
      </c>
      <c r="E817" s="5" t="s">
        <v>124</v>
      </c>
      <c r="F817" s="5">
        <v>532.5</v>
      </c>
      <c r="G817" s="45">
        <v>2562.57</v>
      </c>
    </row>
    <row r="818" spans="1:7" ht="15" customHeight="1">
      <c r="A818" s="6" t="s">
        <v>244</v>
      </c>
      <c r="B818" s="7" t="s">
        <v>245</v>
      </c>
      <c r="C818" s="7" t="s">
        <v>100</v>
      </c>
      <c r="D818" s="8">
        <v>90</v>
      </c>
      <c r="E818" s="8">
        <v>792</v>
      </c>
      <c r="F818" s="8" t="s">
        <v>124</v>
      </c>
      <c r="G818" s="46" t="s">
        <v>124</v>
      </c>
    </row>
    <row r="819" spans="1:7" ht="15" customHeight="1">
      <c r="A819" s="3" t="s">
        <v>244</v>
      </c>
      <c r="B819" s="4" t="s">
        <v>245</v>
      </c>
      <c r="C819" s="4" t="s">
        <v>65</v>
      </c>
      <c r="D819" s="5" t="s">
        <v>124</v>
      </c>
      <c r="E819" s="5" t="s">
        <v>124</v>
      </c>
      <c r="F819" s="5">
        <v>285</v>
      </c>
      <c r="G819" s="45">
        <v>2716.9</v>
      </c>
    </row>
    <row r="820" spans="1:7" ht="15" customHeight="1">
      <c r="A820" s="6" t="s">
        <v>244</v>
      </c>
      <c r="B820" s="7" t="s">
        <v>245</v>
      </c>
      <c r="C820" s="7" t="s">
        <v>179</v>
      </c>
      <c r="D820" s="8">
        <v>1519.2</v>
      </c>
      <c r="E820" s="8">
        <v>10761.66</v>
      </c>
      <c r="F820" s="8">
        <v>1494.4</v>
      </c>
      <c r="G820" s="46">
        <v>9141.2</v>
      </c>
    </row>
    <row r="821" spans="1:7" ht="15" customHeight="1">
      <c r="A821" s="3" t="s">
        <v>244</v>
      </c>
      <c r="B821" s="4" t="s">
        <v>245</v>
      </c>
      <c r="C821" s="4" t="s">
        <v>49</v>
      </c>
      <c r="D821" s="5" t="s">
        <v>124</v>
      </c>
      <c r="E821" s="5" t="s">
        <v>124</v>
      </c>
      <c r="F821" s="5">
        <v>3265</v>
      </c>
      <c r="G821" s="45">
        <v>18345.1</v>
      </c>
    </row>
    <row r="822" spans="1:7" ht="15" customHeight="1">
      <c r="A822" s="6" t="s">
        <v>244</v>
      </c>
      <c r="B822" s="7" t="s">
        <v>245</v>
      </c>
      <c r="C822" s="7" t="s">
        <v>83</v>
      </c>
      <c r="D822" s="8">
        <v>96</v>
      </c>
      <c r="E822" s="8">
        <v>1030.2</v>
      </c>
      <c r="F822" s="8">
        <v>2604</v>
      </c>
      <c r="G822" s="46">
        <v>27665.4</v>
      </c>
    </row>
    <row r="823" spans="1:7" ht="15" customHeight="1">
      <c r="A823" s="3" t="s">
        <v>247</v>
      </c>
      <c r="B823" s="4" t="s">
        <v>248</v>
      </c>
      <c r="C823" s="4" t="s">
        <v>87</v>
      </c>
      <c r="D823" s="5">
        <v>24</v>
      </c>
      <c r="E823" s="5">
        <v>217.44</v>
      </c>
      <c r="F823" s="5" t="s">
        <v>124</v>
      </c>
      <c r="G823" s="45" t="s">
        <v>124</v>
      </c>
    </row>
    <row r="824" spans="1:7" ht="15" customHeight="1">
      <c r="A824" s="6" t="s">
        <v>247</v>
      </c>
      <c r="B824" s="7" t="s">
        <v>248</v>
      </c>
      <c r="C824" s="7" t="s">
        <v>134</v>
      </c>
      <c r="D824" s="8">
        <v>690</v>
      </c>
      <c r="E824" s="8">
        <v>7425.6</v>
      </c>
      <c r="F824" s="8">
        <v>1091</v>
      </c>
      <c r="G824" s="46">
        <v>11604.8</v>
      </c>
    </row>
    <row r="825" spans="1:7" ht="15" customHeight="1">
      <c r="A825" s="3" t="s">
        <v>247</v>
      </c>
      <c r="B825" s="4" t="s">
        <v>248</v>
      </c>
      <c r="C825" s="4" t="s">
        <v>63</v>
      </c>
      <c r="D825" s="5" t="s">
        <v>124</v>
      </c>
      <c r="E825" s="5" t="s">
        <v>124</v>
      </c>
      <c r="F825" s="5">
        <v>14708</v>
      </c>
      <c r="G825" s="45">
        <v>100025.68</v>
      </c>
    </row>
    <row r="826" spans="1:7" ht="15" customHeight="1">
      <c r="A826" s="6" t="s">
        <v>247</v>
      </c>
      <c r="B826" s="7" t="s">
        <v>248</v>
      </c>
      <c r="C826" s="7" t="s">
        <v>46</v>
      </c>
      <c r="D826" s="8" t="s">
        <v>124</v>
      </c>
      <c r="E826" s="8" t="s">
        <v>124</v>
      </c>
      <c r="F826" s="8">
        <v>1800</v>
      </c>
      <c r="G826" s="46">
        <v>6000</v>
      </c>
    </row>
    <row r="827" spans="1:7" ht="15" customHeight="1">
      <c r="A827" s="3" t="s">
        <v>247</v>
      </c>
      <c r="B827" s="4" t="s">
        <v>248</v>
      </c>
      <c r="C827" s="4" t="s">
        <v>152</v>
      </c>
      <c r="D827" s="5">
        <v>940</v>
      </c>
      <c r="E827" s="5">
        <v>7276.05</v>
      </c>
      <c r="F827" s="5">
        <v>640</v>
      </c>
      <c r="G827" s="45">
        <v>4560</v>
      </c>
    </row>
    <row r="828" spans="1:7" ht="15" customHeight="1">
      <c r="A828" s="6" t="s">
        <v>247</v>
      </c>
      <c r="B828" s="7" t="s">
        <v>248</v>
      </c>
      <c r="C828" s="7" t="s">
        <v>179</v>
      </c>
      <c r="D828" s="8">
        <v>192</v>
      </c>
      <c r="E828" s="8">
        <v>1568.64</v>
      </c>
      <c r="F828" s="8">
        <v>480</v>
      </c>
      <c r="G828" s="46">
        <v>4262.4</v>
      </c>
    </row>
    <row r="829" spans="1:7" ht="15" customHeight="1">
      <c r="A829" s="3" t="s">
        <v>247</v>
      </c>
      <c r="B829" s="4" t="s">
        <v>248</v>
      </c>
      <c r="C829" s="4" t="s">
        <v>49</v>
      </c>
      <c r="D829" s="5" t="s">
        <v>124</v>
      </c>
      <c r="E829" s="5" t="s">
        <v>124</v>
      </c>
      <c r="F829" s="5">
        <v>985</v>
      </c>
      <c r="G829" s="45">
        <v>6628.6</v>
      </c>
    </row>
    <row r="830" spans="1:7" ht="15" customHeight="1">
      <c r="A830" s="6" t="s">
        <v>249</v>
      </c>
      <c r="B830" s="7" t="s">
        <v>246</v>
      </c>
      <c r="C830" s="7" t="s">
        <v>87</v>
      </c>
      <c r="D830" s="8">
        <v>57</v>
      </c>
      <c r="E830" s="8">
        <v>548.88</v>
      </c>
      <c r="F830" s="8" t="s">
        <v>124</v>
      </c>
      <c r="G830" s="46" t="s">
        <v>124</v>
      </c>
    </row>
    <row r="831" spans="1:7" ht="15" customHeight="1">
      <c r="A831" s="3" t="s">
        <v>249</v>
      </c>
      <c r="B831" s="4" t="s">
        <v>246</v>
      </c>
      <c r="C831" s="4" t="s">
        <v>134</v>
      </c>
      <c r="D831" s="5">
        <v>112.5</v>
      </c>
      <c r="E831" s="5">
        <v>757.35</v>
      </c>
      <c r="F831" s="5">
        <v>450</v>
      </c>
      <c r="G831" s="45">
        <v>2513.7</v>
      </c>
    </row>
    <row r="832" spans="1:7" ht="15" customHeight="1">
      <c r="A832" s="6" t="s">
        <v>249</v>
      </c>
      <c r="B832" s="7" t="s">
        <v>246</v>
      </c>
      <c r="C832" s="7" t="s">
        <v>135</v>
      </c>
      <c r="D832" s="8" t="s">
        <v>124</v>
      </c>
      <c r="E832" s="8" t="s">
        <v>124</v>
      </c>
      <c r="F832" s="8">
        <v>200</v>
      </c>
      <c r="G832" s="46">
        <v>1384</v>
      </c>
    </row>
    <row r="833" spans="1:7" ht="15" customHeight="1">
      <c r="A833" s="3" t="s">
        <v>249</v>
      </c>
      <c r="B833" s="4" t="s">
        <v>246</v>
      </c>
      <c r="C833" s="4" t="s">
        <v>63</v>
      </c>
      <c r="D833" s="5" t="s">
        <v>124</v>
      </c>
      <c r="E833" s="5" t="s">
        <v>124</v>
      </c>
      <c r="F833" s="5">
        <v>300</v>
      </c>
      <c r="G833" s="45">
        <v>2496</v>
      </c>
    </row>
    <row r="834" spans="1:7" ht="15" customHeight="1">
      <c r="A834" s="6" t="s">
        <v>249</v>
      </c>
      <c r="B834" s="7" t="s">
        <v>246</v>
      </c>
      <c r="C834" s="7" t="s">
        <v>46</v>
      </c>
      <c r="D834" s="8" t="s">
        <v>124</v>
      </c>
      <c r="E834" s="8" t="s">
        <v>124</v>
      </c>
      <c r="F834" s="8">
        <v>587</v>
      </c>
      <c r="G834" s="46">
        <v>3544.52</v>
      </c>
    </row>
    <row r="835" spans="1:7" ht="15" customHeight="1">
      <c r="A835" s="3" t="s">
        <v>249</v>
      </c>
      <c r="B835" s="4" t="s">
        <v>246</v>
      </c>
      <c r="C835" s="4" t="s">
        <v>152</v>
      </c>
      <c r="D835" s="5">
        <v>545</v>
      </c>
      <c r="E835" s="5">
        <v>4454.57</v>
      </c>
      <c r="F835" s="5">
        <v>1249.5</v>
      </c>
      <c r="G835" s="45">
        <v>9492.15</v>
      </c>
    </row>
    <row r="836" spans="1:7" ht="15" customHeight="1">
      <c r="A836" s="6" t="s">
        <v>249</v>
      </c>
      <c r="B836" s="7" t="s">
        <v>246</v>
      </c>
      <c r="C836" s="7" t="s">
        <v>85</v>
      </c>
      <c r="D836" s="8" t="s">
        <v>124</v>
      </c>
      <c r="E836" s="8" t="s">
        <v>124</v>
      </c>
      <c r="F836" s="8">
        <v>100</v>
      </c>
      <c r="G836" s="46">
        <v>698.96</v>
      </c>
    </row>
    <row r="837" spans="1:7" ht="15" customHeight="1">
      <c r="A837" s="3" t="s">
        <v>249</v>
      </c>
      <c r="B837" s="4" t="s">
        <v>246</v>
      </c>
      <c r="C837" s="4" t="s">
        <v>179</v>
      </c>
      <c r="D837" s="5">
        <v>170</v>
      </c>
      <c r="E837" s="5">
        <v>1340.2</v>
      </c>
      <c r="F837" s="5">
        <v>85.6</v>
      </c>
      <c r="G837" s="45">
        <v>720.24</v>
      </c>
    </row>
    <row r="838" spans="1:7" ht="15" customHeight="1">
      <c r="A838" s="6" t="s">
        <v>249</v>
      </c>
      <c r="B838" s="7" t="s">
        <v>246</v>
      </c>
      <c r="C838" s="7" t="s">
        <v>49</v>
      </c>
      <c r="D838" s="8" t="s">
        <v>124</v>
      </c>
      <c r="E838" s="8" t="s">
        <v>124</v>
      </c>
      <c r="F838" s="8">
        <v>345</v>
      </c>
      <c r="G838" s="46">
        <v>2747.1</v>
      </c>
    </row>
    <row r="839" spans="1:7" ht="15" customHeight="1">
      <c r="A839" s="3" t="s">
        <v>250</v>
      </c>
      <c r="B839" s="4" t="s">
        <v>251</v>
      </c>
      <c r="C839" s="4" t="s">
        <v>87</v>
      </c>
      <c r="D839" s="5">
        <v>247.5</v>
      </c>
      <c r="E839" s="5">
        <v>1353.66</v>
      </c>
      <c r="F839" s="5">
        <v>180</v>
      </c>
      <c r="G839" s="45">
        <v>860.4</v>
      </c>
    </row>
    <row r="840" spans="1:7" ht="15" customHeight="1">
      <c r="A840" s="6" t="s">
        <v>250</v>
      </c>
      <c r="B840" s="7" t="s">
        <v>251</v>
      </c>
      <c r="C840" s="7" t="s">
        <v>134</v>
      </c>
      <c r="D840" s="8">
        <v>32198.22</v>
      </c>
      <c r="E840" s="8">
        <v>146799.5</v>
      </c>
      <c r="F840" s="8">
        <v>66850</v>
      </c>
      <c r="G840" s="46">
        <v>269743.6</v>
      </c>
    </row>
    <row r="841" spans="1:7" ht="15" customHeight="1">
      <c r="A841" s="3" t="s">
        <v>250</v>
      </c>
      <c r="B841" s="4" t="s">
        <v>251</v>
      </c>
      <c r="C841" s="4" t="s">
        <v>63</v>
      </c>
      <c r="D841" s="5" t="s">
        <v>124</v>
      </c>
      <c r="E841" s="5" t="s">
        <v>124</v>
      </c>
      <c r="F841" s="5">
        <v>11185</v>
      </c>
      <c r="G841" s="45">
        <v>48011.6</v>
      </c>
    </row>
    <row r="842" spans="1:7" ht="15" customHeight="1">
      <c r="A842" s="6" t="s">
        <v>250</v>
      </c>
      <c r="B842" s="7" t="s">
        <v>251</v>
      </c>
      <c r="C842" s="7" t="s">
        <v>53</v>
      </c>
      <c r="D842" s="8">
        <v>1601</v>
      </c>
      <c r="E842" s="8">
        <v>4385.61</v>
      </c>
      <c r="F842" s="8">
        <v>1030</v>
      </c>
      <c r="G842" s="46">
        <v>3012.5</v>
      </c>
    </row>
    <row r="843" spans="1:7" ht="15" customHeight="1">
      <c r="A843" s="3" t="s">
        <v>250</v>
      </c>
      <c r="B843" s="4" t="s">
        <v>251</v>
      </c>
      <c r="C843" s="4" t="s">
        <v>46</v>
      </c>
      <c r="D843" s="5">
        <v>3227</v>
      </c>
      <c r="E843" s="5">
        <v>16720.05</v>
      </c>
      <c r="F843" s="5">
        <v>10816.25</v>
      </c>
      <c r="G843" s="45">
        <v>45379.45</v>
      </c>
    </row>
    <row r="844" spans="1:7" ht="15" customHeight="1">
      <c r="A844" s="6" t="s">
        <v>250</v>
      </c>
      <c r="B844" s="7" t="s">
        <v>251</v>
      </c>
      <c r="C844" s="7" t="s">
        <v>47</v>
      </c>
      <c r="D844" s="8" t="s">
        <v>124</v>
      </c>
      <c r="E844" s="8" t="s">
        <v>124</v>
      </c>
      <c r="F844" s="8">
        <v>720</v>
      </c>
      <c r="G844" s="46">
        <v>3441.6</v>
      </c>
    </row>
    <row r="845" spans="1:7" ht="15" customHeight="1">
      <c r="A845" s="3" t="s">
        <v>250</v>
      </c>
      <c r="B845" s="4" t="s">
        <v>251</v>
      </c>
      <c r="C845" s="4" t="s">
        <v>152</v>
      </c>
      <c r="D845" s="5">
        <v>3980</v>
      </c>
      <c r="E845" s="5">
        <v>17549.8</v>
      </c>
      <c r="F845" s="5">
        <v>6418</v>
      </c>
      <c r="G845" s="45">
        <v>24347.2</v>
      </c>
    </row>
    <row r="846" spans="1:7" ht="15" customHeight="1">
      <c r="A846" s="6" t="s">
        <v>250</v>
      </c>
      <c r="B846" s="7" t="s">
        <v>251</v>
      </c>
      <c r="C846" s="7" t="s">
        <v>85</v>
      </c>
      <c r="D846" s="8" t="s">
        <v>124</v>
      </c>
      <c r="E846" s="8" t="s">
        <v>124</v>
      </c>
      <c r="F846" s="8">
        <v>690</v>
      </c>
      <c r="G846" s="46">
        <v>2150.97</v>
      </c>
    </row>
    <row r="847" spans="1:7" ht="15" customHeight="1">
      <c r="A847" s="3" t="s">
        <v>250</v>
      </c>
      <c r="B847" s="4" t="s">
        <v>251</v>
      </c>
      <c r="C847" s="4" t="s">
        <v>179</v>
      </c>
      <c r="D847" s="5">
        <v>4744</v>
      </c>
      <c r="E847" s="5">
        <v>19521.4</v>
      </c>
      <c r="F847" s="5">
        <v>5348</v>
      </c>
      <c r="G847" s="45">
        <v>19185.36</v>
      </c>
    </row>
    <row r="848" spans="1:7" ht="15" customHeight="1">
      <c r="A848" s="6" t="s">
        <v>250</v>
      </c>
      <c r="B848" s="7" t="s">
        <v>251</v>
      </c>
      <c r="C848" s="7" t="s">
        <v>49</v>
      </c>
      <c r="D848" s="8" t="s">
        <v>124</v>
      </c>
      <c r="E848" s="8" t="s">
        <v>124</v>
      </c>
      <c r="F848" s="8">
        <v>2800</v>
      </c>
      <c r="G848" s="46">
        <v>11354.2</v>
      </c>
    </row>
    <row r="849" spans="1:7" ht="15" customHeight="1">
      <c r="A849" s="3" t="s">
        <v>571</v>
      </c>
      <c r="B849" s="4" t="s">
        <v>572</v>
      </c>
      <c r="C849" s="4" t="s">
        <v>63</v>
      </c>
      <c r="D849" s="5" t="s">
        <v>124</v>
      </c>
      <c r="E849" s="5" t="s">
        <v>124</v>
      </c>
      <c r="F849" s="5">
        <v>2620.17</v>
      </c>
      <c r="G849" s="45">
        <v>13901.53</v>
      </c>
    </row>
    <row r="850" spans="1:7" ht="15" customHeight="1">
      <c r="A850" s="6" t="s">
        <v>252</v>
      </c>
      <c r="B850" s="7" t="s">
        <v>253</v>
      </c>
      <c r="C850" s="7" t="s">
        <v>134</v>
      </c>
      <c r="D850" s="8">
        <v>15872</v>
      </c>
      <c r="E850" s="8">
        <v>111245.2</v>
      </c>
      <c r="F850" s="8">
        <v>27440</v>
      </c>
      <c r="G850" s="46">
        <v>177228</v>
      </c>
    </row>
    <row r="851" spans="1:7" ht="15" customHeight="1">
      <c r="A851" s="3" t="s">
        <v>252</v>
      </c>
      <c r="B851" s="4" t="s">
        <v>253</v>
      </c>
      <c r="C851" s="4" t="s">
        <v>60</v>
      </c>
      <c r="D851" s="5">
        <v>512</v>
      </c>
      <c r="E851" s="5">
        <v>2895.4</v>
      </c>
      <c r="F851" s="5">
        <v>972</v>
      </c>
      <c r="G851" s="45">
        <v>5343.7</v>
      </c>
    </row>
    <row r="852" spans="1:7" ht="15" customHeight="1">
      <c r="A852" s="6" t="s">
        <v>252</v>
      </c>
      <c r="B852" s="7" t="s">
        <v>253</v>
      </c>
      <c r="C852" s="7" t="s">
        <v>135</v>
      </c>
      <c r="D852" s="8">
        <v>13800</v>
      </c>
      <c r="E852" s="8">
        <v>72732.75</v>
      </c>
      <c r="F852" s="8">
        <v>14656</v>
      </c>
      <c r="G852" s="46">
        <v>75160.7</v>
      </c>
    </row>
    <row r="853" spans="1:7" ht="15" customHeight="1">
      <c r="A853" s="3" t="s">
        <v>252</v>
      </c>
      <c r="B853" s="4" t="s">
        <v>253</v>
      </c>
      <c r="C853" s="4" t="s">
        <v>63</v>
      </c>
      <c r="D853" s="5">
        <v>4400</v>
      </c>
      <c r="E853" s="5">
        <v>31600</v>
      </c>
      <c r="F853" s="5">
        <v>12280</v>
      </c>
      <c r="G853" s="45">
        <v>79445</v>
      </c>
    </row>
    <row r="854" spans="1:7" ht="15" customHeight="1">
      <c r="A854" s="6" t="s">
        <v>252</v>
      </c>
      <c r="B854" s="7" t="s">
        <v>253</v>
      </c>
      <c r="C854" s="7" t="s">
        <v>122</v>
      </c>
      <c r="D854" s="8" t="s">
        <v>124</v>
      </c>
      <c r="E854" s="8" t="s">
        <v>124</v>
      </c>
      <c r="F854" s="8">
        <v>150</v>
      </c>
      <c r="G854" s="46">
        <v>885</v>
      </c>
    </row>
    <row r="855" spans="1:7" ht="15" customHeight="1">
      <c r="A855" s="3" t="s">
        <v>252</v>
      </c>
      <c r="B855" s="4" t="s">
        <v>253</v>
      </c>
      <c r="C855" s="4" t="s">
        <v>46</v>
      </c>
      <c r="D855" s="5">
        <v>505</v>
      </c>
      <c r="E855" s="5">
        <v>3702.55</v>
      </c>
      <c r="F855" s="5">
        <v>4240</v>
      </c>
      <c r="G855" s="45">
        <v>26098</v>
      </c>
    </row>
    <row r="856" spans="1:7" ht="15" customHeight="1">
      <c r="A856" s="6" t="s">
        <v>252</v>
      </c>
      <c r="B856" s="7" t="s">
        <v>253</v>
      </c>
      <c r="C856" s="7" t="s">
        <v>62</v>
      </c>
      <c r="D856" s="8">
        <v>3993.6</v>
      </c>
      <c r="E856" s="8">
        <v>23232.72</v>
      </c>
      <c r="F856" s="8">
        <v>3657.6</v>
      </c>
      <c r="G856" s="46">
        <v>20024.06</v>
      </c>
    </row>
    <row r="857" spans="1:7" ht="15" customHeight="1">
      <c r="A857" s="3" t="s">
        <v>252</v>
      </c>
      <c r="B857" s="4" t="s">
        <v>253</v>
      </c>
      <c r="C857" s="4" t="s">
        <v>498</v>
      </c>
      <c r="D857" s="5" t="s">
        <v>124</v>
      </c>
      <c r="E857" s="5" t="s">
        <v>124</v>
      </c>
      <c r="F857" s="5">
        <v>102.4</v>
      </c>
      <c r="G857" s="45">
        <v>742.4</v>
      </c>
    </row>
    <row r="858" spans="1:7" ht="15" customHeight="1">
      <c r="A858" s="6" t="s">
        <v>252</v>
      </c>
      <c r="B858" s="7" t="s">
        <v>253</v>
      </c>
      <c r="C858" s="7" t="s">
        <v>152</v>
      </c>
      <c r="D858" s="8">
        <v>12848</v>
      </c>
      <c r="E858" s="8">
        <v>73749.67</v>
      </c>
      <c r="F858" s="8">
        <v>11686</v>
      </c>
      <c r="G858" s="46">
        <v>64424.19</v>
      </c>
    </row>
    <row r="859" spans="1:7" ht="15" customHeight="1">
      <c r="A859" s="3" t="s">
        <v>252</v>
      </c>
      <c r="B859" s="4" t="s">
        <v>253</v>
      </c>
      <c r="C859" s="4" t="s">
        <v>102</v>
      </c>
      <c r="D859" s="5">
        <v>6336</v>
      </c>
      <c r="E859" s="5">
        <v>43580.94</v>
      </c>
      <c r="F859" s="5">
        <v>2658</v>
      </c>
      <c r="G859" s="45">
        <v>16687.39</v>
      </c>
    </row>
    <row r="860" spans="1:7" ht="15" customHeight="1">
      <c r="A860" s="6" t="s">
        <v>252</v>
      </c>
      <c r="B860" s="7" t="s">
        <v>253</v>
      </c>
      <c r="C860" s="7" t="s">
        <v>50</v>
      </c>
      <c r="D860" s="8">
        <v>3032</v>
      </c>
      <c r="E860" s="8">
        <v>17233.6</v>
      </c>
      <c r="F860" s="8">
        <v>3060</v>
      </c>
      <c r="G860" s="46">
        <v>16942.75</v>
      </c>
    </row>
    <row r="861" spans="1:7" ht="15" customHeight="1">
      <c r="A861" s="3" t="s">
        <v>252</v>
      </c>
      <c r="B861" s="4" t="s">
        <v>253</v>
      </c>
      <c r="C861" s="4" t="s">
        <v>69</v>
      </c>
      <c r="D861" s="5">
        <v>1425.6</v>
      </c>
      <c r="E861" s="5">
        <v>7275.1</v>
      </c>
      <c r="F861" s="5">
        <v>2496</v>
      </c>
      <c r="G861" s="45">
        <v>12391.6</v>
      </c>
    </row>
    <row r="862" spans="1:7" ht="15" customHeight="1">
      <c r="A862" s="6" t="s">
        <v>252</v>
      </c>
      <c r="B862" s="7" t="s">
        <v>253</v>
      </c>
      <c r="C862" s="7" t="s">
        <v>65</v>
      </c>
      <c r="D862" s="8" t="s">
        <v>124</v>
      </c>
      <c r="E862" s="8" t="s">
        <v>124</v>
      </c>
      <c r="F862" s="8">
        <v>768</v>
      </c>
      <c r="G862" s="46">
        <v>5077.2</v>
      </c>
    </row>
    <row r="863" spans="1:7" ht="15" customHeight="1">
      <c r="A863" s="3" t="s">
        <v>252</v>
      </c>
      <c r="B863" s="4" t="s">
        <v>253</v>
      </c>
      <c r="C863" s="4" t="s">
        <v>83</v>
      </c>
      <c r="D863" s="5">
        <v>240</v>
      </c>
      <c r="E863" s="5">
        <v>1872</v>
      </c>
      <c r="F863" s="5">
        <v>1928</v>
      </c>
      <c r="G863" s="45">
        <v>14557.6</v>
      </c>
    </row>
    <row r="864" spans="1:7" ht="15" customHeight="1">
      <c r="A864" s="6" t="s">
        <v>252</v>
      </c>
      <c r="B864" s="7" t="s">
        <v>253</v>
      </c>
      <c r="C864" s="7" t="s">
        <v>108</v>
      </c>
      <c r="D864" s="8" t="s">
        <v>124</v>
      </c>
      <c r="E864" s="8" t="s">
        <v>124</v>
      </c>
      <c r="F864" s="8">
        <v>1556.8</v>
      </c>
      <c r="G864" s="46">
        <v>7416.46</v>
      </c>
    </row>
    <row r="865" spans="1:7" ht="15" customHeight="1">
      <c r="A865" s="3" t="s">
        <v>252</v>
      </c>
      <c r="B865" s="4" t="s">
        <v>253</v>
      </c>
      <c r="C865" s="4" t="s">
        <v>66</v>
      </c>
      <c r="D865" s="5">
        <v>896</v>
      </c>
      <c r="E865" s="5">
        <v>4817.4</v>
      </c>
      <c r="F865" s="5">
        <v>1760</v>
      </c>
      <c r="G865" s="45">
        <v>9345</v>
      </c>
    </row>
    <row r="866" spans="1:7" ht="15" customHeight="1">
      <c r="A866" s="6" t="s">
        <v>252</v>
      </c>
      <c r="B866" s="7" t="s">
        <v>253</v>
      </c>
      <c r="C866" s="7" t="s">
        <v>68</v>
      </c>
      <c r="D866" s="8">
        <v>224</v>
      </c>
      <c r="E866" s="8">
        <v>1260.6</v>
      </c>
      <c r="F866" s="8">
        <v>128</v>
      </c>
      <c r="G866" s="46">
        <v>696.6</v>
      </c>
    </row>
    <row r="867" spans="1:7" ht="15" customHeight="1">
      <c r="A867" s="3" t="s">
        <v>254</v>
      </c>
      <c r="B867" s="4" t="s">
        <v>255</v>
      </c>
      <c r="C867" s="4" t="s">
        <v>46</v>
      </c>
      <c r="D867" s="5" t="s">
        <v>124</v>
      </c>
      <c r="E867" s="5" t="s">
        <v>124</v>
      </c>
      <c r="F867" s="5">
        <v>216</v>
      </c>
      <c r="G867" s="45">
        <v>1861.2</v>
      </c>
    </row>
    <row r="868" spans="1:7" ht="15" customHeight="1">
      <c r="A868" s="6" t="s">
        <v>254</v>
      </c>
      <c r="B868" s="7" t="s">
        <v>255</v>
      </c>
      <c r="C868" s="7" t="s">
        <v>179</v>
      </c>
      <c r="D868" s="8" t="s">
        <v>124</v>
      </c>
      <c r="E868" s="8" t="s">
        <v>124</v>
      </c>
      <c r="F868" s="8">
        <v>10.8</v>
      </c>
      <c r="G868" s="46">
        <v>99.36</v>
      </c>
    </row>
    <row r="869" spans="1:7" ht="15" customHeight="1">
      <c r="A869" s="3" t="s">
        <v>254</v>
      </c>
      <c r="B869" s="4" t="s">
        <v>255</v>
      </c>
      <c r="C869" s="4" t="s">
        <v>49</v>
      </c>
      <c r="D869" s="5" t="s">
        <v>124</v>
      </c>
      <c r="E869" s="5" t="s">
        <v>124</v>
      </c>
      <c r="F869" s="5">
        <v>72</v>
      </c>
      <c r="G869" s="45">
        <v>620.4</v>
      </c>
    </row>
    <row r="870" spans="1:7" ht="15" customHeight="1">
      <c r="A870" s="6" t="s">
        <v>256</v>
      </c>
      <c r="B870" s="7" t="s">
        <v>257</v>
      </c>
      <c r="C870" s="7" t="s">
        <v>134</v>
      </c>
      <c r="D870" s="8">
        <v>75</v>
      </c>
      <c r="E870" s="8">
        <v>637.2</v>
      </c>
      <c r="F870" s="8">
        <v>120</v>
      </c>
      <c r="G870" s="46">
        <v>892.8</v>
      </c>
    </row>
    <row r="871" spans="1:7" ht="15" customHeight="1">
      <c r="A871" s="3" t="s">
        <v>256</v>
      </c>
      <c r="B871" s="4" t="s">
        <v>257</v>
      </c>
      <c r="C871" s="4" t="s">
        <v>135</v>
      </c>
      <c r="D871" s="5" t="s">
        <v>124</v>
      </c>
      <c r="E871" s="5" t="s">
        <v>124</v>
      </c>
      <c r="F871" s="5">
        <v>156</v>
      </c>
      <c r="G871" s="45">
        <v>1024.92</v>
      </c>
    </row>
    <row r="872" spans="1:7" ht="15" customHeight="1">
      <c r="A872" s="6" t="s">
        <v>256</v>
      </c>
      <c r="B872" s="7" t="s">
        <v>257</v>
      </c>
      <c r="C872" s="7" t="s">
        <v>46</v>
      </c>
      <c r="D872" s="8">
        <v>6</v>
      </c>
      <c r="E872" s="8">
        <v>44.64</v>
      </c>
      <c r="F872" s="8" t="s">
        <v>124</v>
      </c>
      <c r="G872" s="46" t="s">
        <v>124</v>
      </c>
    </row>
    <row r="873" spans="1:7" ht="15" customHeight="1">
      <c r="A873" s="3" t="s">
        <v>256</v>
      </c>
      <c r="B873" s="4" t="s">
        <v>257</v>
      </c>
      <c r="C873" s="4" t="s">
        <v>152</v>
      </c>
      <c r="D873" s="5">
        <v>150</v>
      </c>
      <c r="E873" s="5">
        <v>1191.83</v>
      </c>
      <c r="F873" s="5">
        <v>120</v>
      </c>
      <c r="G873" s="45">
        <v>816</v>
      </c>
    </row>
    <row r="874" spans="1:7" ht="15" customHeight="1">
      <c r="A874" s="6" t="s">
        <v>256</v>
      </c>
      <c r="B874" s="7" t="s">
        <v>257</v>
      </c>
      <c r="C874" s="7" t="s">
        <v>558</v>
      </c>
      <c r="D874" s="8">
        <v>20</v>
      </c>
      <c r="E874" s="8">
        <v>250</v>
      </c>
      <c r="F874" s="8" t="s">
        <v>124</v>
      </c>
      <c r="G874" s="46" t="s">
        <v>124</v>
      </c>
    </row>
    <row r="875" spans="1:7" ht="15" customHeight="1">
      <c r="A875" s="3" t="s">
        <v>256</v>
      </c>
      <c r="B875" s="4" t="s">
        <v>257</v>
      </c>
      <c r="C875" s="4" t="s">
        <v>49</v>
      </c>
      <c r="D875" s="5" t="s">
        <v>124</v>
      </c>
      <c r="E875" s="5" t="s">
        <v>124</v>
      </c>
      <c r="F875" s="5">
        <v>30</v>
      </c>
      <c r="G875" s="45">
        <v>208.8</v>
      </c>
    </row>
    <row r="876" spans="1:7" ht="15" customHeight="1">
      <c r="A876" s="6" t="s">
        <v>258</v>
      </c>
      <c r="B876" s="7" t="s">
        <v>259</v>
      </c>
      <c r="C876" s="7" t="s">
        <v>110</v>
      </c>
      <c r="D876" s="8" t="s">
        <v>124</v>
      </c>
      <c r="E876" s="8" t="s">
        <v>124</v>
      </c>
      <c r="F876" s="8">
        <v>250</v>
      </c>
      <c r="G876" s="46">
        <v>2240</v>
      </c>
    </row>
    <row r="877" spans="1:7" ht="15" customHeight="1">
      <c r="A877" s="3" t="s">
        <v>258</v>
      </c>
      <c r="B877" s="4" t="s">
        <v>259</v>
      </c>
      <c r="C877" s="4" t="s">
        <v>87</v>
      </c>
      <c r="D877" s="5">
        <v>25.5</v>
      </c>
      <c r="E877" s="5">
        <v>235.62</v>
      </c>
      <c r="F877" s="5" t="s">
        <v>124</v>
      </c>
      <c r="G877" s="45" t="s">
        <v>124</v>
      </c>
    </row>
    <row r="878" spans="1:7" ht="15" customHeight="1">
      <c r="A878" s="6" t="s">
        <v>258</v>
      </c>
      <c r="B878" s="7" t="s">
        <v>259</v>
      </c>
      <c r="C878" s="7" t="s">
        <v>134</v>
      </c>
      <c r="D878" s="8">
        <v>3602</v>
      </c>
      <c r="E878" s="8">
        <v>19803.3</v>
      </c>
      <c r="F878" s="8">
        <v>6156.5</v>
      </c>
      <c r="G878" s="46">
        <v>35277.22</v>
      </c>
    </row>
    <row r="879" spans="1:7" ht="15" customHeight="1">
      <c r="A879" s="3" t="s">
        <v>258</v>
      </c>
      <c r="B879" s="4" t="s">
        <v>259</v>
      </c>
      <c r="C879" s="4" t="s">
        <v>63</v>
      </c>
      <c r="D879" s="5" t="s">
        <v>124</v>
      </c>
      <c r="E879" s="5" t="s">
        <v>124</v>
      </c>
      <c r="F879" s="5">
        <v>358</v>
      </c>
      <c r="G879" s="45">
        <v>2516.8</v>
      </c>
    </row>
    <row r="880" spans="1:7" ht="15" customHeight="1">
      <c r="A880" s="6" t="s">
        <v>258</v>
      </c>
      <c r="B880" s="7" t="s">
        <v>259</v>
      </c>
      <c r="C880" s="7" t="s">
        <v>46</v>
      </c>
      <c r="D880" s="8">
        <v>2891.25</v>
      </c>
      <c r="E880" s="8">
        <v>19540.44</v>
      </c>
      <c r="F880" s="8">
        <v>25248.3</v>
      </c>
      <c r="G880" s="46">
        <v>121785.41</v>
      </c>
    </row>
    <row r="881" spans="1:7" ht="15" customHeight="1">
      <c r="A881" s="3" t="s">
        <v>258</v>
      </c>
      <c r="B881" s="4" t="s">
        <v>259</v>
      </c>
      <c r="C881" s="4" t="s">
        <v>152</v>
      </c>
      <c r="D881" s="5">
        <v>518</v>
      </c>
      <c r="E881" s="5">
        <v>4095.6</v>
      </c>
      <c r="F881" s="5">
        <v>526.5</v>
      </c>
      <c r="G881" s="45">
        <v>3527</v>
      </c>
    </row>
    <row r="882" spans="1:7" ht="15" customHeight="1">
      <c r="A882" s="6" t="s">
        <v>258</v>
      </c>
      <c r="B882" s="7" t="s">
        <v>259</v>
      </c>
      <c r="C882" s="7" t="s">
        <v>50</v>
      </c>
      <c r="D882" s="8">
        <v>37500</v>
      </c>
      <c r="E882" s="8">
        <v>168510</v>
      </c>
      <c r="F882" s="8">
        <v>16500</v>
      </c>
      <c r="G882" s="46">
        <v>67445</v>
      </c>
    </row>
    <row r="883" spans="1:7" ht="15" customHeight="1">
      <c r="A883" s="3" t="s">
        <v>258</v>
      </c>
      <c r="B883" s="4" t="s">
        <v>259</v>
      </c>
      <c r="C883" s="4" t="s">
        <v>85</v>
      </c>
      <c r="D883" s="5" t="s">
        <v>124</v>
      </c>
      <c r="E883" s="5" t="s">
        <v>124</v>
      </c>
      <c r="F883" s="5">
        <v>1116</v>
      </c>
      <c r="G883" s="45">
        <v>6059.51</v>
      </c>
    </row>
    <row r="884" spans="1:7" ht="15" customHeight="1">
      <c r="A884" s="6" t="s">
        <v>258</v>
      </c>
      <c r="B884" s="7" t="s">
        <v>259</v>
      </c>
      <c r="C884" s="7" t="s">
        <v>100</v>
      </c>
      <c r="D884" s="8" t="s">
        <v>124</v>
      </c>
      <c r="E884" s="8" t="s">
        <v>124</v>
      </c>
      <c r="F884" s="8">
        <v>16700</v>
      </c>
      <c r="G884" s="46">
        <v>68795</v>
      </c>
    </row>
    <row r="885" spans="1:7" ht="15" customHeight="1">
      <c r="A885" s="3" t="s">
        <v>258</v>
      </c>
      <c r="B885" s="4" t="s">
        <v>259</v>
      </c>
      <c r="C885" s="4" t="s">
        <v>86</v>
      </c>
      <c r="D885" s="5" t="s">
        <v>124</v>
      </c>
      <c r="E885" s="5" t="s">
        <v>124</v>
      </c>
      <c r="F885" s="5">
        <v>27000</v>
      </c>
      <c r="G885" s="45">
        <v>113500</v>
      </c>
    </row>
    <row r="886" spans="1:7" ht="15" customHeight="1">
      <c r="A886" s="6" t="s">
        <v>258</v>
      </c>
      <c r="B886" s="7" t="s">
        <v>259</v>
      </c>
      <c r="C886" s="7" t="s">
        <v>179</v>
      </c>
      <c r="D886" s="8">
        <v>426.05</v>
      </c>
      <c r="E886" s="8">
        <v>3087.31</v>
      </c>
      <c r="F886" s="8">
        <v>435.3</v>
      </c>
      <c r="G886" s="46">
        <v>3037.52</v>
      </c>
    </row>
    <row r="887" spans="1:7" ht="15" customHeight="1">
      <c r="A887" s="3" t="s">
        <v>258</v>
      </c>
      <c r="B887" s="4" t="s">
        <v>259</v>
      </c>
      <c r="C887" s="4" t="s">
        <v>49</v>
      </c>
      <c r="D887" s="5">
        <v>15000</v>
      </c>
      <c r="E887" s="5">
        <v>55010</v>
      </c>
      <c r="F887" s="5">
        <v>20243.7</v>
      </c>
      <c r="G887" s="45">
        <v>80924.22</v>
      </c>
    </row>
    <row r="888" spans="1:7" ht="15" customHeight="1">
      <c r="A888" s="6" t="s">
        <v>258</v>
      </c>
      <c r="B888" s="7" t="s">
        <v>259</v>
      </c>
      <c r="C888" s="7" t="s">
        <v>66</v>
      </c>
      <c r="D888" s="8" t="s">
        <v>124</v>
      </c>
      <c r="E888" s="8" t="s">
        <v>124</v>
      </c>
      <c r="F888" s="8">
        <v>17000</v>
      </c>
      <c r="G888" s="46">
        <v>66800</v>
      </c>
    </row>
    <row r="889" spans="1:7" ht="15" customHeight="1">
      <c r="A889" s="3" t="s">
        <v>485</v>
      </c>
      <c r="B889" s="4" t="s">
        <v>486</v>
      </c>
      <c r="C889" s="4" t="s">
        <v>134</v>
      </c>
      <c r="D889" s="5" t="s">
        <v>124</v>
      </c>
      <c r="E889" s="5" t="s">
        <v>124</v>
      </c>
      <c r="F889" s="5">
        <v>96466.5</v>
      </c>
      <c r="G889" s="45">
        <v>323425.6</v>
      </c>
    </row>
    <row r="890" spans="1:7" ht="15" customHeight="1">
      <c r="A890" s="6" t="s">
        <v>485</v>
      </c>
      <c r="B890" s="7" t="s">
        <v>164</v>
      </c>
      <c r="C890" s="7" t="s">
        <v>152</v>
      </c>
      <c r="D890" s="8">
        <v>1200</v>
      </c>
      <c r="E890" s="8">
        <v>8640</v>
      </c>
      <c r="F890" s="8" t="s">
        <v>124</v>
      </c>
      <c r="G890" s="46" t="s">
        <v>124</v>
      </c>
    </row>
    <row r="891" spans="1:7" ht="15" customHeight="1">
      <c r="A891" s="3" t="s">
        <v>573</v>
      </c>
      <c r="B891" s="4" t="s">
        <v>574</v>
      </c>
      <c r="C891" s="4" t="s">
        <v>46</v>
      </c>
      <c r="D891" s="5">
        <v>21600</v>
      </c>
      <c r="E891" s="5">
        <v>22039.2</v>
      </c>
      <c r="F891" s="5" t="s">
        <v>124</v>
      </c>
      <c r="G891" s="45" t="s">
        <v>124</v>
      </c>
    </row>
    <row r="892" spans="1:7" ht="15" customHeight="1">
      <c r="A892" s="6" t="s">
        <v>487</v>
      </c>
      <c r="B892" s="7" t="s">
        <v>488</v>
      </c>
      <c r="C892" s="7" t="s">
        <v>46</v>
      </c>
      <c r="D892" s="8" t="s">
        <v>124</v>
      </c>
      <c r="E892" s="8" t="s">
        <v>124</v>
      </c>
      <c r="F892" s="8">
        <v>219</v>
      </c>
      <c r="G892" s="46">
        <v>1147.5</v>
      </c>
    </row>
    <row r="893" spans="1:7" ht="15" customHeight="1">
      <c r="A893" s="3" t="s">
        <v>489</v>
      </c>
      <c r="B893" s="4" t="s">
        <v>490</v>
      </c>
      <c r="C893" s="4" t="s">
        <v>135</v>
      </c>
      <c r="D893" s="5" t="s">
        <v>124</v>
      </c>
      <c r="E893" s="5" t="s">
        <v>124</v>
      </c>
      <c r="F893" s="5">
        <v>157742</v>
      </c>
      <c r="G893" s="45">
        <v>226084</v>
      </c>
    </row>
    <row r="894" spans="1:7" ht="15" customHeight="1">
      <c r="A894" s="6" t="s">
        <v>489</v>
      </c>
      <c r="B894" s="7" t="s">
        <v>490</v>
      </c>
      <c r="C894" s="7" t="s">
        <v>53</v>
      </c>
      <c r="D894" s="8" t="s">
        <v>124</v>
      </c>
      <c r="E894" s="8" t="s">
        <v>124</v>
      </c>
      <c r="F894" s="8">
        <v>33845</v>
      </c>
      <c r="G894" s="46">
        <v>51584</v>
      </c>
    </row>
    <row r="895" spans="1:7" ht="15" customHeight="1">
      <c r="A895" s="3" t="s">
        <v>489</v>
      </c>
      <c r="B895" s="4" t="s">
        <v>490</v>
      </c>
      <c r="C895" s="4" t="s">
        <v>84</v>
      </c>
      <c r="D895" s="5" t="s">
        <v>124</v>
      </c>
      <c r="E895" s="5" t="s">
        <v>124</v>
      </c>
      <c r="F895" s="5">
        <v>104168</v>
      </c>
      <c r="G895" s="45">
        <v>190944</v>
      </c>
    </row>
    <row r="896" spans="1:7" ht="15" customHeight="1">
      <c r="A896" s="6" t="s">
        <v>489</v>
      </c>
      <c r="B896" s="7" t="s">
        <v>490</v>
      </c>
      <c r="C896" s="7" t="s">
        <v>46</v>
      </c>
      <c r="D896" s="8" t="s">
        <v>124</v>
      </c>
      <c r="E896" s="8" t="s">
        <v>124</v>
      </c>
      <c r="F896" s="8">
        <v>30382074</v>
      </c>
      <c r="G896" s="46">
        <v>44484787.7</v>
      </c>
    </row>
    <row r="897" spans="1:7" ht="15" customHeight="1">
      <c r="A897" s="3" t="s">
        <v>489</v>
      </c>
      <c r="B897" s="4" t="s">
        <v>490</v>
      </c>
      <c r="C897" s="4" t="s">
        <v>57</v>
      </c>
      <c r="D897" s="5" t="s">
        <v>124</v>
      </c>
      <c r="E897" s="5" t="s">
        <v>124</v>
      </c>
      <c r="F897" s="5">
        <v>1730651.9</v>
      </c>
      <c r="G897" s="45">
        <v>2865044.88</v>
      </c>
    </row>
    <row r="898" spans="1:7" ht="15" customHeight="1">
      <c r="A898" s="6" t="s">
        <v>489</v>
      </c>
      <c r="B898" s="7" t="s">
        <v>490</v>
      </c>
      <c r="C898" s="7" t="s">
        <v>152</v>
      </c>
      <c r="D898" s="8" t="s">
        <v>124</v>
      </c>
      <c r="E898" s="8" t="s">
        <v>124</v>
      </c>
      <c r="F898" s="8">
        <v>89585</v>
      </c>
      <c r="G898" s="46">
        <v>152681.25</v>
      </c>
    </row>
    <row r="899" spans="1:7" ht="15" customHeight="1">
      <c r="A899" s="3" t="s">
        <v>489</v>
      </c>
      <c r="B899" s="4" t="s">
        <v>490</v>
      </c>
      <c r="C899" s="4" t="s">
        <v>50</v>
      </c>
      <c r="D899" s="5" t="s">
        <v>124</v>
      </c>
      <c r="E899" s="5" t="s">
        <v>124</v>
      </c>
      <c r="F899" s="5">
        <v>4410</v>
      </c>
      <c r="G899" s="45">
        <v>16565</v>
      </c>
    </row>
    <row r="900" spans="1:7" ht="15" customHeight="1">
      <c r="A900" s="6" t="s">
        <v>489</v>
      </c>
      <c r="B900" s="7" t="s">
        <v>490</v>
      </c>
      <c r="C900" s="7" t="s">
        <v>85</v>
      </c>
      <c r="D900" s="8" t="s">
        <v>124</v>
      </c>
      <c r="E900" s="8" t="s">
        <v>124</v>
      </c>
      <c r="F900" s="8">
        <v>1528031</v>
      </c>
      <c r="G900" s="46">
        <v>2473002.6</v>
      </c>
    </row>
    <row r="901" spans="1:7" ht="15" customHeight="1">
      <c r="A901" s="3" t="s">
        <v>489</v>
      </c>
      <c r="B901" s="4" t="s">
        <v>490</v>
      </c>
      <c r="C901" s="4" t="s">
        <v>83</v>
      </c>
      <c r="D901" s="5" t="s">
        <v>124</v>
      </c>
      <c r="E901" s="5" t="s">
        <v>124</v>
      </c>
      <c r="F901" s="5">
        <v>20820</v>
      </c>
      <c r="G901" s="45">
        <v>34000</v>
      </c>
    </row>
    <row r="902" spans="1:7" ht="15" customHeight="1">
      <c r="A902" s="6" t="s">
        <v>489</v>
      </c>
      <c r="B902" s="7" t="s">
        <v>490</v>
      </c>
      <c r="C902" s="7" t="s">
        <v>108</v>
      </c>
      <c r="D902" s="8" t="s">
        <v>124</v>
      </c>
      <c r="E902" s="8" t="s">
        <v>124</v>
      </c>
      <c r="F902" s="8">
        <v>22650.4</v>
      </c>
      <c r="G902" s="46">
        <v>32125</v>
      </c>
    </row>
    <row r="903" spans="1:7" ht="15" customHeight="1">
      <c r="A903" s="3" t="s">
        <v>491</v>
      </c>
      <c r="B903" s="4" t="s">
        <v>165</v>
      </c>
      <c r="C903" s="4" t="s">
        <v>104</v>
      </c>
      <c r="D903" s="5">
        <v>209260</v>
      </c>
      <c r="E903" s="5">
        <v>263328</v>
      </c>
      <c r="F903" s="5" t="s">
        <v>124</v>
      </c>
      <c r="G903" s="45" t="s">
        <v>124</v>
      </c>
    </row>
    <row r="904" spans="1:7" ht="15" customHeight="1">
      <c r="A904" s="6" t="s">
        <v>491</v>
      </c>
      <c r="B904" s="7" t="s">
        <v>165</v>
      </c>
      <c r="C904" s="7" t="s">
        <v>134</v>
      </c>
      <c r="D904" s="8">
        <v>1910063</v>
      </c>
      <c r="E904" s="8">
        <v>1507665</v>
      </c>
      <c r="F904" s="8" t="s">
        <v>124</v>
      </c>
      <c r="G904" s="46" t="s">
        <v>124</v>
      </c>
    </row>
    <row r="905" spans="1:7" ht="15" customHeight="1">
      <c r="A905" s="3" t="s">
        <v>491</v>
      </c>
      <c r="B905" s="4" t="s">
        <v>165</v>
      </c>
      <c r="C905" s="4" t="s">
        <v>135</v>
      </c>
      <c r="D905" s="5">
        <v>157621</v>
      </c>
      <c r="E905" s="5">
        <v>233915</v>
      </c>
      <c r="F905" s="5" t="s">
        <v>124</v>
      </c>
      <c r="G905" s="45" t="s">
        <v>124</v>
      </c>
    </row>
    <row r="906" spans="1:7" ht="15" customHeight="1">
      <c r="A906" s="6" t="s">
        <v>491</v>
      </c>
      <c r="B906" s="7" t="s">
        <v>165</v>
      </c>
      <c r="C906" s="7" t="s">
        <v>53</v>
      </c>
      <c r="D906" s="8">
        <v>232835</v>
      </c>
      <c r="E906" s="8">
        <v>361410</v>
      </c>
      <c r="F906" s="8" t="s">
        <v>124</v>
      </c>
      <c r="G906" s="46" t="s">
        <v>124</v>
      </c>
    </row>
    <row r="907" spans="1:7" ht="15" customHeight="1">
      <c r="A907" s="3" t="s">
        <v>491</v>
      </c>
      <c r="B907" s="4" t="s">
        <v>165</v>
      </c>
      <c r="C907" s="4" t="s">
        <v>84</v>
      </c>
      <c r="D907" s="5">
        <v>21551</v>
      </c>
      <c r="E907" s="5">
        <v>32448</v>
      </c>
      <c r="F907" s="5" t="s">
        <v>124</v>
      </c>
      <c r="G907" s="45" t="s">
        <v>124</v>
      </c>
    </row>
    <row r="908" spans="1:7" ht="15" customHeight="1">
      <c r="A908" s="6" t="s">
        <v>491</v>
      </c>
      <c r="B908" s="7" t="s">
        <v>165</v>
      </c>
      <c r="C908" s="7" t="s">
        <v>46</v>
      </c>
      <c r="D908" s="8">
        <v>24297046</v>
      </c>
      <c r="E908" s="8">
        <v>26511538.21</v>
      </c>
      <c r="F908" s="8" t="s">
        <v>124</v>
      </c>
      <c r="G908" s="46" t="s">
        <v>124</v>
      </c>
    </row>
    <row r="909" spans="1:7" ht="15" customHeight="1">
      <c r="A909" s="3" t="s">
        <v>491</v>
      </c>
      <c r="B909" s="4" t="s">
        <v>165</v>
      </c>
      <c r="C909" s="4" t="s">
        <v>98</v>
      </c>
      <c r="D909" s="5">
        <v>943455</v>
      </c>
      <c r="E909" s="5">
        <v>1124575</v>
      </c>
      <c r="F909" s="5" t="s">
        <v>124</v>
      </c>
      <c r="G909" s="45" t="s">
        <v>124</v>
      </c>
    </row>
    <row r="910" spans="1:7" ht="15" customHeight="1">
      <c r="A910" s="6" t="s">
        <v>491</v>
      </c>
      <c r="B910" s="7" t="s">
        <v>165</v>
      </c>
      <c r="C910" s="7" t="s">
        <v>57</v>
      </c>
      <c r="D910" s="8">
        <v>2664071</v>
      </c>
      <c r="E910" s="8">
        <v>3505871.72</v>
      </c>
      <c r="F910" s="8" t="s">
        <v>124</v>
      </c>
      <c r="G910" s="46" t="s">
        <v>124</v>
      </c>
    </row>
    <row r="911" spans="1:7" ht="15" customHeight="1">
      <c r="A911" s="3" t="s">
        <v>491</v>
      </c>
      <c r="B911" s="4" t="s">
        <v>165</v>
      </c>
      <c r="C911" s="4" t="s">
        <v>152</v>
      </c>
      <c r="D911" s="5">
        <v>4100</v>
      </c>
      <c r="E911" s="5">
        <v>10900</v>
      </c>
      <c r="F911" s="5" t="s">
        <v>124</v>
      </c>
      <c r="G911" s="45" t="s">
        <v>124</v>
      </c>
    </row>
    <row r="912" spans="1:7" ht="15" customHeight="1">
      <c r="A912" s="6" t="s">
        <v>491</v>
      </c>
      <c r="B912" s="7" t="s">
        <v>165</v>
      </c>
      <c r="C912" s="7" t="s">
        <v>49</v>
      </c>
      <c r="D912" s="8">
        <v>35.36</v>
      </c>
      <c r="E912" s="8">
        <v>361.28</v>
      </c>
      <c r="F912" s="8" t="s">
        <v>124</v>
      </c>
      <c r="G912" s="46" t="s">
        <v>124</v>
      </c>
    </row>
    <row r="913" spans="1:7" ht="15" customHeight="1">
      <c r="A913" s="3" t="s">
        <v>491</v>
      </c>
      <c r="B913" s="4" t="s">
        <v>165</v>
      </c>
      <c r="C913" s="4" t="s">
        <v>83</v>
      </c>
      <c r="D913" s="5">
        <v>204796</v>
      </c>
      <c r="E913" s="5">
        <v>248580</v>
      </c>
      <c r="F913" s="5" t="s">
        <v>124</v>
      </c>
      <c r="G913" s="45" t="s">
        <v>124</v>
      </c>
    </row>
    <row r="914" spans="1:7" ht="15" customHeight="1">
      <c r="A914" s="6" t="s">
        <v>492</v>
      </c>
      <c r="B914" s="7" t="s">
        <v>493</v>
      </c>
      <c r="C914" s="7" t="s">
        <v>43</v>
      </c>
      <c r="D914" s="8" t="s">
        <v>124</v>
      </c>
      <c r="E914" s="8" t="s">
        <v>124</v>
      </c>
      <c r="F914" s="8">
        <v>1100</v>
      </c>
      <c r="G914" s="46">
        <v>3943.19</v>
      </c>
    </row>
    <row r="915" spans="1:7" ht="15" customHeight="1">
      <c r="A915" s="3" t="s">
        <v>166</v>
      </c>
      <c r="B915" s="4" t="s">
        <v>167</v>
      </c>
      <c r="C915" s="4" t="s">
        <v>48</v>
      </c>
      <c r="D915" s="5">
        <v>22495</v>
      </c>
      <c r="E915" s="5">
        <v>104329.58</v>
      </c>
      <c r="F915" s="5">
        <v>51182</v>
      </c>
      <c r="G915" s="45">
        <v>224602.61</v>
      </c>
    </row>
    <row r="916" spans="1:7" ht="15" customHeight="1">
      <c r="A916" s="6" t="s">
        <v>166</v>
      </c>
      <c r="B916" s="7" t="s">
        <v>167</v>
      </c>
      <c r="C916" s="7" t="s">
        <v>63</v>
      </c>
      <c r="D916" s="8">
        <v>4464</v>
      </c>
      <c r="E916" s="8">
        <v>33703.2</v>
      </c>
      <c r="F916" s="8">
        <v>4680</v>
      </c>
      <c r="G916" s="46">
        <v>35100</v>
      </c>
    </row>
    <row r="917" spans="1:7" ht="15" customHeight="1">
      <c r="A917" s="3" t="s">
        <v>166</v>
      </c>
      <c r="B917" s="4" t="s">
        <v>167</v>
      </c>
      <c r="C917" s="4" t="s">
        <v>46</v>
      </c>
      <c r="D917" s="5">
        <v>15948.9</v>
      </c>
      <c r="E917" s="5">
        <v>95693.4</v>
      </c>
      <c r="F917" s="5">
        <v>52285.5</v>
      </c>
      <c r="G917" s="45">
        <v>316951.92</v>
      </c>
    </row>
    <row r="918" spans="1:7" ht="15" customHeight="1">
      <c r="A918" s="6" t="s">
        <v>166</v>
      </c>
      <c r="B918" s="7" t="s">
        <v>167</v>
      </c>
      <c r="C918" s="7" t="s">
        <v>49</v>
      </c>
      <c r="D918" s="8" t="s">
        <v>124</v>
      </c>
      <c r="E918" s="8" t="s">
        <v>124</v>
      </c>
      <c r="F918" s="8">
        <v>16079.39</v>
      </c>
      <c r="G918" s="46">
        <v>121211.7</v>
      </c>
    </row>
    <row r="919" spans="1:7" ht="15" customHeight="1">
      <c r="A919" s="3" t="s">
        <v>168</v>
      </c>
      <c r="B919" s="4" t="s">
        <v>169</v>
      </c>
      <c r="C919" s="4" t="s">
        <v>48</v>
      </c>
      <c r="D919" s="5">
        <v>22400</v>
      </c>
      <c r="E919" s="5">
        <v>104894.1</v>
      </c>
      <c r="F919" s="5">
        <v>18000</v>
      </c>
      <c r="G919" s="45">
        <v>177247.85</v>
      </c>
    </row>
    <row r="920" spans="1:7" ht="15" customHeight="1">
      <c r="A920" s="6" t="s">
        <v>168</v>
      </c>
      <c r="B920" s="7" t="s">
        <v>169</v>
      </c>
      <c r="C920" s="7" t="s">
        <v>46</v>
      </c>
      <c r="D920" s="8">
        <v>14400</v>
      </c>
      <c r="E920" s="8">
        <v>85536</v>
      </c>
      <c r="F920" s="8" t="s">
        <v>124</v>
      </c>
      <c r="G920" s="46" t="s">
        <v>124</v>
      </c>
    </row>
    <row r="921" spans="1:7" ht="15" customHeight="1">
      <c r="A921" s="3" t="s">
        <v>575</v>
      </c>
      <c r="B921" s="4" t="s">
        <v>576</v>
      </c>
      <c r="C921" s="4" t="s">
        <v>48</v>
      </c>
      <c r="D921" s="5" t="s">
        <v>124</v>
      </c>
      <c r="E921" s="5" t="s">
        <v>124</v>
      </c>
      <c r="F921" s="5">
        <v>21084</v>
      </c>
      <c r="G921" s="45">
        <v>89828.52</v>
      </c>
    </row>
    <row r="922" spans="1:7" ht="15" customHeight="1">
      <c r="A922" s="6" t="s">
        <v>575</v>
      </c>
      <c r="B922" s="7" t="s">
        <v>576</v>
      </c>
      <c r="C922" s="7" t="s">
        <v>134</v>
      </c>
      <c r="D922" s="8" t="s">
        <v>124</v>
      </c>
      <c r="E922" s="8" t="s">
        <v>124</v>
      </c>
      <c r="F922" s="8">
        <v>1172.9</v>
      </c>
      <c r="G922" s="46">
        <v>9384.8</v>
      </c>
    </row>
    <row r="923" spans="1:7" ht="15" customHeight="1">
      <c r="A923" s="3" t="s">
        <v>575</v>
      </c>
      <c r="B923" s="4" t="s">
        <v>576</v>
      </c>
      <c r="C923" s="4" t="s">
        <v>63</v>
      </c>
      <c r="D923" s="5">
        <v>6734.52</v>
      </c>
      <c r="E923" s="5">
        <v>42105</v>
      </c>
      <c r="F923" s="5">
        <v>5287</v>
      </c>
      <c r="G923" s="45">
        <v>32910</v>
      </c>
    </row>
    <row r="924" spans="1:7" ht="15" customHeight="1">
      <c r="A924" s="6" t="s">
        <v>575</v>
      </c>
      <c r="B924" s="7" t="s">
        <v>576</v>
      </c>
      <c r="C924" s="7" t="s">
        <v>42</v>
      </c>
      <c r="D924" s="8">
        <v>4940</v>
      </c>
      <c r="E924" s="8">
        <v>26753.21</v>
      </c>
      <c r="F924" s="8" t="s">
        <v>124</v>
      </c>
      <c r="G924" s="46" t="s">
        <v>124</v>
      </c>
    </row>
    <row r="925" spans="1:7" ht="15" customHeight="1">
      <c r="A925" s="3" t="s">
        <v>575</v>
      </c>
      <c r="B925" s="4" t="s">
        <v>576</v>
      </c>
      <c r="C925" s="4" t="s">
        <v>46</v>
      </c>
      <c r="D925" s="5">
        <v>259.7</v>
      </c>
      <c r="E925" s="5">
        <v>2560</v>
      </c>
      <c r="F925" s="5" t="s">
        <v>124</v>
      </c>
      <c r="G925" s="45" t="s">
        <v>124</v>
      </c>
    </row>
    <row r="926" spans="1:7" ht="15" customHeight="1">
      <c r="A926" s="6" t="s">
        <v>171</v>
      </c>
      <c r="B926" s="7" t="s">
        <v>172</v>
      </c>
      <c r="C926" s="7" t="s">
        <v>48</v>
      </c>
      <c r="D926" s="8">
        <v>592</v>
      </c>
      <c r="E926" s="8">
        <v>4214.9</v>
      </c>
      <c r="F926" s="8" t="s">
        <v>124</v>
      </c>
      <c r="G926" s="46" t="s">
        <v>124</v>
      </c>
    </row>
    <row r="927" spans="1:7" ht="15" customHeight="1">
      <c r="A927" s="3" t="s">
        <v>577</v>
      </c>
      <c r="B927" s="4" t="s">
        <v>578</v>
      </c>
      <c r="C927" s="4" t="s">
        <v>42</v>
      </c>
      <c r="D927" s="5">
        <v>6100</v>
      </c>
      <c r="E927" s="5">
        <v>4972.39</v>
      </c>
      <c r="F927" s="5" t="s">
        <v>124</v>
      </c>
      <c r="G927" s="45" t="s">
        <v>124</v>
      </c>
    </row>
    <row r="928" spans="1:7" ht="15" customHeight="1">
      <c r="A928" s="6" t="s">
        <v>386</v>
      </c>
      <c r="B928" s="7" t="s">
        <v>387</v>
      </c>
      <c r="C928" s="7" t="s">
        <v>48</v>
      </c>
      <c r="D928" s="8">
        <v>16117</v>
      </c>
      <c r="E928" s="8">
        <v>119204.32</v>
      </c>
      <c r="F928" s="8">
        <v>41580</v>
      </c>
      <c r="G928" s="46">
        <v>280500.66</v>
      </c>
    </row>
    <row r="929" spans="1:7" ht="15" customHeight="1">
      <c r="A929" s="3" t="s">
        <v>386</v>
      </c>
      <c r="B929" s="4" t="s">
        <v>387</v>
      </c>
      <c r="C929" s="4" t="s">
        <v>42</v>
      </c>
      <c r="D929" s="5">
        <v>8948</v>
      </c>
      <c r="E929" s="5">
        <v>114929.64</v>
      </c>
      <c r="F929" s="5" t="s">
        <v>124</v>
      </c>
      <c r="G929" s="45" t="s">
        <v>124</v>
      </c>
    </row>
    <row r="930" spans="1:7" ht="15" customHeight="1">
      <c r="A930" s="6" t="s">
        <v>386</v>
      </c>
      <c r="B930" s="7" t="s">
        <v>387</v>
      </c>
      <c r="C930" s="7" t="s">
        <v>61</v>
      </c>
      <c r="D930" s="8">
        <v>7000</v>
      </c>
      <c r="E930" s="8">
        <v>58288.1</v>
      </c>
      <c r="F930" s="8" t="s">
        <v>124</v>
      </c>
      <c r="G930" s="46" t="s">
        <v>124</v>
      </c>
    </row>
    <row r="931" spans="1:7" ht="15" customHeight="1">
      <c r="A931" s="3" t="s">
        <v>388</v>
      </c>
      <c r="B931" s="4" t="s">
        <v>389</v>
      </c>
      <c r="C931" s="4" t="s">
        <v>56</v>
      </c>
      <c r="D931" s="5">
        <v>20802</v>
      </c>
      <c r="E931" s="5">
        <v>141919.81</v>
      </c>
      <c r="F931" s="5">
        <v>15342</v>
      </c>
      <c r="G931" s="45">
        <v>98172.77</v>
      </c>
    </row>
    <row r="932" spans="1:7" ht="15" customHeight="1">
      <c r="A932" s="6" t="s">
        <v>388</v>
      </c>
      <c r="B932" s="7" t="s">
        <v>389</v>
      </c>
      <c r="C932" s="7" t="s">
        <v>43</v>
      </c>
      <c r="D932" s="8">
        <v>252</v>
      </c>
      <c r="E932" s="8">
        <v>985.91</v>
      </c>
      <c r="F932" s="8" t="s">
        <v>124</v>
      </c>
      <c r="G932" s="46" t="s">
        <v>124</v>
      </c>
    </row>
    <row r="933" spans="1:7" ht="15" customHeight="1">
      <c r="A933" s="3" t="s">
        <v>388</v>
      </c>
      <c r="B933" s="4" t="s">
        <v>389</v>
      </c>
      <c r="C933" s="4" t="s">
        <v>71</v>
      </c>
      <c r="D933" s="5">
        <v>10692</v>
      </c>
      <c r="E933" s="5">
        <v>74744.49</v>
      </c>
      <c r="F933" s="5">
        <v>10548</v>
      </c>
      <c r="G933" s="45">
        <v>70893.1</v>
      </c>
    </row>
    <row r="934" spans="1:7" ht="15" customHeight="1">
      <c r="A934" s="6" t="s">
        <v>579</v>
      </c>
      <c r="B934" s="7" t="s">
        <v>580</v>
      </c>
      <c r="C934" s="7" t="s">
        <v>152</v>
      </c>
      <c r="D934" s="8">
        <v>23.81</v>
      </c>
      <c r="E934" s="8">
        <v>8949</v>
      </c>
      <c r="F934" s="8" t="s">
        <v>124</v>
      </c>
      <c r="G934" s="46" t="s">
        <v>124</v>
      </c>
    </row>
    <row r="935" spans="1:7" ht="15" customHeight="1">
      <c r="A935" s="3" t="s">
        <v>494</v>
      </c>
      <c r="B935" s="4" t="s">
        <v>281</v>
      </c>
      <c r="C935" s="4" t="s">
        <v>44</v>
      </c>
      <c r="D935" s="5" t="s">
        <v>124</v>
      </c>
      <c r="E935" s="5" t="s">
        <v>124</v>
      </c>
      <c r="F935" s="5">
        <v>100</v>
      </c>
      <c r="G935" s="45">
        <v>5100</v>
      </c>
    </row>
    <row r="936" spans="1:7" ht="15" customHeight="1">
      <c r="A936" s="6" t="s">
        <v>581</v>
      </c>
      <c r="B936" s="7" t="s">
        <v>582</v>
      </c>
      <c r="C936" s="7" t="s">
        <v>48</v>
      </c>
      <c r="D936" s="8" t="s">
        <v>124</v>
      </c>
      <c r="E936" s="8" t="s">
        <v>124</v>
      </c>
      <c r="F936" s="8">
        <v>5154.55</v>
      </c>
      <c r="G936" s="46">
        <v>23951.75</v>
      </c>
    </row>
    <row r="937" spans="1:7" ht="15" customHeight="1">
      <c r="A937" s="3" t="s">
        <v>583</v>
      </c>
      <c r="B937" s="4" t="s">
        <v>281</v>
      </c>
      <c r="C937" s="4" t="s">
        <v>48</v>
      </c>
      <c r="D937" s="5" t="s">
        <v>124</v>
      </c>
      <c r="E937" s="5" t="s">
        <v>124</v>
      </c>
      <c r="F937" s="5">
        <v>7994</v>
      </c>
      <c r="G937" s="45">
        <v>13452.17</v>
      </c>
    </row>
    <row r="938" spans="1:7" ht="15" customHeight="1">
      <c r="A938" s="6" t="s">
        <v>495</v>
      </c>
      <c r="B938" s="7" t="s">
        <v>390</v>
      </c>
      <c r="C938" s="7" t="s">
        <v>214</v>
      </c>
      <c r="D938" s="8">
        <v>111720</v>
      </c>
      <c r="E938" s="8">
        <v>75411</v>
      </c>
      <c r="F938" s="8" t="s">
        <v>124</v>
      </c>
      <c r="G938" s="46" t="s">
        <v>124</v>
      </c>
    </row>
    <row r="939" spans="1:7" ht="15" customHeight="1">
      <c r="A939" s="3" t="s">
        <v>496</v>
      </c>
      <c r="B939" s="4" t="s">
        <v>497</v>
      </c>
      <c r="C939" s="4" t="s">
        <v>214</v>
      </c>
      <c r="D939" s="5" t="s">
        <v>124</v>
      </c>
      <c r="E939" s="5" t="s">
        <v>124</v>
      </c>
      <c r="F939" s="5">
        <v>74480</v>
      </c>
      <c r="G939" s="45">
        <v>63308</v>
      </c>
    </row>
    <row r="940" spans="1:7" ht="15" customHeight="1">
      <c r="A940" s="6" t="s">
        <v>584</v>
      </c>
      <c r="B940" s="7" t="s">
        <v>585</v>
      </c>
      <c r="C940" s="7" t="s">
        <v>152</v>
      </c>
      <c r="D940" s="8" t="s">
        <v>124</v>
      </c>
      <c r="E940" s="8" t="s">
        <v>124</v>
      </c>
      <c r="F940" s="8">
        <v>33.47</v>
      </c>
      <c r="G940" s="46">
        <v>90.9</v>
      </c>
    </row>
    <row r="941" spans="1:7" ht="15" customHeight="1">
      <c r="A941" s="3" t="s">
        <v>584</v>
      </c>
      <c r="B941" s="4" t="s">
        <v>585</v>
      </c>
      <c r="C941" s="4" t="s">
        <v>586</v>
      </c>
      <c r="D941" s="5" t="s">
        <v>124</v>
      </c>
      <c r="E941" s="5" t="s">
        <v>124</v>
      </c>
      <c r="F941" s="5">
        <v>9850</v>
      </c>
      <c r="G941" s="45">
        <v>12312.5</v>
      </c>
    </row>
    <row r="942" spans="1:7" ht="15" customHeight="1">
      <c r="A942" s="6" t="s">
        <v>587</v>
      </c>
      <c r="B942" s="7" t="s">
        <v>281</v>
      </c>
      <c r="C942" s="7" t="s">
        <v>69</v>
      </c>
      <c r="D942" s="8" t="s">
        <v>124</v>
      </c>
      <c r="E942" s="8" t="s">
        <v>124</v>
      </c>
      <c r="F942" s="8">
        <v>1000</v>
      </c>
      <c r="G942" s="46">
        <v>3205.2</v>
      </c>
    </row>
    <row r="943" spans="1:7" ht="15" customHeight="1">
      <c r="A943" s="3" t="s">
        <v>357</v>
      </c>
      <c r="B943" s="4" t="s">
        <v>358</v>
      </c>
      <c r="C943" s="4" t="s">
        <v>122</v>
      </c>
      <c r="D943" s="5">
        <v>5460</v>
      </c>
      <c r="E943" s="5">
        <v>8189.98</v>
      </c>
      <c r="F943" s="5" t="s">
        <v>124</v>
      </c>
      <c r="G943" s="45" t="s">
        <v>124</v>
      </c>
    </row>
    <row r="944" spans="1:7" ht="15" customHeight="1">
      <c r="A944" s="6" t="s">
        <v>357</v>
      </c>
      <c r="B944" s="7" t="s">
        <v>358</v>
      </c>
      <c r="C944" s="7" t="s">
        <v>46</v>
      </c>
      <c r="D944" s="8">
        <v>2016</v>
      </c>
      <c r="E944" s="8">
        <v>3024</v>
      </c>
      <c r="F944" s="8">
        <v>5940</v>
      </c>
      <c r="G944" s="46">
        <v>9504</v>
      </c>
    </row>
    <row r="945" spans="1:7" ht="15" customHeight="1">
      <c r="A945" s="3" t="s">
        <v>357</v>
      </c>
      <c r="B945" s="4" t="s">
        <v>358</v>
      </c>
      <c r="C945" s="4" t="s">
        <v>83</v>
      </c>
      <c r="D945" s="5" t="s">
        <v>124</v>
      </c>
      <c r="E945" s="5" t="s">
        <v>124</v>
      </c>
      <c r="F945" s="5">
        <v>7005.6</v>
      </c>
      <c r="G945" s="45">
        <v>16112.88</v>
      </c>
    </row>
    <row r="946" spans="1:7" ht="15" customHeight="1">
      <c r="A946" s="6" t="s">
        <v>359</v>
      </c>
      <c r="B946" s="7" t="s">
        <v>360</v>
      </c>
      <c r="C946" s="7" t="s">
        <v>53</v>
      </c>
      <c r="D946" s="8">
        <v>700</v>
      </c>
      <c r="E946" s="8">
        <v>1171.48</v>
      </c>
      <c r="F946" s="8">
        <v>705</v>
      </c>
      <c r="G946" s="46">
        <v>1221.86</v>
      </c>
    </row>
    <row r="947" spans="1:7" ht="15" customHeight="1">
      <c r="A947" s="3" t="s">
        <v>359</v>
      </c>
      <c r="B947" s="4" t="s">
        <v>360</v>
      </c>
      <c r="C947" s="4" t="s">
        <v>152</v>
      </c>
      <c r="D947" s="5">
        <v>95.25</v>
      </c>
      <c r="E947" s="5">
        <v>227.34</v>
      </c>
      <c r="F947" s="5">
        <v>624.96</v>
      </c>
      <c r="G947" s="45">
        <v>1813.61</v>
      </c>
    </row>
    <row r="948" spans="1:7" ht="15" customHeight="1">
      <c r="A948" s="6" t="s">
        <v>361</v>
      </c>
      <c r="B948" s="7" t="s">
        <v>362</v>
      </c>
      <c r="C948" s="7" t="s">
        <v>104</v>
      </c>
      <c r="D948" s="8" t="s">
        <v>124</v>
      </c>
      <c r="E948" s="8" t="s">
        <v>124</v>
      </c>
      <c r="F948" s="8">
        <v>139209.6</v>
      </c>
      <c r="G948" s="46">
        <v>159751.86</v>
      </c>
    </row>
    <row r="949" spans="1:7" ht="15" customHeight="1">
      <c r="A949" s="3" t="s">
        <v>361</v>
      </c>
      <c r="B949" s="4" t="s">
        <v>362</v>
      </c>
      <c r="C949" s="4" t="s">
        <v>134</v>
      </c>
      <c r="D949" s="5">
        <v>11636.75</v>
      </c>
      <c r="E949" s="5">
        <v>96924.66</v>
      </c>
      <c r="F949" s="5">
        <v>38761.95</v>
      </c>
      <c r="G949" s="45">
        <v>273192.16</v>
      </c>
    </row>
    <row r="950" spans="1:7" ht="15" customHeight="1">
      <c r="A950" s="6" t="s">
        <v>361</v>
      </c>
      <c r="B950" s="7" t="s">
        <v>362</v>
      </c>
      <c r="C950" s="7" t="s">
        <v>60</v>
      </c>
      <c r="D950" s="8">
        <v>621.7</v>
      </c>
      <c r="E950" s="8">
        <v>5566.43</v>
      </c>
      <c r="F950" s="8">
        <v>17372.45</v>
      </c>
      <c r="G950" s="46">
        <v>36113.75</v>
      </c>
    </row>
    <row r="951" spans="1:7" ht="15" customHeight="1">
      <c r="A951" s="3" t="s">
        <v>361</v>
      </c>
      <c r="B951" s="4" t="s">
        <v>362</v>
      </c>
      <c r="C951" s="4" t="s">
        <v>135</v>
      </c>
      <c r="D951" s="5">
        <v>8791.2</v>
      </c>
      <c r="E951" s="5">
        <v>66826.32</v>
      </c>
      <c r="F951" s="5">
        <v>699179.5</v>
      </c>
      <c r="G951" s="45">
        <v>955328.79</v>
      </c>
    </row>
    <row r="952" spans="1:7" ht="15" customHeight="1">
      <c r="A952" s="6" t="s">
        <v>361</v>
      </c>
      <c r="B952" s="7" t="s">
        <v>362</v>
      </c>
      <c r="C952" s="7" t="s">
        <v>105</v>
      </c>
      <c r="D952" s="8">
        <v>26952.48</v>
      </c>
      <c r="E952" s="8">
        <v>25941.76</v>
      </c>
      <c r="F952" s="8">
        <v>80013.12</v>
      </c>
      <c r="G952" s="46">
        <v>88706.69</v>
      </c>
    </row>
    <row r="953" spans="1:7" ht="15" customHeight="1">
      <c r="A953" s="3" t="s">
        <v>361</v>
      </c>
      <c r="B953" s="4" t="s">
        <v>362</v>
      </c>
      <c r="C953" s="4" t="s">
        <v>106</v>
      </c>
      <c r="D953" s="5">
        <v>27001.44</v>
      </c>
      <c r="E953" s="5">
        <v>25988.89</v>
      </c>
      <c r="F953" s="5">
        <v>87018.24</v>
      </c>
      <c r="G953" s="45">
        <v>100323.46</v>
      </c>
    </row>
    <row r="954" spans="1:7" ht="15" customHeight="1">
      <c r="A954" s="6" t="s">
        <v>361</v>
      </c>
      <c r="B954" s="7" t="s">
        <v>362</v>
      </c>
      <c r="C954" s="7" t="s">
        <v>122</v>
      </c>
      <c r="D954" s="8">
        <v>2142</v>
      </c>
      <c r="E954" s="8">
        <v>3748.5</v>
      </c>
      <c r="F954" s="8">
        <v>22015.68</v>
      </c>
      <c r="G954" s="46">
        <v>26418.82</v>
      </c>
    </row>
    <row r="955" spans="1:7" ht="15" customHeight="1">
      <c r="A955" s="3" t="s">
        <v>361</v>
      </c>
      <c r="B955" s="4" t="s">
        <v>362</v>
      </c>
      <c r="C955" s="4" t="s">
        <v>46</v>
      </c>
      <c r="D955" s="5">
        <v>576791.58</v>
      </c>
      <c r="E955" s="5">
        <v>743755.84</v>
      </c>
      <c r="F955" s="5">
        <v>1170896.16</v>
      </c>
      <c r="G955" s="45">
        <v>1201016.94</v>
      </c>
    </row>
    <row r="956" spans="1:7" ht="15" customHeight="1">
      <c r="A956" s="6" t="s">
        <v>361</v>
      </c>
      <c r="B956" s="7" t="s">
        <v>362</v>
      </c>
      <c r="C956" s="7" t="s">
        <v>62</v>
      </c>
      <c r="D956" s="8">
        <v>5316.72</v>
      </c>
      <c r="E956" s="8">
        <v>43830.43</v>
      </c>
      <c r="F956" s="8">
        <v>197034.52</v>
      </c>
      <c r="G956" s="46">
        <v>281406.05</v>
      </c>
    </row>
    <row r="957" spans="1:7" ht="15" customHeight="1">
      <c r="A957" s="3" t="s">
        <v>361</v>
      </c>
      <c r="B957" s="4" t="s">
        <v>362</v>
      </c>
      <c r="C957" s="4" t="s">
        <v>498</v>
      </c>
      <c r="D957" s="5" t="s">
        <v>124</v>
      </c>
      <c r="E957" s="5" t="s">
        <v>124</v>
      </c>
      <c r="F957" s="5">
        <v>21631.52</v>
      </c>
      <c r="G957" s="45">
        <v>25317.84</v>
      </c>
    </row>
    <row r="958" spans="1:7" ht="15" customHeight="1">
      <c r="A958" s="6" t="s">
        <v>361</v>
      </c>
      <c r="B958" s="7" t="s">
        <v>362</v>
      </c>
      <c r="C958" s="7" t="s">
        <v>152</v>
      </c>
      <c r="D958" s="8">
        <v>43329.95</v>
      </c>
      <c r="E958" s="8">
        <v>257500.8</v>
      </c>
      <c r="F958" s="8">
        <v>56849.5</v>
      </c>
      <c r="G958" s="46">
        <v>305984.6</v>
      </c>
    </row>
    <row r="959" spans="1:7" ht="15" customHeight="1">
      <c r="A959" s="3" t="s">
        <v>361</v>
      </c>
      <c r="B959" s="4" t="s">
        <v>362</v>
      </c>
      <c r="C959" s="4" t="s">
        <v>107</v>
      </c>
      <c r="D959" s="5" t="s">
        <v>124</v>
      </c>
      <c r="E959" s="5" t="s">
        <v>124</v>
      </c>
      <c r="F959" s="5">
        <v>54002.88</v>
      </c>
      <c r="G959" s="45">
        <v>60304.18</v>
      </c>
    </row>
    <row r="960" spans="1:7" ht="15" customHeight="1">
      <c r="A960" s="6" t="s">
        <v>361</v>
      </c>
      <c r="B960" s="7" t="s">
        <v>362</v>
      </c>
      <c r="C960" s="7" t="s">
        <v>102</v>
      </c>
      <c r="D960" s="8">
        <v>434</v>
      </c>
      <c r="E960" s="8">
        <v>3200.7</v>
      </c>
      <c r="F960" s="8" t="s">
        <v>124</v>
      </c>
      <c r="G960" s="46" t="s">
        <v>124</v>
      </c>
    </row>
    <row r="961" spans="1:7" ht="15" customHeight="1">
      <c r="A961" s="3" t="s">
        <v>361</v>
      </c>
      <c r="B961" s="4" t="s">
        <v>362</v>
      </c>
      <c r="C961" s="4" t="s">
        <v>50</v>
      </c>
      <c r="D961" s="5">
        <v>422</v>
      </c>
      <c r="E961" s="5">
        <v>3890.9</v>
      </c>
      <c r="F961" s="5">
        <v>54900.74</v>
      </c>
      <c r="G961" s="45">
        <v>72726.24</v>
      </c>
    </row>
    <row r="962" spans="1:7" ht="15" customHeight="1">
      <c r="A962" s="6" t="s">
        <v>361</v>
      </c>
      <c r="B962" s="7" t="s">
        <v>362</v>
      </c>
      <c r="C962" s="7" t="s">
        <v>113</v>
      </c>
      <c r="D962" s="8">
        <v>54002.88</v>
      </c>
      <c r="E962" s="8">
        <v>51977.78</v>
      </c>
      <c r="F962" s="8">
        <v>27001.44</v>
      </c>
      <c r="G962" s="46">
        <v>31891.97</v>
      </c>
    </row>
    <row r="963" spans="1:7" ht="15" customHeight="1">
      <c r="A963" s="3" t="s">
        <v>361</v>
      </c>
      <c r="B963" s="4" t="s">
        <v>362</v>
      </c>
      <c r="C963" s="4" t="s">
        <v>85</v>
      </c>
      <c r="D963" s="5" t="s">
        <v>124</v>
      </c>
      <c r="E963" s="5" t="s">
        <v>124</v>
      </c>
      <c r="F963" s="5">
        <v>10076.36</v>
      </c>
      <c r="G963" s="45">
        <v>18299.57</v>
      </c>
    </row>
    <row r="964" spans="1:7" ht="15" customHeight="1">
      <c r="A964" s="6" t="s">
        <v>361</v>
      </c>
      <c r="B964" s="7" t="s">
        <v>362</v>
      </c>
      <c r="C964" s="7" t="s">
        <v>65</v>
      </c>
      <c r="D964" s="8" t="s">
        <v>124</v>
      </c>
      <c r="E964" s="8" t="s">
        <v>124</v>
      </c>
      <c r="F964" s="8">
        <v>476.65</v>
      </c>
      <c r="G964" s="46">
        <v>4308.73</v>
      </c>
    </row>
    <row r="965" spans="1:7" ht="15" customHeight="1">
      <c r="A965" s="3" t="s">
        <v>361</v>
      </c>
      <c r="B965" s="4" t="s">
        <v>362</v>
      </c>
      <c r="C965" s="4" t="s">
        <v>123</v>
      </c>
      <c r="D965" s="5" t="s">
        <v>124</v>
      </c>
      <c r="E965" s="5" t="s">
        <v>124</v>
      </c>
      <c r="F965" s="5">
        <v>15720.24</v>
      </c>
      <c r="G965" s="45">
        <v>24239.47</v>
      </c>
    </row>
    <row r="966" spans="1:7" ht="15" customHeight="1">
      <c r="A966" s="6" t="s">
        <v>361</v>
      </c>
      <c r="B966" s="7" t="s">
        <v>362</v>
      </c>
      <c r="C966" s="7" t="s">
        <v>179</v>
      </c>
      <c r="D966" s="8" t="s">
        <v>124</v>
      </c>
      <c r="E966" s="8" t="s">
        <v>124</v>
      </c>
      <c r="F966" s="8">
        <v>13682.52</v>
      </c>
      <c r="G966" s="46">
        <v>26604.09</v>
      </c>
    </row>
    <row r="967" spans="1:7" ht="15" customHeight="1">
      <c r="A967" s="3" t="s">
        <v>361</v>
      </c>
      <c r="B967" s="4" t="s">
        <v>362</v>
      </c>
      <c r="C967" s="4" t="s">
        <v>49</v>
      </c>
      <c r="D967" s="5" t="s">
        <v>124</v>
      </c>
      <c r="E967" s="5" t="s">
        <v>124</v>
      </c>
      <c r="F967" s="5">
        <v>30369.84</v>
      </c>
      <c r="G967" s="45">
        <v>55125.87</v>
      </c>
    </row>
    <row r="968" spans="1:7" ht="15" customHeight="1">
      <c r="A968" s="6" t="s">
        <v>361</v>
      </c>
      <c r="B968" s="7" t="s">
        <v>362</v>
      </c>
      <c r="C968" s="7" t="s">
        <v>59</v>
      </c>
      <c r="D968" s="8">
        <v>22000</v>
      </c>
      <c r="E968" s="8">
        <v>22000</v>
      </c>
      <c r="F968" s="8">
        <v>10004.16</v>
      </c>
      <c r="G968" s="46">
        <v>12755.3</v>
      </c>
    </row>
    <row r="969" spans="1:7" ht="15" customHeight="1">
      <c r="A969" s="3" t="s">
        <v>361</v>
      </c>
      <c r="B969" s="4" t="s">
        <v>362</v>
      </c>
      <c r="C969" s="4" t="s">
        <v>83</v>
      </c>
      <c r="D969" s="5">
        <v>1158.75</v>
      </c>
      <c r="E969" s="5">
        <v>12936.81</v>
      </c>
      <c r="F969" s="5">
        <v>28005.9</v>
      </c>
      <c r="G969" s="45">
        <v>47212.1</v>
      </c>
    </row>
    <row r="970" spans="1:7" ht="15" customHeight="1">
      <c r="A970" s="6" t="s">
        <v>361</v>
      </c>
      <c r="B970" s="7" t="s">
        <v>362</v>
      </c>
      <c r="C970" s="7" t="s">
        <v>108</v>
      </c>
      <c r="D970" s="8" t="s">
        <v>124</v>
      </c>
      <c r="E970" s="8" t="s">
        <v>124</v>
      </c>
      <c r="F970" s="8">
        <v>112160.32</v>
      </c>
      <c r="G970" s="46">
        <v>144618.58</v>
      </c>
    </row>
    <row r="971" spans="1:7" ht="15" customHeight="1">
      <c r="A971" s="3" t="s">
        <v>361</v>
      </c>
      <c r="B971" s="4" t="s">
        <v>362</v>
      </c>
      <c r="C971" s="4" t="s">
        <v>66</v>
      </c>
      <c r="D971" s="5" t="s">
        <v>124</v>
      </c>
      <c r="E971" s="5" t="s">
        <v>124</v>
      </c>
      <c r="F971" s="5">
        <v>27001.44</v>
      </c>
      <c r="G971" s="45">
        <v>33802.02</v>
      </c>
    </row>
    <row r="972" spans="1:7" ht="15" customHeight="1">
      <c r="A972" s="6" t="s">
        <v>361</v>
      </c>
      <c r="B972" s="7" t="s">
        <v>362</v>
      </c>
      <c r="C972" s="7" t="s">
        <v>68</v>
      </c>
      <c r="D972" s="8">
        <v>28.8</v>
      </c>
      <c r="E972" s="8">
        <v>210.96</v>
      </c>
      <c r="F972" s="8" t="s">
        <v>124</v>
      </c>
      <c r="G972" s="46" t="s">
        <v>124</v>
      </c>
    </row>
    <row r="973" spans="1:7" ht="15" customHeight="1">
      <c r="A973" s="3" t="s">
        <v>363</v>
      </c>
      <c r="B973" s="4" t="s">
        <v>364</v>
      </c>
      <c r="C973" s="4" t="s">
        <v>53</v>
      </c>
      <c r="D973" s="5">
        <v>21395.52</v>
      </c>
      <c r="E973" s="5">
        <v>28883.95</v>
      </c>
      <c r="F973" s="5" t="s">
        <v>124</v>
      </c>
      <c r="G973" s="45" t="s">
        <v>124</v>
      </c>
    </row>
    <row r="974" spans="1:7" ht="15" customHeight="1">
      <c r="A974" s="6" t="s">
        <v>363</v>
      </c>
      <c r="B974" s="7" t="s">
        <v>364</v>
      </c>
      <c r="C974" s="7" t="s">
        <v>106</v>
      </c>
      <c r="D974" s="8">
        <v>27001.44</v>
      </c>
      <c r="E974" s="8">
        <v>25988.89</v>
      </c>
      <c r="F974" s="8" t="s">
        <v>124</v>
      </c>
      <c r="G974" s="46" t="s">
        <v>124</v>
      </c>
    </row>
    <row r="975" spans="1:7" ht="15" customHeight="1">
      <c r="A975" s="3" t="s">
        <v>363</v>
      </c>
      <c r="B975" s="4" t="s">
        <v>364</v>
      </c>
      <c r="C975" s="4" t="s">
        <v>136</v>
      </c>
      <c r="D975" s="5">
        <v>1377.12</v>
      </c>
      <c r="E975" s="5">
        <v>2968.06</v>
      </c>
      <c r="F975" s="5" t="s">
        <v>124</v>
      </c>
      <c r="G975" s="45" t="s">
        <v>124</v>
      </c>
    </row>
    <row r="976" spans="1:7" ht="15" customHeight="1">
      <c r="A976" s="6" t="s">
        <v>363</v>
      </c>
      <c r="B976" s="7" t="s">
        <v>364</v>
      </c>
      <c r="C976" s="7" t="s">
        <v>46</v>
      </c>
      <c r="D976" s="8">
        <v>154089.12</v>
      </c>
      <c r="E976" s="8">
        <v>202010.38</v>
      </c>
      <c r="F976" s="8">
        <v>76772</v>
      </c>
      <c r="G976" s="46">
        <v>91343.43</v>
      </c>
    </row>
    <row r="977" spans="1:7" ht="15" customHeight="1">
      <c r="A977" s="3" t="s">
        <v>363</v>
      </c>
      <c r="B977" s="4" t="s">
        <v>364</v>
      </c>
      <c r="C977" s="4" t="s">
        <v>152</v>
      </c>
      <c r="D977" s="5" t="s">
        <v>124</v>
      </c>
      <c r="E977" s="5" t="s">
        <v>124</v>
      </c>
      <c r="F977" s="5">
        <v>5872.24</v>
      </c>
      <c r="G977" s="45">
        <v>20492.99</v>
      </c>
    </row>
    <row r="978" spans="1:7" ht="15" customHeight="1">
      <c r="A978" s="6" t="s">
        <v>363</v>
      </c>
      <c r="B978" s="7" t="s">
        <v>364</v>
      </c>
      <c r="C978" s="7" t="s">
        <v>123</v>
      </c>
      <c r="D978" s="8">
        <v>4614</v>
      </c>
      <c r="E978" s="8">
        <v>9712.12</v>
      </c>
      <c r="F978" s="8" t="s">
        <v>124</v>
      </c>
      <c r="G978" s="46" t="s">
        <v>124</v>
      </c>
    </row>
    <row r="979" spans="1:7" ht="15" customHeight="1">
      <c r="A979" s="3" t="s">
        <v>363</v>
      </c>
      <c r="B979" s="4" t="s">
        <v>364</v>
      </c>
      <c r="C979" s="4" t="s">
        <v>108</v>
      </c>
      <c r="D979" s="5">
        <v>25997.76</v>
      </c>
      <c r="E979" s="5">
        <v>35096.98</v>
      </c>
      <c r="F979" s="5" t="s">
        <v>124</v>
      </c>
      <c r="G979" s="45" t="s">
        <v>124</v>
      </c>
    </row>
    <row r="980" spans="1:7" ht="15" customHeight="1">
      <c r="A980" s="6" t="s">
        <v>363</v>
      </c>
      <c r="B980" s="7" t="s">
        <v>364</v>
      </c>
      <c r="C980" s="7" t="s">
        <v>68</v>
      </c>
      <c r="D980" s="8">
        <v>10972.08</v>
      </c>
      <c r="E980" s="8">
        <v>18807.56</v>
      </c>
      <c r="F980" s="8" t="s">
        <v>124</v>
      </c>
      <c r="G980" s="46" t="s">
        <v>124</v>
      </c>
    </row>
    <row r="981" spans="1:7" ht="15" customHeight="1">
      <c r="A981" s="3" t="s">
        <v>365</v>
      </c>
      <c r="B981" s="4" t="s">
        <v>366</v>
      </c>
      <c r="C981" s="4" t="s">
        <v>134</v>
      </c>
      <c r="D981" s="5">
        <v>230.4</v>
      </c>
      <c r="E981" s="5">
        <v>2028.48</v>
      </c>
      <c r="F981" s="5">
        <v>1034.4</v>
      </c>
      <c r="G981" s="45">
        <v>8662.4</v>
      </c>
    </row>
    <row r="982" spans="1:7" ht="15" customHeight="1">
      <c r="A982" s="6" t="s">
        <v>365</v>
      </c>
      <c r="B982" s="7" t="s">
        <v>366</v>
      </c>
      <c r="C982" s="7" t="s">
        <v>152</v>
      </c>
      <c r="D982" s="8">
        <v>3055.8</v>
      </c>
      <c r="E982" s="8">
        <v>25934.26</v>
      </c>
      <c r="F982" s="8">
        <v>2966.1</v>
      </c>
      <c r="G982" s="46">
        <v>22921.91</v>
      </c>
    </row>
    <row r="983" spans="1:7" ht="15" customHeight="1">
      <c r="A983" s="3" t="s">
        <v>365</v>
      </c>
      <c r="B983" s="4" t="s">
        <v>366</v>
      </c>
      <c r="C983" s="4" t="s">
        <v>102</v>
      </c>
      <c r="D983" s="5">
        <v>46.8</v>
      </c>
      <c r="E983" s="5">
        <v>369.54</v>
      </c>
      <c r="F983" s="5" t="s">
        <v>124</v>
      </c>
      <c r="G983" s="45" t="s">
        <v>124</v>
      </c>
    </row>
    <row r="984" spans="1:7" ht="15" customHeight="1">
      <c r="A984" s="6" t="s">
        <v>365</v>
      </c>
      <c r="B984" s="7" t="s">
        <v>366</v>
      </c>
      <c r="C984" s="7" t="s">
        <v>50</v>
      </c>
      <c r="D984" s="8">
        <v>3895.8</v>
      </c>
      <c r="E984" s="8">
        <v>26227.31</v>
      </c>
      <c r="F984" s="8">
        <v>4104</v>
      </c>
      <c r="G984" s="46">
        <v>27695.16</v>
      </c>
    </row>
    <row r="985" spans="1:7" ht="15" customHeight="1">
      <c r="A985" s="3" t="s">
        <v>365</v>
      </c>
      <c r="B985" s="4" t="s">
        <v>366</v>
      </c>
      <c r="C985" s="4" t="s">
        <v>85</v>
      </c>
      <c r="D985" s="5" t="s">
        <v>124</v>
      </c>
      <c r="E985" s="5" t="s">
        <v>124</v>
      </c>
      <c r="F985" s="5">
        <v>1513.8</v>
      </c>
      <c r="G985" s="45">
        <v>13523.76</v>
      </c>
    </row>
    <row r="986" spans="1:7" ht="15" customHeight="1">
      <c r="A986" s="6" t="s">
        <v>365</v>
      </c>
      <c r="B986" s="7" t="s">
        <v>366</v>
      </c>
      <c r="C986" s="7" t="s">
        <v>68</v>
      </c>
      <c r="D986" s="8">
        <v>15.6</v>
      </c>
      <c r="E986" s="8">
        <v>110.76</v>
      </c>
      <c r="F986" s="8" t="s">
        <v>124</v>
      </c>
      <c r="G986" s="46" t="s">
        <v>124</v>
      </c>
    </row>
    <row r="987" spans="1:7" ht="15" customHeight="1">
      <c r="A987" s="3" t="s">
        <v>367</v>
      </c>
      <c r="B987" s="4" t="s">
        <v>368</v>
      </c>
      <c r="C987" s="4" t="s">
        <v>134</v>
      </c>
      <c r="D987" s="5" t="s">
        <v>124</v>
      </c>
      <c r="E987" s="5" t="s">
        <v>124</v>
      </c>
      <c r="F987" s="5">
        <v>73.4</v>
      </c>
      <c r="G987" s="45">
        <v>513.8</v>
      </c>
    </row>
    <row r="988" spans="1:7" ht="15" customHeight="1">
      <c r="A988" s="6" t="s">
        <v>367</v>
      </c>
      <c r="B988" s="7" t="s">
        <v>368</v>
      </c>
      <c r="C988" s="7" t="s">
        <v>60</v>
      </c>
      <c r="D988" s="8">
        <v>181.5</v>
      </c>
      <c r="E988" s="8">
        <v>1127.11</v>
      </c>
      <c r="F988" s="8">
        <v>149.48</v>
      </c>
      <c r="G988" s="46">
        <v>927.9</v>
      </c>
    </row>
    <row r="989" spans="1:7" ht="15" customHeight="1">
      <c r="A989" s="3" t="s">
        <v>367</v>
      </c>
      <c r="B989" s="4" t="s">
        <v>368</v>
      </c>
      <c r="C989" s="4" t="s">
        <v>135</v>
      </c>
      <c r="D989" s="5">
        <v>806.5</v>
      </c>
      <c r="E989" s="5">
        <v>5008.37</v>
      </c>
      <c r="F989" s="5">
        <v>146.34</v>
      </c>
      <c r="G989" s="45">
        <v>908.77</v>
      </c>
    </row>
    <row r="990" spans="1:7" ht="15" customHeight="1">
      <c r="A990" s="6" t="s">
        <v>367</v>
      </c>
      <c r="B990" s="7" t="s">
        <v>368</v>
      </c>
      <c r="C990" s="7" t="s">
        <v>62</v>
      </c>
      <c r="D990" s="8">
        <v>293.58</v>
      </c>
      <c r="E990" s="8">
        <v>1823.13</v>
      </c>
      <c r="F990" s="8">
        <v>376.87</v>
      </c>
      <c r="G990" s="46">
        <v>2340.36</v>
      </c>
    </row>
    <row r="991" spans="1:7" ht="15" customHeight="1">
      <c r="A991" s="3" t="s">
        <v>367</v>
      </c>
      <c r="B991" s="4" t="s">
        <v>368</v>
      </c>
      <c r="C991" s="4" t="s">
        <v>152</v>
      </c>
      <c r="D991" s="5">
        <v>302.8</v>
      </c>
      <c r="E991" s="5">
        <v>2284.55</v>
      </c>
      <c r="F991" s="5">
        <v>428.95</v>
      </c>
      <c r="G991" s="45">
        <v>2606.2</v>
      </c>
    </row>
    <row r="992" spans="1:7" ht="15" customHeight="1">
      <c r="A992" s="6" t="s">
        <v>367</v>
      </c>
      <c r="B992" s="7" t="s">
        <v>368</v>
      </c>
      <c r="C992" s="7" t="s">
        <v>50</v>
      </c>
      <c r="D992" s="8">
        <v>13533.83</v>
      </c>
      <c r="E992" s="8">
        <v>83909.75</v>
      </c>
      <c r="F992" s="8">
        <v>22981.25</v>
      </c>
      <c r="G992" s="46">
        <v>142499.85</v>
      </c>
    </row>
    <row r="993" spans="1:7" ht="15" customHeight="1">
      <c r="A993" s="3" t="s">
        <v>367</v>
      </c>
      <c r="B993" s="4" t="s">
        <v>368</v>
      </c>
      <c r="C993" s="4" t="s">
        <v>49</v>
      </c>
      <c r="D993" s="5" t="s">
        <v>124</v>
      </c>
      <c r="E993" s="5" t="s">
        <v>124</v>
      </c>
      <c r="F993" s="5">
        <v>4934.9</v>
      </c>
      <c r="G993" s="45">
        <v>30596.38</v>
      </c>
    </row>
    <row r="994" spans="1:7" ht="15" customHeight="1">
      <c r="A994" s="6" t="s">
        <v>367</v>
      </c>
      <c r="B994" s="7" t="s">
        <v>368</v>
      </c>
      <c r="C994" s="7" t="s">
        <v>108</v>
      </c>
      <c r="D994" s="8" t="s">
        <v>124</v>
      </c>
      <c r="E994" s="8" t="s">
        <v>124</v>
      </c>
      <c r="F994" s="8">
        <v>597.06</v>
      </c>
      <c r="G994" s="46">
        <v>3707.74</v>
      </c>
    </row>
    <row r="995" spans="1:7" ht="15" customHeight="1">
      <c r="A995" s="3" t="s">
        <v>367</v>
      </c>
      <c r="B995" s="4" t="s">
        <v>368</v>
      </c>
      <c r="C995" s="4" t="s">
        <v>68</v>
      </c>
      <c r="D995" s="5">
        <v>36.62</v>
      </c>
      <c r="E995" s="5">
        <v>227.41</v>
      </c>
      <c r="F995" s="5" t="s">
        <v>124</v>
      </c>
      <c r="G995" s="45" t="s">
        <v>124</v>
      </c>
    </row>
    <row r="996" spans="1:7" ht="15" customHeight="1">
      <c r="A996" s="6" t="s">
        <v>369</v>
      </c>
      <c r="B996" s="7" t="s">
        <v>370</v>
      </c>
      <c r="C996" s="7" t="s">
        <v>134</v>
      </c>
      <c r="D996" s="8" t="s">
        <v>124</v>
      </c>
      <c r="E996" s="8" t="s">
        <v>124</v>
      </c>
      <c r="F996" s="8">
        <v>191.19</v>
      </c>
      <c r="G996" s="46">
        <v>822.12</v>
      </c>
    </row>
    <row r="997" spans="1:7" ht="15" customHeight="1">
      <c r="A997" s="3" t="s">
        <v>369</v>
      </c>
      <c r="B997" s="4" t="s">
        <v>370</v>
      </c>
      <c r="C997" s="4" t="s">
        <v>152</v>
      </c>
      <c r="D997" s="5" t="s">
        <v>124</v>
      </c>
      <c r="E997" s="5" t="s">
        <v>124</v>
      </c>
      <c r="F997" s="5">
        <v>255.07</v>
      </c>
      <c r="G997" s="45">
        <v>687.25</v>
      </c>
    </row>
    <row r="998" spans="1:7" ht="15" customHeight="1">
      <c r="A998" s="6" t="s">
        <v>369</v>
      </c>
      <c r="B998" s="7" t="s">
        <v>370</v>
      </c>
      <c r="C998" s="7" t="s">
        <v>85</v>
      </c>
      <c r="D998" s="8" t="s">
        <v>124</v>
      </c>
      <c r="E998" s="8" t="s">
        <v>124</v>
      </c>
      <c r="F998" s="8">
        <v>18000</v>
      </c>
      <c r="G998" s="46">
        <v>58500</v>
      </c>
    </row>
    <row r="999" spans="1:7" ht="15" customHeight="1">
      <c r="A999" s="3" t="s">
        <v>371</v>
      </c>
      <c r="B999" s="4" t="s">
        <v>372</v>
      </c>
      <c r="C999" s="4" t="s">
        <v>134</v>
      </c>
      <c r="D999" s="5">
        <v>3016.8</v>
      </c>
      <c r="E999" s="5">
        <v>11970</v>
      </c>
      <c r="F999" s="5">
        <v>478.95</v>
      </c>
      <c r="G999" s="45">
        <v>2743.67</v>
      </c>
    </row>
    <row r="1000" spans="1:7" ht="15" customHeight="1">
      <c r="A1000" s="6" t="s">
        <v>371</v>
      </c>
      <c r="B1000" s="7" t="s">
        <v>372</v>
      </c>
      <c r="C1000" s="7" t="s">
        <v>122</v>
      </c>
      <c r="D1000" s="8">
        <v>1534.72</v>
      </c>
      <c r="E1000" s="8">
        <v>3646</v>
      </c>
      <c r="F1000" s="8" t="s">
        <v>124</v>
      </c>
      <c r="G1000" s="46" t="s">
        <v>124</v>
      </c>
    </row>
    <row r="1001" spans="1:7" ht="15" customHeight="1">
      <c r="A1001" s="3" t="s">
        <v>371</v>
      </c>
      <c r="B1001" s="4" t="s">
        <v>372</v>
      </c>
      <c r="C1001" s="4" t="s">
        <v>46</v>
      </c>
      <c r="D1001" s="5">
        <v>1321.6</v>
      </c>
      <c r="E1001" s="5">
        <v>3482.84</v>
      </c>
      <c r="F1001" s="5" t="s">
        <v>124</v>
      </c>
      <c r="G1001" s="45" t="s">
        <v>124</v>
      </c>
    </row>
    <row r="1002" spans="1:7" ht="15" customHeight="1">
      <c r="A1002" s="6" t="s">
        <v>371</v>
      </c>
      <c r="B1002" s="7" t="s">
        <v>372</v>
      </c>
      <c r="C1002" s="7" t="s">
        <v>152</v>
      </c>
      <c r="D1002" s="8">
        <v>11714.53</v>
      </c>
      <c r="E1002" s="8">
        <v>55456.07</v>
      </c>
      <c r="F1002" s="8">
        <v>8994.75</v>
      </c>
      <c r="G1002" s="46">
        <v>38996.16</v>
      </c>
    </row>
    <row r="1003" spans="1:7" ht="15" customHeight="1">
      <c r="A1003" s="3" t="s">
        <v>371</v>
      </c>
      <c r="B1003" s="4" t="s">
        <v>372</v>
      </c>
      <c r="C1003" s="4" t="s">
        <v>50</v>
      </c>
      <c r="D1003" s="5">
        <v>124.5</v>
      </c>
      <c r="E1003" s="5">
        <v>585.15</v>
      </c>
      <c r="F1003" s="5" t="s">
        <v>124</v>
      </c>
      <c r="G1003" s="45" t="s">
        <v>124</v>
      </c>
    </row>
    <row r="1004" spans="1:7" ht="15" customHeight="1">
      <c r="A1004" s="6" t="s">
        <v>371</v>
      </c>
      <c r="B1004" s="7" t="s">
        <v>372</v>
      </c>
      <c r="C1004" s="7" t="s">
        <v>65</v>
      </c>
      <c r="D1004" s="8" t="s">
        <v>124</v>
      </c>
      <c r="E1004" s="8" t="s">
        <v>124</v>
      </c>
      <c r="F1004" s="8">
        <v>352.4</v>
      </c>
      <c r="G1004" s="46">
        <v>1829.12</v>
      </c>
    </row>
    <row r="1005" spans="1:7" ht="15" customHeight="1">
      <c r="A1005" s="3" t="s">
        <v>371</v>
      </c>
      <c r="B1005" s="4" t="s">
        <v>372</v>
      </c>
      <c r="C1005" s="4" t="s">
        <v>83</v>
      </c>
      <c r="D1005" s="5">
        <v>20630</v>
      </c>
      <c r="E1005" s="5">
        <v>41577.38</v>
      </c>
      <c r="F1005" s="5" t="s">
        <v>124</v>
      </c>
      <c r="G1005" s="45" t="s">
        <v>124</v>
      </c>
    </row>
    <row r="1006" spans="1:7" ht="15" customHeight="1">
      <c r="A1006" s="6" t="s">
        <v>373</v>
      </c>
      <c r="B1006" s="7" t="s">
        <v>368</v>
      </c>
      <c r="C1006" s="7" t="s">
        <v>104</v>
      </c>
      <c r="D1006" s="8" t="s">
        <v>124</v>
      </c>
      <c r="E1006" s="8" t="s">
        <v>124</v>
      </c>
      <c r="F1006" s="8">
        <v>46840</v>
      </c>
      <c r="G1006" s="46">
        <v>65576</v>
      </c>
    </row>
    <row r="1007" spans="1:7" ht="15" customHeight="1">
      <c r="A1007" s="3" t="s">
        <v>373</v>
      </c>
      <c r="B1007" s="4" t="s">
        <v>368</v>
      </c>
      <c r="C1007" s="4" t="s">
        <v>134</v>
      </c>
      <c r="D1007" s="5">
        <v>9143.64</v>
      </c>
      <c r="E1007" s="5">
        <v>36907.84</v>
      </c>
      <c r="F1007" s="5">
        <v>24932</v>
      </c>
      <c r="G1007" s="45">
        <v>101004.81</v>
      </c>
    </row>
    <row r="1008" spans="1:7" ht="15" customHeight="1">
      <c r="A1008" s="6" t="s">
        <v>373</v>
      </c>
      <c r="B1008" s="7" t="s">
        <v>368</v>
      </c>
      <c r="C1008" s="7" t="s">
        <v>60</v>
      </c>
      <c r="D1008" s="8">
        <v>11758.55</v>
      </c>
      <c r="E1008" s="8">
        <v>45745.03</v>
      </c>
      <c r="F1008" s="8">
        <v>8520.96</v>
      </c>
      <c r="G1008" s="46">
        <v>33728.34</v>
      </c>
    </row>
    <row r="1009" spans="1:7" ht="15" customHeight="1">
      <c r="A1009" s="3" t="s">
        <v>373</v>
      </c>
      <c r="B1009" s="4" t="s">
        <v>368</v>
      </c>
      <c r="C1009" s="4" t="s">
        <v>135</v>
      </c>
      <c r="D1009" s="5" t="s">
        <v>124</v>
      </c>
      <c r="E1009" s="5" t="s">
        <v>124</v>
      </c>
      <c r="F1009" s="5">
        <v>4634.56</v>
      </c>
      <c r="G1009" s="45">
        <v>16884.44</v>
      </c>
    </row>
    <row r="1010" spans="1:7" ht="15" customHeight="1">
      <c r="A1010" s="6" t="s">
        <v>373</v>
      </c>
      <c r="B1010" s="7" t="s">
        <v>368</v>
      </c>
      <c r="C1010" s="7" t="s">
        <v>53</v>
      </c>
      <c r="D1010" s="8">
        <v>504</v>
      </c>
      <c r="E1010" s="8">
        <v>1411.2</v>
      </c>
      <c r="F1010" s="8">
        <v>401.62</v>
      </c>
      <c r="G1010" s="46">
        <v>1726.36</v>
      </c>
    </row>
    <row r="1011" spans="1:7" ht="15" customHeight="1">
      <c r="A1011" s="3" t="s">
        <v>373</v>
      </c>
      <c r="B1011" s="4" t="s">
        <v>368</v>
      </c>
      <c r="C1011" s="4" t="s">
        <v>106</v>
      </c>
      <c r="D1011" s="5">
        <v>24411.9</v>
      </c>
      <c r="E1011" s="5">
        <v>44625.82</v>
      </c>
      <c r="F1011" s="5" t="s">
        <v>124</v>
      </c>
      <c r="G1011" s="45" t="s">
        <v>124</v>
      </c>
    </row>
    <row r="1012" spans="1:7" ht="15" customHeight="1">
      <c r="A1012" s="6" t="s">
        <v>373</v>
      </c>
      <c r="B1012" s="7" t="s">
        <v>368</v>
      </c>
      <c r="C1012" s="7" t="s">
        <v>136</v>
      </c>
      <c r="D1012" s="8">
        <v>2227.6</v>
      </c>
      <c r="E1012" s="8">
        <v>8203.41</v>
      </c>
      <c r="F1012" s="8" t="s">
        <v>124</v>
      </c>
      <c r="G1012" s="46" t="s">
        <v>124</v>
      </c>
    </row>
    <row r="1013" spans="1:7" ht="15" customHeight="1">
      <c r="A1013" s="3" t="s">
        <v>373</v>
      </c>
      <c r="B1013" s="4" t="s">
        <v>368</v>
      </c>
      <c r="C1013" s="4" t="s">
        <v>122</v>
      </c>
      <c r="D1013" s="5">
        <v>2916</v>
      </c>
      <c r="E1013" s="5">
        <v>11064.6</v>
      </c>
      <c r="F1013" s="5" t="s">
        <v>124</v>
      </c>
      <c r="G1013" s="45" t="s">
        <v>124</v>
      </c>
    </row>
    <row r="1014" spans="1:7" ht="15" customHeight="1">
      <c r="A1014" s="6" t="s">
        <v>373</v>
      </c>
      <c r="B1014" s="7" t="s">
        <v>368</v>
      </c>
      <c r="C1014" s="7" t="s">
        <v>46</v>
      </c>
      <c r="D1014" s="8">
        <v>16464.09</v>
      </c>
      <c r="E1014" s="8">
        <v>58957.86</v>
      </c>
      <c r="F1014" s="8">
        <v>80920</v>
      </c>
      <c r="G1014" s="46">
        <v>224427.5</v>
      </c>
    </row>
    <row r="1015" spans="1:7" ht="15" customHeight="1">
      <c r="A1015" s="3" t="s">
        <v>373</v>
      </c>
      <c r="B1015" s="4" t="s">
        <v>368</v>
      </c>
      <c r="C1015" s="4" t="s">
        <v>103</v>
      </c>
      <c r="D1015" s="5">
        <v>1004.4</v>
      </c>
      <c r="E1015" s="5">
        <v>5558.35</v>
      </c>
      <c r="F1015" s="5" t="s">
        <v>124</v>
      </c>
      <c r="G1015" s="45" t="s">
        <v>124</v>
      </c>
    </row>
    <row r="1016" spans="1:7" ht="15" customHeight="1">
      <c r="A1016" s="6" t="s">
        <v>373</v>
      </c>
      <c r="B1016" s="7" t="s">
        <v>368</v>
      </c>
      <c r="C1016" s="7" t="s">
        <v>498</v>
      </c>
      <c r="D1016" s="8" t="s">
        <v>124</v>
      </c>
      <c r="E1016" s="8" t="s">
        <v>124</v>
      </c>
      <c r="F1016" s="8">
        <v>800</v>
      </c>
      <c r="G1016" s="46">
        <v>1440</v>
      </c>
    </row>
    <row r="1017" spans="1:7" ht="15" customHeight="1">
      <c r="A1017" s="3" t="s">
        <v>373</v>
      </c>
      <c r="B1017" s="4" t="s">
        <v>368</v>
      </c>
      <c r="C1017" s="4" t="s">
        <v>152</v>
      </c>
      <c r="D1017" s="5">
        <v>11065.71</v>
      </c>
      <c r="E1017" s="5">
        <v>45161.62</v>
      </c>
      <c r="F1017" s="5">
        <v>5747.31</v>
      </c>
      <c r="G1017" s="45">
        <v>25219.17</v>
      </c>
    </row>
    <row r="1018" spans="1:7" ht="15" customHeight="1">
      <c r="A1018" s="6" t="s">
        <v>373</v>
      </c>
      <c r="B1018" s="7" t="s">
        <v>368</v>
      </c>
      <c r="C1018" s="7" t="s">
        <v>102</v>
      </c>
      <c r="D1018" s="8">
        <v>5663.04</v>
      </c>
      <c r="E1018" s="8">
        <v>21861.74</v>
      </c>
      <c r="F1018" s="8">
        <v>7490.08</v>
      </c>
      <c r="G1018" s="46">
        <v>28522.76</v>
      </c>
    </row>
    <row r="1019" spans="1:7" ht="15" customHeight="1">
      <c r="A1019" s="3" t="s">
        <v>373</v>
      </c>
      <c r="B1019" s="4" t="s">
        <v>368</v>
      </c>
      <c r="C1019" s="4" t="s">
        <v>85</v>
      </c>
      <c r="D1019" s="5" t="s">
        <v>124</v>
      </c>
      <c r="E1019" s="5" t="s">
        <v>124</v>
      </c>
      <c r="F1019" s="5">
        <v>25558.53</v>
      </c>
      <c r="G1019" s="45">
        <v>66108.77</v>
      </c>
    </row>
    <row r="1020" spans="1:7" ht="15" customHeight="1">
      <c r="A1020" s="6" t="s">
        <v>373</v>
      </c>
      <c r="B1020" s="7" t="s">
        <v>368</v>
      </c>
      <c r="C1020" s="7" t="s">
        <v>123</v>
      </c>
      <c r="D1020" s="8">
        <v>579.8</v>
      </c>
      <c r="E1020" s="8">
        <v>2403.96</v>
      </c>
      <c r="F1020" s="8">
        <v>4831</v>
      </c>
      <c r="G1020" s="46">
        <v>12694.39</v>
      </c>
    </row>
    <row r="1021" spans="1:7" ht="15" customHeight="1">
      <c r="A1021" s="3" t="s">
        <v>373</v>
      </c>
      <c r="B1021" s="4" t="s">
        <v>368</v>
      </c>
      <c r="C1021" s="4" t="s">
        <v>179</v>
      </c>
      <c r="D1021" s="5">
        <v>6300</v>
      </c>
      <c r="E1021" s="5">
        <v>21534</v>
      </c>
      <c r="F1021" s="5">
        <v>7970.8</v>
      </c>
      <c r="G1021" s="45">
        <v>30008.94</v>
      </c>
    </row>
    <row r="1022" spans="1:7" ht="15" customHeight="1">
      <c r="A1022" s="6" t="s">
        <v>373</v>
      </c>
      <c r="B1022" s="7" t="s">
        <v>368</v>
      </c>
      <c r="C1022" s="7" t="s">
        <v>49</v>
      </c>
      <c r="D1022" s="8" t="s">
        <v>124</v>
      </c>
      <c r="E1022" s="8" t="s">
        <v>124</v>
      </c>
      <c r="F1022" s="8">
        <v>5.28</v>
      </c>
      <c r="G1022" s="46">
        <v>0.26</v>
      </c>
    </row>
    <row r="1023" spans="1:7" ht="15" customHeight="1">
      <c r="A1023" s="3" t="s">
        <v>373</v>
      </c>
      <c r="B1023" s="4" t="s">
        <v>368</v>
      </c>
      <c r="C1023" s="4" t="s">
        <v>59</v>
      </c>
      <c r="D1023" s="5" t="s">
        <v>124</v>
      </c>
      <c r="E1023" s="5" t="s">
        <v>124</v>
      </c>
      <c r="F1023" s="5">
        <v>1585</v>
      </c>
      <c r="G1023" s="45">
        <v>2853</v>
      </c>
    </row>
    <row r="1024" spans="1:7" ht="15" customHeight="1">
      <c r="A1024" s="6" t="s">
        <v>373</v>
      </c>
      <c r="B1024" s="7" t="s">
        <v>368</v>
      </c>
      <c r="C1024" s="7" t="s">
        <v>83</v>
      </c>
      <c r="D1024" s="8">
        <v>22100</v>
      </c>
      <c r="E1024" s="8">
        <v>44409.95</v>
      </c>
      <c r="F1024" s="8" t="s">
        <v>124</v>
      </c>
      <c r="G1024" s="46" t="s">
        <v>124</v>
      </c>
    </row>
    <row r="1025" spans="1:7" ht="15" customHeight="1">
      <c r="A1025" s="3" t="s">
        <v>373</v>
      </c>
      <c r="B1025" s="4" t="s">
        <v>368</v>
      </c>
      <c r="C1025" s="4" t="s">
        <v>68</v>
      </c>
      <c r="D1025" s="5">
        <v>784.8</v>
      </c>
      <c r="E1025" s="5">
        <v>2651.94</v>
      </c>
      <c r="F1025" s="5" t="s">
        <v>124</v>
      </c>
      <c r="G1025" s="45" t="s">
        <v>124</v>
      </c>
    </row>
    <row r="1026" spans="1:7" ht="15" customHeight="1">
      <c r="A1026" s="6" t="s">
        <v>374</v>
      </c>
      <c r="B1026" s="7" t="s">
        <v>375</v>
      </c>
      <c r="C1026" s="7" t="s">
        <v>46</v>
      </c>
      <c r="D1026" s="8">
        <v>44015.04</v>
      </c>
      <c r="E1026" s="8">
        <v>52818.04</v>
      </c>
      <c r="F1026" s="8" t="s">
        <v>124</v>
      </c>
      <c r="G1026" s="46" t="s">
        <v>124</v>
      </c>
    </row>
    <row r="1027" spans="1:7" ht="15" customHeight="1">
      <c r="A1027" s="3" t="s">
        <v>376</v>
      </c>
      <c r="B1027" s="4" t="s">
        <v>377</v>
      </c>
      <c r="C1027" s="4" t="s">
        <v>46</v>
      </c>
      <c r="D1027" s="5" t="s">
        <v>124</v>
      </c>
      <c r="E1027" s="5" t="s">
        <v>124</v>
      </c>
      <c r="F1027" s="5">
        <v>779.48</v>
      </c>
      <c r="G1027" s="45">
        <v>3764.61</v>
      </c>
    </row>
    <row r="1028" spans="1:7" ht="15" customHeight="1">
      <c r="A1028" s="6" t="s">
        <v>378</v>
      </c>
      <c r="B1028" s="7" t="s">
        <v>379</v>
      </c>
      <c r="C1028" s="7" t="s">
        <v>134</v>
      </c>
      <c r="D1028" s="8" t="s">
        <v>124</v>
      </c>
      <c r="E1028" s="8" t="s">
        <v>124</v>
      </c>
      <c r="F1028" s="8">
        <v>480</v>
      </c>
      <c r="G1028" s="46">
        <v>4567.8</v>
      </c>
    </row>
    <row r="1029" spans="1:7" ht="15" customHeight="1">
      <c r="A1029" s="3" t="s">
        <v>378</v>
      </c>
      <c r="B1029" s="4" t="s">
        <v>379</v>
      </c>
      <c r="C1029" s="4" t="s">
        <v>46</v>
      </c>
      <c r="D1029" s="5">
        <v>1610</v>
      </c>
      <c r="E1029" s="5">
        <v>18127.77</v>
      </c>
      <c r="F1029" s="5">
        <v>313.6</v>
      </c>
      <c r="G1029" s="45">
        <v>2409.74</v>
      </c>
    </row>
    <row r="1030" spans="1:7" ht="15" customHeight="1">
      <c r="A1030" s="6" t="s">
        <v>378</v>
      </c>
      <c r="B1030" s="7" t="s">
        <v>379</v>
      </c>
      <c r="C1030" s="7" t="s">
        <v>152</v>
      </c>
      <c r="D1030" s="8">
        <v>5252.1</v>
      </c>
      <c r="E1030" s="8">
        <v>47104.89</v>
      </c>
      <c r="F1030" s="8">
        <v>8016.04</v>
      </c>
      <c r="G1030" s="46">
        <v>68955.39</v>
      </c>
    </row>
    <row r="1031" spans="1:7" ht="15" customHeight="1">
      <c r="A1031" s="3" t="s">
        <v>378</v>
      </c>
      <c r="B1031" s="4" t="s">
        <v>379</v>
      </c>
      <c r="C1031" s="4" t="s">
        <v>65</v>
      </c>
      <c r="D1031" s="5" t="s">
        <v>124</v>
      </c>
      <c r="E1031" s="5" t="s">
        <v>124</v>
      </c>
      <c r="F1031" s="5">
        <v>1494.4</v>
      </c>
      <c r="G1031" s="45">
        <v>18639.41</v>
      </c>
    </row>
    <row r="1032" spans="1:7" ht="15" customHeight="1">
      <c r="A1032" s="6" t="s">
        <v>380</v>
      </c>
      <c r="B1032" s="7" t="s">
        <v>381</v>
      </c>
      <c r="C1032" s="7" t="s">
        <v>134</v>
      </c>
      <c r="D1032" s="8" t="s">
        <v>124</v>
      </c>
      <c r="E1032" s="8" t="s">
        <v>124</v>
      </c>
      <c r="F1032" s="8">
        <v>380.04</v>
      </c>
      <c r="G1032" s="46">
        <v>4229.42</v>
      </c>
    </row>
    <row r="1033" spans="1:7" ht="15" customHeight="1">
      <c r="A1033" s="3" t="s">
        <v>380</v>
      </c>
      <c r="B1033" s="4" t="s">
        <v>381</v>
      </c>
      <c r="C1033" s="4" t="s">
        <v>51</v>
      </c>
      <c r="D1033" s="5" t="s">
        <v>124</v>
      </c>
      <c r="E1033" s="5" t="s">
        <v>124</v>
      </c>
      <c r="F1033" s="5">
        <v>16880</v>
      </c>
      <c r="G1033" s="45">
        <v>47296</v>
      </c>
    </row>
    <row r="1034" spans="1:7" ht="15" customHeight="1">
      <c r="A1034" s="6" t="s">
        <v>380</v>
      </c>
      <c r="B1034" s="7" t="s">
        <v>381</v>
      </c>
      <c r="C1034" s="7" t="s">
        <v>152</v>
      </c>
      <c r="D1034" s="8">
        <v>2325.76</v>
      </c>
      <c r="E1034" s="8">
        <v>26343.79</v>
      </c>
      <c r="F1034" s="8">
        <v>2733.31</v>
      </c>
      <c r="G1034" s="46">
        <v>28089.83</v>
      </c>
    </row>
    <row r="1035" spans="1:7" ht="15" customHeight="1">
      <c r="A1035" s="3" t="s">
        <v>380</v>
      </c>
      <c r="B1035" s="4" t="s">
        <v>381</v>
      </c>
      <c r="C1035" s="4" t="s">
        <v>85</v>
      </c>
      <c r="D1035" s="5" t="s">
        <v>124</v>
      </c>
      <c r="E1035" s="5" t="s">
        <v>124</v>
      </c>
      <c r="F1035" s="5">
        <v>1524.6</v>
      </c>
      <c r="G1035" s="45">
        <v>18734.31</v>
      </c>
    </row>
    <row r="1036" spans="1:7" ht="15" customHeight="1">
      <c r="A1036" s="6" t="s">
        <v>588</v>
      </c>
      <c r="B1036" s="7" t="s">
        <v>589</v>
      </c>
      <c r="C1036" s="7" t="s">
        <v>51</v>
      </c>
      <c r="D1036" s="8" t="s">
        <v>124</v>
      </c>
      <c r="E1036" s="8" t="s">
        <v>124</v>
      </c>
      <c r="F1036" s="8">
        <v>8120</v>
      </c>
      <c r="G1036" s="46">
        <v>18212</v>
      </c>
    </row>
    <row r="1037" spans="1:7" ht="15" customHeight="1">
      <c r="A1037" s="3" t="s">
        <v>614</v>
      </c>
      <c r="B1037" s="4" t="s">
        <v>615</v>
      </c>
      <c r="C1037" s="4" t="s">
        <v>47</v>
      </c>
      <c r="D1037" s="5">
        <v>3686.4</v>
      </c>
      <c r="E1037" s="5">
        <v>61931.52</v>
      </c>
      <c r="F1037" s="5" t="s">
        <v>124</v>
      </c>
      <c r="G1037" s="45" t="s">
        <v>124</v>
      </c>
    </row>
    <row r="1038" spans="1:7" ht="15" customHeight="1">
      <c r="A1038" s="6" t="s">
        <v>499</v>
      </c>
      <c r="B1038" s="7" t="s">
        <v>500</v>
      </c>
      <c r="C1038" s="7" t="s">
        <v>43</v>
      </c>
      <c r="D1038" s="8" t="s">
        <v>124</v>
      </c>
      <c r="E1038" s="8" t="s">
        <v>124</v>
      </c>
      <c r="F1038" s="8">
        <v>3</v>
      </c>
      <c r="G1038" s="46">
        <v>6.12</v>
      </c>
    </row>
    <row r="1039" spans="1:7" ht="15" customHeight="1">
      <c r="A1039" s="3" t="s">
        <v>590</v>
      </c>
      <c r="B1039" s="4" t="s">
        <v>591</v>
      </c>
      <c r="C1039" s="4" t="s">
        <v>63</v>
      </c>
      <c r="D1039" s="5" t="s">
        <v>124</v>
      </c>
      <c r="E1039" s="5" t="s">
        <v>124</v>
      </c>
      <c r="F1039" s="5">
        <v>2340</v>
      </c>
      <c r="G1039" s="45">
        <v>25498</v>
      </c>
    </row>
    <row r="1040" spans="1:7" ht="15" customHeight="1">
      <c r="A1040" s="6" t="s">
        <v>592</v>
      </c>
      <c r="B1040" s="7" t="s">
        <v>281</v>
      </c>
      <c r="C1040" s="7" t="s">
        <v>56</v>
      </c>
      <c r="D1040" s="8" t="s">
        <v>124</v>
      </c>
      <c r="E1040" s="8" t="s">
        <v>124</v>
      </c>
      <c r="F1040" s="8">
        <v>537.6</v>
      </c>
      <c r="G1040" s="46">
        <v>9810.98</v>
      </c>
    </row>
    <row r="1041" spans="1:7" ht="15" customHeight="1">
      <c r="A1041" s="3" t="s">
        <v>593</v>
      </c>
      <c r="B1041" s="4" t="s">
        <v>594</v>
      </c>
      <c r="C1041" s="4" t="s">
        <v>152</v>
      </c>
      <c r="D1041" s="5">
        <v>4156.24</v>
      </c>
      <c r="E1041" s="5">
        <v>19476.82</v>
      </c>
      <c r="F1041" s="5" t="s">
        <v>124</v>
      </c>
      <c r="G1041" s="45" t="s">
        <v>124</v>
      </c>
    </row>
    <row r="1042" spans="1:7" ht="15" customHeight="1">
      <c r="A1042" s="6" t="s">
        <v>595</v>
      </c>
      <c r="B1042" s="7" t="s">
        <v>596</v>
      </c>
      <c r="C1042" s="7" t="s">
        <v>152</v>
      </c>
      <c r="D1042" s="8">
        <v>9697.9</v>
      </c>
      <c r="E1042" s="8">
        <v>45445.91</v>
      </c>
      <c r="F1042" s="8" t="s">
        <v>124</v>
      </c>
      <c r="G1042" s="46" t="s">
        <v>124</v>
      </c>
    </row>
    <row r="1043" spans="1:7" ht="15" customHeight="1">
      <c r="A1043" s="3" t="s">
        <v>347</v>
      </c>
      <c r="B1043" s="4" t="s">
        <v>348</v>
      </c>
      <c r="C1043" s="4" t="s">
        <v>152</v>
      </c>
      <c r="D1043" s="5">
        <v>23867.86</v>
      </c>
      <c r="E1043" s="5">
        <v>151387.72</v>
      </c>
      <c r="F1043" s="5">
        <v>18830.4</v>
      </c>
      <c r="G1043" s="45">
        <v>137674.64</v>
      </c>
    </row>
    <row r="1044" spans="1:7" ht="15" customHeight="1">
      <c r="A1044" s="6" t="s">
        <v>347</v>
      </c>
      <c r="B1044" s="7" t="s">
        <v>348</v>
      </c>
      <c r="C1044" s="7" t="s">
        <v>65</v>
      </c>
      <c r="D1044" s="8" t="s">
        <v>124</v>
      </c>
      <c r="E1044" s="8" t="s">
        <v>124</v>
      </c>
      <c r="F1044" s="8">
        <v>8499.78</v>
      </c>
      <c r="G1044" s="46">
        <v>58106.25</v>
      </c>
    </row>
    <row r="1045" spans="1:7" ht="15" customHeight="1">
      <c r="A1045" s="3" t="s">
        <v>349</v>
      </c>
      <c r="B1045" s="4" t="s">
        <v>350</v>
      </c>
      <c r="C1045" s="4" t="s">
        <v>56</v>
      </c>
      <c r="D1045" s="5" t="s">
        <v>124</v>
      </c>
      <c r="E1045" s="5" t="s">
        <v>124</v>
      </c>
      <c r="F1045" s="5">
        <v>20000</v>
      </c>
      <c r="G1045" s="45">
        <v>143411.27</v>
      </c>
    </row>
    <row r="1046" spans="1:7" ht="15" customHeight="1">
      <c r="A1046" s="6" t="s">
        <v>349</v>
      </c>
      <c r="B1046" s="7" t="s">
        <v>350</v>
      </c>
      <c r="C1046" s="7" t="s">
        <v>43</v>
      </c>
      <c r="D1046" s="8">
        <v>14230</v>
      </c>
      <c r="E1046" s="8">
        <v>42878.89</v>
      </c>
      <c r="F1046" s="8">
        <v>16240</v>
      </c>
      <c r="G1046" s="46">
        <v>51192.03</v>
      </c>
    </row>
    <row r="1047" spans="1:7" ht="15" customHeight="1">
      <c r="A1047" s="3" t="s">
        <v>349</v>
      </c>
      <c r="B1047" s="4" t="s">
        <v>350</v>
      </c>
      <c r="C1047" s="4" t="s">
        <v>71</v>
      </c>
      <c r="D1047" s="5" t="s">
        <v>124</v>
      </c>
      <c r="E1047" s="5" t="s">
        <v>124</v>
      </c>
      <c r="F1047" s="5">
        <v>20000</v>
      </c>
      <c r="G1047" s="45">
        <v>142489.26</v>
      </c>
    </row>
    <row r="1048" spans="1:7" ht="15" customHeight="1">
      <c r="A1048" s="6" t="s">
        <v>597</v>
      </c>
      <c r="B1048" s="7" t="s">
        <v>598</v>
      </c>
      <c r="C1048" s="7" t="s">
        <v>52</v>
      </c>
      <c r="D1048" s="8">
        <v>21040</v>
      </c>
      <c r="E1048" s="8">
        <v>96463.82</v>
      </c>
      <c r="F1048" s="8" t="s">
        <v>124</v>
      </c>
      <c r="G1048" s="46" t="s">
        <v>124</v>
      </c>
    </row>
    <row r="1049" spans="1:7" ht="15" customHeight="1">
      <c r="A1049" s="3" t="s">
        <v>597</v>
      </c>
      <c r="B1049" s="4" t="s">
        <v>598</v>
      </c>
      <c r="C1049" s="4" t="s">
        <v>43</v>
      </c>
      <c r="D1049" s="5">
        <v>92720</v>
      </c>
      <c r="E1049" s="5">
        <v>429650.02</v>
      </c>
      <c r="F1049" s="5" t="s">
        <v>124</v>
      </c>
      <c r="G1049" s="45" t="s">
        <v>124</v>
      </c>
    </row>
    <row r="1050" spans="1:7" ht="15" customHeight="1">
      <c r="A1050" s="6" t="s">
        <v>501</v>
      </c>
      <c r="B1050" s="7" t="s">
        <v>502</v>
      </c>
      <c r="C1050" s="7" t="s">
        <v>43</v>
      </c>
      <c r="D1050" s="8" t="s">
        <v>124</v>
      </c>
      <c r="E1050" s="8" t="s">
        <v>124</v>
      </c>
      <c r="F1050" s="8">
        <v>133560</v>
      </c>
      <c r="G1050" s="46">
        <v>572595.79</v>
      </c>
    </row>
    <row r="1051" spans="1:7" ht="15" customHeight="1" thickBot="1">
      <c r="A1051" s="9" t="s">
        <v>163</v>
      </c>
      <c r="B1051" s="10" t="s">
        <v>124</v>
      </c>
      <c r="C1051" s="10" t="s">
        <v>124</v>
      </c>
      <c r="D1051" s="11">
        <v>67575169.27</v>
      </c>
      <c r="E1051" s="11">
        <v>169389940.15</v>
      </c>
      <c r="F1051" s="11">
        <v>82145650.566</v>
      </c>
      <c r="G1051" s="47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13" customWidth="1"/>
    <col min="7" max="7" width="0" style="0" hidden="1" customWidth="1"/>
  </cols>
  <sheetData>
    <row r="1" spans="1:6" ht="15" customHeight="1" thickTop="1">
      <c r="A1" s="213" t="s">
        <v>260</v>
      </c>
      <c r="B1" s="214"/>
      <c r="C1" s="214"/>
      <c r="D1" s="214"/>
      <c r="E1" s="214"/>
      <c r="F1" s="215"/>
    </row>
    <row r="2" spans="1:6" ht="15" customHeight="1">
      <c r="A2" s="207" t="s">
        <v>599</v>
      </c>
      <c r="B2" s="208"/>
      <c r="C2" s="208"/>
      <c r="D2" s="208"/>
      <c r="E2" s="208"/>
      <c r="F2" s="209"/>
    </row>
    <row r="3" spans="1:6" ht="15" customHeight="1" thickBot="1">
      <c r="A3" s="216" t="s">
        <v>124</v>
      </c>
      <c r="B3" s="217"/>
      <c r="C3" s="217"/>
      <c r="D3" s="217"/>
      <c r="E3" s="217"/>
      <c r="F3" s="218"/>
    </row>
    <row r="4" spans="1:6" ht="15" customHeight="1" thickBot="1" thickTop="1">
      <c r="A4" s="19" t="s">
        <v>261</v>
      </c>
      <c r="B4" s="19" t="s">
        <v>265</v>
      </c>
      <c r="C4" s="38" t="s">
        <v>262</v>
      </c>
      <c r="D4" s="38" t="s">
        <v>263</v>
      </c>
      <c r="E4" s="38" t="s">
        <v>266</v>
      </c>
      <c r="F4" s="38" t="s">
        <v>129</v>
      </c>
    </row>
    <row r="5" spans="1:6" ht="15" customHeight="1" thickTop="1">
      <c r="A5" s="33" t="s">
        <v>124</v>
      </c>
      <c r="B5" s="34" t="s">
        <v>124</v>
      </c>
      <c r="C5" s="42" t="s">
        <v>124</v>
      </c>
      <c r="D5" s="42" t="s">
        <v>124</v>
      </c>
      <c r="E5" s="42" t="s">
        <v>124</v>
      </c>
      <c r="F5" s="43" t="s">
        <v>124</v>
      </c>
    </row>
    <row r="6" spans="1:6" ht="15" customHeight="1">
      <c r="A6" s="21" t="s">
        <v>23</v>
      </c>
      <c r="B6" s="35" t="s">
        <v>8</v>
      </c>
      <c r="C6" s="22" t="s">
        <v>124</v>
      </c>
      <c r="D6" s="22" t="s">
        <v>124</v>
      </c>
      <c r="E6" s="22">
        <v>3400</v>
      </c>
      <c r="F6" s="39">
        <v>87405.36</v>
      </c>
    </row>
    <row r="7" spans="1:6" ht="15" customHeight="1">
      <c r="A7" s="25" t="s">
        <v>23</v>
      </c>
      <c r="B7" s="36" t="s">
        <v>267</v>
      </c>
      <c r="C7" s="26">
        <v>1240</v>
      </c>
      <c r="D7" s="26">
        <v>65215.85</v>
      </c>
      <c r="E7" s="26">
        <v>98</v>
      </c>
      <c r="F7" s="40">
        <v>33957.79</v>
      </c>
    </row>
    <row r="8" spans="1:6" ht="15" customHeight="1">
      <c r="A8" s="33" t="s">
        <v>268</v>
      </c>
      <c r="B8" s="34" t="s">
        <v>124</v>
      </c>
      <c r="C8" s="42" t="s">
        <v>124</v>
      </c>
      <c r="D8" s="42" t="s">
        <v>124</v>
      </c>
      <c r="E8" s="42" t="s">
        <v>124</v>
      </c>
      <c r="F8" s="43" t="s">
        <v>124</v>
      </c>
    </row>
    <row r="9" spans="1:6" ht="15" customHeight="1">
      <c r="A9" s="33" t="s">
        <v>124</v>
      </c>
      <c r="B9" s="34" t="s">
        <v>124</v>
      </c>
      <c r="C9" s="42" t="s">
        <v>124</v>
      </c>
      <c r="D9" s="42" t="s">
        <v>124</v>
      </c>
      <c r="E9" s="42" t="s">
        <v>124</v>
      </c>
      <c r="F9" s="43" t="s">
        <v>124</v>
      </c>
    </row>
    <row r="10" spans="1:6" ht="15" customHeight="1">
      <c r="A10" s="21" t="s">
        <v>11</v>
      </c>
      <c r="B10" s="35" t="s">
        <v>267</v>
      </c>
      <c r="C10" s="22">
        <v>27536</v>
      </c>
      <c r="D10" s="22">
        <v>74347.2</v>
      </c>
      <c r="E10" s="22">
        <v>26000</v>
      </c>
      <c r="F10" s="39">
        <v>83720</v>
      </c>
    </row>
    <row r="11" spans="1:6" ht="15" customHeight="1">
      <c r="A11" s="25" t="s">
        <v>11</v>
      </c>
      <c r="B11" s="36" t="s">
        <v>269</v>
      </c>
      <c r="C11" s="26">
        <v>19097060.07</v>
      </c>
      <c r="D11" s="26">
        <v>24968539.58</v>
      </c>
      <c r="E11" s="26">
        <v>22596084.74</v>
      </c>
      <c r="F11" s="40">
        <v>27502020.03</v>
      </c>
    </row>
    <row r="12" spans="1:6" ht="15" customHeight="1">
      <c r="A12" s="21" t="s">
        <v>11</v>
      </c>
      <c r="B12" s="35" t="s">
        <v>274</v>
      </c>
      <c r="C12" s="22" t="s">
        <v>124</v>
      </c>
      <c r="D12" s="22" t="s">
        <v>124</v>
      </c>
      <c r="E12" s="22">
        <v>5.9</v>
      </c>
      <c r="F12" s="39">
        <v>346.2</v>
      </c>
    </row>
    <row r="13" spans="1:6" ht="15" customHeight="1">
      <c r="A13" s="33" t="s">
        <v>270</v>
      </c>
      <c r="B13" s="34" t="s">
        <v>124</v>
      </c>
      <c r="C13" s="42" t="s">
        <v>124</v>
      </c>
      <c r="D13" s="42" t="s">
        <v>124</v>
      </c>
      <c r="E13" s="42" t="s">
        <v>124</v>
      </c>
      <c r="F13" s="43" t="s">
        <v>124</v>
      </c>
    </row>
    <row r="14" spans="1:6" ht="15" customHeight="1">
      <c r="A14" s="33" t="s">
        <v>124</v>
      </c>
      <c r="B14" s="34" t="s">
        <v>124</v>
      </c>
      <c r="C14" s="42" t="s">
        <v>124</v>
      </c>
      <c r="D14" s="42" t="s">
        <v>124</v>
      </c>
      <c r="E14" s="42" t="s">
        <v>124</v>
      </c>
      <c r="F14" s="43" t="s">
        <v>124</v>
      </c>
    </row>
    <row r="15" spans="1:6" ht="15" customHeight="1">
      <c r="A15" s="25" t="s">
        <v>19</v>
      </c>
      <c r="B15" s="36" t="s">
        <v>23</v>
      </c>
      <c r="C15" s="26">
        <v>49815</v>
      </c>
      <c r="D15" s="26">
        <v>417205.62</v>
      </c>
      <c r="E15" s="26">
        <v>243350</v>
      </c>
      <c r="F15" s="40">
        <v>1352012.56</v>
      </c>
    </row>
    <row r="16" spans="1:6" ht="15" customHeight="1">
      <c r="A16" s="21" t="s">
        <v>19</v>
      </c>
      <c r="B16" s="35" t="s">
        <v>11</v>
      </c>
      <c r="C16" s="22">
        <v>7130130.45</v>
      </c>
      <c r="D16" s="22">
        <v>46542768.69</v>
      </c>
      <c r="E16" s="22">
        <v>7633838</v>
      </c>
      <c r="F16" s="39">
        <v>49083982.53</v>
      </c>
    </row>
    <row r="17" spans="1:6" ht="15" customHeight="1">
      <c r="A17" s="25" t="s">
        <v>19</v>
      </c>
      <c r="B17" s="36" t="s">
        <v>19</v>
      </c>
      <c r="C17" s="26">
        <v>1559947.47</v>
      </c>
      <c r="D17" s="26">
        <v>7696427.16</v>
      </c>
      <c r="E17" s="26">
        <v>2394118.1</v>
      </c>
      <c r="F17" s="40">
        <v>10670555.65</v>
      </c>
    </row>
    <row r="18" spans="1:6" ht="15" customHeight="1">
      <c r="A18" s="21" t="s">
        <v>19</v>
      </c>
      <c r="B18" s="35" t="s">
        <v>4</v>
      </c>
      <c r="C18" s="22">
        <v>2327810.63</v>
      </c>
      <c r="D18" s="22">
        <v>25947843.79</v>
      </c>
      <c r="E18" s="22">
        <v>2839212.52</v>
      </c>
      <c r="F18" s="39">
        <v>33275867.85</v>
      </c>
    </row>
    <row r="19" spans="1:6" ht="15" customHeight="1">
      <c r="A19" s="25" t="s">
        <v>19</v>
      </c>
      <c r="B19" s="36" t="s">
        <v>8</v>
      </c>
      <c r="C19" s="26">
        <v>1082442.39</v>
      </c>
      <c r="D19" s="26">
        <v>10976963.49</v>
      </c>
      <c r="E19" s="26">
        <v>991312.88</v>
      </c>
      <c r="F19" s="40">
        <v>9639024.76</v>
      </c>
    </row>
    <row r="20" spans="1:6" ht="15" customHeight="1">
      <c r="A20" s="21" t="s">
        <v>19</v>
      </c>
      <c r="B20" s="35" t="s">
        <v>267</v>
      </c>
      <c r="C20" s="22">
        <v>25171.5</v>
      </c>
      <c r="D20" s="22">
        <v>381470.29</v>
      </c>
      <c r="E20" s="22">
        <v>2865</v>
      </c>
      <c r="F20" s="39">
        <v>31610.95</v>
      </c>
    </row>
    <row r="21" spans="1:6" ht="15" customHeight="1">
      <c r="A21" s="25" t="s">
        <v>19</v>
      </c>
      <c r="B21" s="36" t="s">
        <v>269</v>
      </c>
      <c r="C21" s="26">
        <v>435805.5</v>
      </c>
      <c r="D21" s="26">
        <v>3111126.47</v>
      </c>
      <c r="E21" s="26">
        <v>434177</v>
      </c>
      <c r="F21" s="40">
        <v>3339833.44</v>
      </c>
    </row>
    <row r="22" spans="1:6" ht="15" customHeight="1">
      <c r="A22" s="33" t="s">
        <v>271</v>
      </c>
      <c r="B22" s="34" t="s">
        <v>124</v>
      </c>
      <c r="C22" s="42" t="s">
        <v>124</v>
      </c>
      <c r="D22" s="42" t="s">
        <v>124</v>
      </c>
      <c r="E22" s="42" t="s">
        <v>124</v>
      </c>
      <c r="F22" s="43" t="s">
        <v>124</v>
      </c>
    </row>
    <row r="23" spans="1:6" ht="15" customHeight="1">
      <c r="A23" s="33" t="s">
        <v>124</v>
      </c>
      <c r="B23" s="34" t="s">
        <v>124</v>
      </c>
      <c r="C23" s="42" t="s">
        <v>124</v>
      </c>
      <c r="D23" s="42" t="s">
        <v>124</v>
      </c>
      <c r="E23" s="42" t="s">
        <v>124</v>
      </c>
      <c r="F23" s="43" t="s">
        <v>124</v>
      </c>
    </row>
    <row r="24" spans="1:6" ht="15" customHeight="1">
      <c r="A24" s="21" t="s">
        <v>4</v>
      </c>
      <c r="B24" s="35" t="s">
        <v>23</v>
      </c>
      <c r="C24" s="22">
        <v>658900</v>
      </c>
      <c r="D24" s="22">
        <v>1506405.97</v>
      </c>
      <c r="E24" s="22">
        <v>2745210.2</v>
      </c>
      <c r="F24" s="39">
        <v>3666216.93</v>
      </c>
    </row>
    <row r="25" spans="1:6" ht="15" customHeight="1">
      <c r="A25" s="25" t="s">
        <v>4</v>
      </c>
      <c r="B25" s="36" t="s">
        <v>11</v>
      </c>
      <c r="C25" s="26">
        <v>132947.98</v>
      </c>
      <c r="D25" s="26">
        <v>508352.95</v>
      </c>
      <c r="E25" s="26">
        <v>162747.9</v>
      </c>
      <c r="F25" s="40">
        <v>849159.28</v>
      </c>
    </row>
    <row r="26" spans="1:6" ht="15" customHeight="1">
      <c r="A26" s="21" t="s">
        <v>4</v>
      </c>
      <c r="B26" s="35" t="s">
        <v>19</v>
      </c>
      <c r="C26" s="22">
        <v>216622.5</v>
      </c>
      <c r="D26" s="22">
        <v>235233.56</v>
      </c>
      <c r="E26" s="22">
        <v>522795.54</v>
      </c>
      <c r="F26" s="39">
        <v>649963.17</v>
      </c>
    </row>
    <row r="27" spans="1:6" ht="15" customHeight="1">
      <c r="A27" s="25" t="s">
        <v>4</v>
      </c>
      <c r="B27" s="36" t="s">
        <v>4</v>
      </c>
      <c r="C27" s="26" t="s">
        <v>124</v>
      </c>
      <c r="D27" s="26" t="s">
        <v>124</v>
      </c>
      <c r="E27" s="26">
        <v>185000</v>
      </c>
      <c r="F27" s="40">
        <v>157735</v>
      </c>
    </row>
    <row r="28" spans="1:6" ht="15" customHeight="1">
      <c r="A28" s="21" t="s">
        <v>4</v>
      </c>
      <c r="B28" s="35" t="s">
        <v>8</v>
      </c>
      <c r="C28" s="22">
        <v>26420.6</v>
      </c>
      <c r="D28" s="22">
        <v>198409.32</v>
      </c>
      <c r="E28" s="22">
        <v>43065.4</v>
      </c>
      <c r="F28" s="39">
        <v>303174.73</v>
      </c>
    </row>
    <row r="29" spans="1:6" ht="15" customHeight="1">
      <c r="A29" s="21"/>
      <c r="B29" s="35"/>
      <c r="C29" s="22">
        <f>SUM(C24:C28)</f>
        <v>1034891.08</v>
      </c>
      <c r="D29" s="22">
        <f>SUM(D24:D28)</f>
        <v>2448401.8</v>
      </c>
      <c r="E29" s="22">
        <f>SUM(E24:E28)</f>
        <v>3658819.04</v>
      </c>
      <c r="F29" s="22">
        <f>SUM(F24:F28)</f>
        <v>5626249.109999999</v>
      </c>
    </row>
    <row r="30" spans="1:6" ht="15" customHeight="1">
      <c r="A30" s="25" t="s">
        <v>4</v>
      </c>
      <c r="B30" s="36" t="s">
        <v>267</v>
      </c>
      <c r="C30" s="26">
        <v>2429182.14</v>
      </c>
      <c r="D30" s="26">
        <v>8520888.61</v>
      </c>
      <c r="E30" s="26">
        <v>3255900.946</v>
      </c>
      <c r="F30" s="40">
        <v>11278927.03</v>
      </c>
    </row>
    <row r="31" spans="1:6" ht="15" customHeight="1">
      <c r="A31" s="21" t="s">
        <v>4</v>
      </c>
      <c r="B31" s="35" t="s">
        <v>269</v>
      </c>
      <c r="C31" s="22">
        <v>30667633.36</v>
      </c>
      <c r="D31" s="22">
        <v>33831271.41</v>
      </c>
      <c r="E31" s="22">
        <v>34170662.8</v>
      </c>
      <c r="F31" s="39">
        <v>50851391.53</v>
      </c>
    </row>
    <row r="32" spans="1:6" ht="15" customHeight="1">
      <c r="A32" s="25" t="s">
        <v>4</v>
      </c>
      <c r="B32" s="36" t="s">
        <v>272</v>
      </c>
      <c r="C32" s="26" t="s">
        <v>124</v>
      </c>
      <c r="D32" s="26" t="s">
        <v>124</v>
      </c>
      <c r="E32" s="26">
        <v>1100</v>
      </c>
      <c r="F32" s="40">
        <v>3943.19</v>
      </c>
    </row>
    <row r="33" spans="1:6" ht="15" customHeight="1">
      <c r="A33" s="21" t="s">
        <v>4</v>
      </c>
      <c r="B33" s="35" t="s">
        <v>273</v>
      </c>
      <c r="C33" s="22">
        <v>92234.12</v>
      </c>
      <c r="D33" s="22">
        <v>499789.39</v>
      </c>
      <c r="E33" s="22">
        <v>169770.79</v>
      </c>
      <c r="F33" s="39">
        <v>1007237.4</v>
      </c>
    </row>
    <row r="34" spans="1:6" ht="15" customHeight="1">
      <c r="A34" s="33" t="s">
        <v>275</v>
      </c>
      <c r="B34" s="34" t="s">
        <v>124</v>
      </c>
      <c r="C34" s="42" t="s">
        <v>124</v>
      </c>
      <c r="D34" s="42" t="s">
        <v>124</v>
      </c>
      <c r="E34" s="42" t="s">
        <v>124</v>
      </c>
      <c r="F34" s="43" t="s">
        <v>124</v>
      </c>
    </row>
    <row r="35" spans="1:6" ht="15" customHeight="1">
      <c r="A35" s="33" t="s">
        <v>124</v>
      </c>
      <c r="B35" s="34" t="s">
        <v>124</v>
      </c>
      <c r="C35" s="42" t="s">
        <v>124</v>
      </c>
      <c r="D35" s="42" t="s">
        <v>124</v>
      </c>
      <c r="E35" s="42" t="s">
        <v>124</v>
      </c>
      <c r="F35" s="43" t="s">
        <v>124</v>
      </c>
    </row>
    <row r="36" spans="1:6" ht="15" customHeight="1">
      <c r="A36" s="25" t="s">
        <v>8</v>
      </c>
      <c r="B36" s="36" t="s">
        <v>11</v>
      </c>
      <c r="C36" s="26">
        <v>6100</v>
      </c>
      <c r="D36" s="26">
        <v>4972.39</v>
      </c>
      <c r="E36" s="26" t="s">
        <v>124</v>
      </c>
      <c r="F36" s="40" t="s">
        <v>124</v>
      </c>
    </row>
    <row r="37" spans="1:6" ht="15" customHeight="1">
      <c r="A37" s="21" t="s">
        <v>8</v>
      </c>
      <c r="B37" s="35" t="s">
        <v>4</v>
      </c>
      <c r="C37" s="22">
        <v>32065</v>
      </c>
      <c r="D37" s="22">
        <v>292422.06</v>
      </c>
      <c r="E37" s="22">
        <v>41580</v>
      </c>
      <c r="F37" s="39">
        <v>280500.66</v>
      </c>
    </row>
    <row r="38" spans="1:6" ht="15" customHeight="1">
      <c r="A38" s="25" t="s">
        <v>8</v>
      </c>
      <c r="B38" s="36" t="s">
        <v>272</v>
      </c>
      <c r="C38" s="26">
        <v>31746</v>
      </c>
      <c r="D38" s="26">
        <v>217650.21</v>
      </c>
      <c r="E38" s="26">
        <v>25890</v>
      </c>
      <c r="F38" s="40">
        <v>169065.87</v>
      </c>
    </row>
    <row r="39" spans="1:6" ht="15" customHeight="1">
      <c r="A39" s="21" t="s">
        <v>8</v>
      </c>
      <c r="B39" s="35" t="s">
        <v>276</v>
      </c>
      <c r="C39" s="22">
        <v>23.81</v>
      </c>
      <c r="D39" s="22">
        <v>8949</v>
      </c>
      <c r="E39" s="22">
        <v>13248.55</v>
      </c>
      <c r="F39" s="39">
        <v>42503.92</v>
      </c>
    </row>
    <row r="40" spans="1:6" ht="15" customHeight="1">
      <c r="A40" s="33" t="s">
        <v>277</v>
      </c>
      <c r="B40" s="34" t="s">
        <v>124</v>
      </c>
      <c r="C40" s="42" t="s">
        <v>124</v>
      </c>
      <c r="D40" s="42" t="s">
        <v>124</v>
      </c>
      <c r="E40" s="42" t="s">
        <v>124</v>
      </c>
      <c r="F40" s="43" t="s">
        <v>124</v>
      </c>
    </row>
    <row r="41" spans="1:6" ht="15" customHeight="1">
      <c r="A41" s="33" t="s">
        <v>124</v>
      </c>
      <c r="B41" s="34" t="s">
        <v>124</v>
      </c>
      <c r="C41" s="42" t="s">
        <v>124</v>
      </c>
      <c r="D41" s="42" t="s">
        <v>124</v>
      </c>
      <c r="E41" s="42" t="s">
        <v>124</v>
      </c>
      <c r="F41" s="43" t="s">
        <v>124</v>
      </c>
    </row>
    <row r="42" spans="1:6" ht="15" customHeight="1">
      <c r="A42" s="25" t="s">
        <v>20</v>
      </c>
      <c r="B42" s="36" t="s">
        <v>11</v>
      </c>
      <c r="C42" s="26">
        <v>111720</v>
      </c>
      <c r="D42" s="26">
        <v>75411</v>
      </c>
      <c r="E42" s="26">
        <v>74480</v>
      </c>
      <c r="F42" s="40">
        <v>63308</v>
      </c>
    </row>
    <row r="43" spans="1:6" ht="15" customHeight="1">
      <c r="A43" s="21" t="s">
        <v>20</v>
      </c>
      <c r="B43" s="35" t="s">
        <v>4</v>
      </c>
      <c r="C43" s="22" t="s">
        <v>124</v>
      </c>
      <c r="D43" s="22" t="s">
        <v>124</v>
      </c>
      <c r="E43" s="22">
        <v>9883.47</v>
      </c>
      <c r="F43" s="39">
        <v>12403.4</v>
      </c>
    </row>
    <row r="44" spans="1:6" ht="15" customHeight="1">
      <c r="A44" s="25" t="s">
        <v>20</v>
      </c>
      <c r="B44" s="36" t="s">
        <v>9</v>
      </c>
      <c r="C44" s="26" t="s">
        <v>124</v>
      </c>
      <c r="D44" s="26" t="s">
        <v>124</v>
      </c>
      <c r="E44" s="26">
        <v>1000</v>
      </c>
      <c r="F44" s="40">
        <v>3205.2</v>
      </c>
    </row>
    <row r="45" spans="1:6" ht="15" customHeight="1">
      <c r="A45" s="33" t="s">
        <v>278</v>
      </c>
      <c r="B45" s="34" t="s">
        <v>124</v>
      </c>
      <c r="C45" s="42" t="s">
        <v>124</v>
      </c>
      <c r="D45" s="42" t="s">
        <v>124</v>
      </c>
      <c r="E45" s="42" t="s">
        <v>124</v>
      </c>
      <c r="F45" s="43" t="s">
        <v>124</v>
      </c>
    </row>
    <row r="46" spans="1:6" ht="15" customHeight="1">
      <c r="A46" s="33" t="s">
        <v>124</v>
      </c>
      <c r="B46" s="34" t="s">
        <v>124</v>
      </c>
      <c r="C46" s="42" t="s">
        <v>124</v>
      </c>
      <c r="D46" s="42" t="s">
        <v>124</v>
      </c>
      <c r="E46" s="42" t="s">
        <v>124</v>
      </c>
      <c r="F46" s="43" t="s">
        <v>124</v>
      </c>
    </row>
    <row r="47" spans="1:6" ht="15" customHeight="1">
      <c r="A47" s="21" t="s">
        <v>9</v>
      </c>
      <c r="B47" s="35" t="s">
        <v>23</v>
      </c>
      <c r="C47" s="22">
        <v>1034348.54</v>
      </c>
      <c r="D47" s="22">
        <v>1700381.52</v>
      </c>
      <c r="E47" s="22">
        <v>3010304.53</v>
      </c>
      <c r="F47" s="39">
        <v>4125937.85</v>
      </c>
    </row>
    <row r="48" spans="1:6" ht="15" customHeight="1">
      <c r="A48" s="25" t="s">
        <v>9</v>
      </c>
      <c r="B48" s="36" t="s">
        <v>11</v>
      </c>
      <c r="C48" s="26">
        <v>228867.81</v>
      </c>
      <c r="D48" s="26">
        <v>760659.92</v>
      </c>
      <c r="E48" s="26">
        <v>328537.52</v>
      </c>
      <c r="F48" s="40">
        <v>1185575.8</v>
      </c>
    </row>
    <row r="49" spans="1:6" ht="15" customHeight="1">
      <c r="A49" s="21" t="s">
        <v>9</v>
      </c>
      <c r="B49" s="35" t="s">
        <v>4</v>
      </c>
      <c r="C49" s="22">
        <v>41408.4</v>
      </c>
      <c r="D49" s="22">
        <v>278241.97</v>
      </c>
      <c r="E49" s="22">
        <v>30210.78</v>
      </c>
      <c r="F49" s="39">
        <v>231095.99</v>
      </c>
    </row>
    <row r="50" spans="1:6" ht="15" customHeight="1">
      <c r="A50" s="25" t="s">
        <v>9</v>
      </c>
      <c r="B50" s="36" t="s">
        <v>8</v>
      </c>
      <c r="C50" s="26">
        <v>127990</v>
      </c>
      <c r="D50" s="26">
        <v>568992.73</v>
      </c>
      <c r="E50" s="26">
        <v>189800</v>
      </c>
      <c r="F50" s="40">
        <v>909688.35</v>
      </c>
    </row>
    <row r="51" spans="1:6" ht="15" customHeight="1">
      <c r="A51" s="33" t="s">
        <v>279</v>
      </c>
      <c r="B51" s="34" t="s">
        <v>124</v>
      </c>
      <c r="C51" s="42" t="s">
        <v>124</v>
      </c>
      <c r="D51" s="42" t="s">
        <v>124</v>
      </c>
      <c r="E51" s="42" t="s">
        <v>124</v>
      </c>
      <c r="F51" s="43" t="s">
        <v>124</v>
      </c>
    </row>
    <row r="52" spans="1:6" ht="15" customHeight="1" thickBot="1">
      <c r="A52" s="29" t="s">
        <v>163</v>
      </c>
      <c r="B52" s="37" t="s">
        <v>124</v>
      </c>
      <c r="C52" s="30">
        <v>67575169.27</v>
      </c>
      <c r="D52" s="30">
        <v>169389940.15</v>
      </c>
      <c r="E52" s="30">
        <v>82145650.566</v>
      </c>
      <c r="F52" s="41">
        <v>210891370.42</v>
      </c>
    </row>
    <row r="53" spans="1:6" ht="15" customHeight="1" thickBot="1" thickTop="1">
      <c r="A53" s="29" t="s">
        <v>163</v>
      </c>
      <c r="B53" s="37" t="s">
        <v>124</v>
      </c>
      <c r="C53" s="30">
        <v>59815397.76</v>
      </c>
      <c r="D53" s="30">
        <v>149312821.93</v>
      </c>
      <c r="E53" s="30">
        <v>73246850.33</v>
      </c>
      <c r="F53" s="41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Tumay Cetiner</cp:lastModifiedBy>
  <cp:lastPrinted>2016-07-18T15:56:13Z</cp:lastPrinted>
  <dcterms:created xsi:type="dcterms:W3CDTF">1998-03-13T23:12:33Z</dcterms:created>
  <dcterms:modified xsi:type="dcterms:W3CDTF">2017-01-09T09:57:24Z</dcterms:modified>
  <cp:category/>
  <cp:version/>
  <cp:contentType/>
  <cp:contentStatus/>
</cp:coreProperties>
</file>