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600" windowHeight="8100" tabRatio="879" activeTab="6"/>
  </bookViews>
  <sheets>
    <sheet name="2016-2017" sheetId="1" r:id="rId1"/>
    <sheet name="03-1604-1605" sheetId="2" r:id="rId2"/>
    <sheet name="alaba levrek çipura ork. kaya" sheetId="3" r:id="rId3"/>
    <sheet name="0207" sheetId="4" r:id="rId4"/>
    <sheet name="0401-0406" sheetId="5" r:id="rId5"/>
    <sheet name="0407-0408" sheetId="6" r:id="rId6"/>
    <sheet name="0409" sheetId="7" r:id="rId7"/>
    <sheet name="Sayfa3" sheetId="8" state="hidden" r:id="rId8"/>
    <sheet name="Sayfa1" sheetId="9" state="hidden" r:id="rId9"/>
    <sheet name="Sayfa2" sheetId="10" state="hidden" r:id="rId10"/>
  </sheets>
  <definedNames>
    <definedName name="_xlnm.Print_Area" localSheetId="4">'0401-0406'!#REF!</definedName>
    <definedName name="_xlnm.Print_Area" localSheetId="5">'0407-0408'!$A$1:$P$23</definedName>
    <definedName name="_xlnm.Print_Area" localSheetId="6">'0409'!$A$1:$P$33</definedName>
    <definedName name="_xlnm.Print_Area" localSheetId="0">'2016-2017'!$A$1:$O$45</definedName>
  </definedNames>
  <calcPr fullCalcOnLoad="1"/>
</workbook>
</file>

<file path=xl/sharedStrings.xml><?xml version="1.0" encoding="utf-8"?>
<sst xmlns="http://schemas.openxmlformats.org/spreadsheetml/2006/main" count="11186" uniqueCount="833">
  <si>
    <t>Madde</t>
  </si>
  <si>
    <t>Miktar (kg)</t>
  </si>
  <si>
    <t>Tutar ($)</t>
  </si>
  <si>
    <t>GENEL TOPLAM</t>
  </si>
  <si>
    <t>04</t>
  </si>
  <si>
    <t>04.06</t>
  </si>
  <si>
    <t>04.07</t>
  </si>
  <si>
    <t>04.09</t>
  </si>
  <si>
    <t>05</t>
  </si>
  <si>
    <t>16</t>
  </si>
  <si>
    <t>16.01</t>
  </si>
  <si>
    <t>02</t>
  </si>
  <si>
    <t>Canlı Hayvanlar</t>
  </si>
  <si>
    <t>Süt ürünleri, yumurta, bal ve diğer hayvansal menşeli ürünler</t>
  </si>
  <si>
    <t>Muhtelif peynir</t>
  </si>
  <si>
    <t>Yumurtalar</t>
  </si>
  <si>
    <t>Bal (süzme,petek)</t>
  </si>
  <si>
    <t>Tarifenin başka yerinde belirtilmeyen hayvansal menşeli ürünler</t>
  </si>
  <si>
    <t>Hazırlanmış veya konserve edilmiş balıklar</t>
  </si>
  <si>
    <t>03</t>
  </si>
  <si>
    <t>15</t>
  </si>
  <si>
    <t>Hayvansal katı yağlar ve bunların parçalanma ürünleri hayvansal mumlar</t>
  </si>
  <si>
    <t>Et, balık, kabuklu hayvanlar, yumuşakçalar ve diğer su omurgasızlarının müstahzarları</t>
  </si>
  <si>
    <t>01</t>
  </si>
  <si>
    <t>03.01</t>
  </si>
  <si>
    <t>03.02</t>
  </si>
  <si>
    <t>03.03</t>
  </si>
  <si>
    <t>03.04</t>
  </si>
  <si>
    <t>03.05</t>
  </si>
  <si>
    <t>03.06</t>
  </si>
  <si>
    <t>03.07</t>
  </si>
  <si>
    <t>Canlı Balıklar</t>
  </si>
  <si>
    <t>Balıklar (taze veya soğutulmuş)</t>
  </si>
  <si>
    <t>Balıklar (dondurulmuş)</t>
  </si>
  <si>
    <t>Balık filetoları ve diğer balık etleri (taze, soğutulmuş veya dondurulmuş)</t>
  </si>
  <si>
    <t>Balıklar (kurutulmuş, tuzlanmış, tütsülenmiş)</t>
  </si>
  <si>
    <t>Yumuşakçalar (canlı, taze, soğutulmuş, dondurulmuş)</t>
  </si>
  <si>
    <t>Balıklar, kabuklu hayvanlar, yumuşakçalar ve suda yaşayan diğer omurgasızlar</t>
  </si>
  <si>
    <t>16.05</t>
  </si>
  <si>
    <t>Hazırlanmış veya konserve edilmiş yumuşakçalar</t>
  </si>
  <si>
    <t>02.07</t>
  </si>
  <si>
    <t xml:space="preserve">Kümes hayvanlarının etleri ve yenilen sakatatları </t>
  </si>
  <si>
    <t>HOLLANDA</t>
  </si>
  <si>
    <t>İTALYA</t>
  </si>
  <si>
    <t>YUNANİSTAN</t>
  </si>
  <si>
    <t>İSPANYA</t>
  </si>
  <si>
    <t>IRAK</t>
  </si>
  <si>
    <t>JAPONYA</t>
  </si>
  <si>
    <t>ALMANYA</t>
  </si>
  <si>
    <t>SUUDİ ARABİSTAN</t>
  </si>
  <si>
    <t>KUVEYT</t>
  </si>
  <si>
    <t>ÇİN HALK CUMHURİYETİ</t>
  </si>
  <si>
    <t>DANİMARKA</t>
  </si>
  <si>
    <t>EGE SERBEST BÖLGE</t>
  </si>
  <si>
    <t>BİRLEŞİK KRALLIK</t>
  </si>
  <si>
    <t>BOSNA-HERSEK</t>
  </si>
  <si>
    <t>FRANSA</t>
  </si>
  <si>
    <t>İSRAİL</t>
  </si>
  <si>
    <t>TAYVAN</t>
  </si>
  <si>
    <t>TACİKİSTAN</t>
  </si>
  <si>
    <t>BAHREYN</t>
  </si>
  <si>
    <t>İSVİÇRE</t>
  </si>
  <si>
    <t>KATAR</t>
  </si>
  <si>
    <t>BİRLEŞİK DEVLETLER</t>
  </si>
  <si>
    <t>BELÇİKA</t>
  </si>
  <si>
    <t>ÖZBEKİSTAN</t>
  </si>
  <si>
    <t>ÜRDÜN</t>
  </si>
  <si>
    <t>RUSYA FEDERASYONU</t>
  </si>
  <si>
    <t>YEMEN</t>
  </si>
  <si>
    <t>MISIR</t>
  </si>
  <si>
    <t>PORTEKİZ</t>
  </si>
  <si>
    <t>ROMANYA</t>
  </si>
  <si>
    <t>16.04</t>
  </si>
  <si>
    <t>16.02</t>
  </si>
  <si>
    <t>Hazırlanmış veya konserve edilmiş etler, sakatatlar</t>
  </si>
  <si>
    <t>GTİP/ Fasıl No</t>
  </si>
  <si>
    <t>Hazırlanmış et ürünleri(salam,sosis,sucuk,pastırma vb)</t>
  </si>
  <si>
    <t>Kabuklu hayvanlar(canlı,taze,soğutulmuş,dondurulmuş)</t>
  </si>
  <si>
    <t xml:space="preserve">Etler, yenilen sakatatlar(tavuk,hindi eti,tavuk ayağı vs.) </t>
  </si>
  <si>
    <t>MİKTAR DEĞİŞİM %</t>
  </si>
  <si>
    <t>FOB $ DEĞİŞİM %</t>
  </si>
  <si>
    <t>Miktar Değiş.%</t>
  </si>
  <si>
    <t>BULGARİSTAN</t>
  </si>
  <si>
    <t>TÜRKMENİSTAN</t>
  </si>
  <si>
    <t>EKVATOR GİNESİ</t>
  </si>
  <si>
    <t>LİBYA</t>
  </si>
  <si>
    <t>MERSİN SERBEST BÖLGE</t>
  </si>
  <si>
    <t>ARNAVUTLUK</t>
  </si>
  <si>
    <t>BENİN</t>
  </si>
  <si>
    <t>Ege Su Ürünleri ve Hayvansal Mamuller İhracatçıları Birliği kanalıyla</t>
  </si>
  <si>
    <t>NAMİBYA</t>
  </si>
  <si>
    <t>TOGO</t>
  </si>
  <si>
    <t>HONG KONG</t>
  </si>
  <si>
    <t>KONGO(DEM.CM)E.ZAİRE</t>
  </si>
  <si>
    <t>AVUSTURYA</t>
  </si>
  <si>
    <t>POLONYA</t>
  </si>
  <si>
    <t>(04.01-04.05)</t>
  </si>
  <si>
    <t>Muhtelif süt ürünleri(Süt, krema, yoğurt, ayran, tereyağı)</t>
  </si>
  <si>
    <t>İRAN (İSLAM CUM.)</t>
  </si>
  <si>
    <t>KANADA</t>
  </si>
  <si>
    <t>LÜBNAN</t>
  </si>
  <si>
    <t>ÇEK CUMHURİYETİ</t>
  </si>
  <si>
    <t>KOSOVA</t>
  </si>
  <si>
    <t>KAZAKİSTAN</t>
  </si>
  <si>
    <t>ANGOLA</t>
  </si>
  <si>
    <t>GABON</t>
  </si>
  <si>
    <t>GANA</t>
  </si>
  <si>
    <t>KONGO</t>
  </si>
  <si>
    <t>UMMAN</t>
  </si>
  <si>
    <t>SLOVAKYA</t>
  </si>
  <si>
    <t>AFGANİSTAN</t>
  </si>
  <si>
    <t>23</t>
  </si>
  <si>
    <t>Balık unu</t>
  </si>
  <si>
    <t>LİBERYA</t>
  </si>
  <si>
    <t>FİLDİŞİ SAHİLİ</t>
  </si>
  <si>
    <t>SEKTÖRLER</t>
  </si>
  <si>
    <t xml:space="preserve">SU ÜRÜNLERİ </t>
  </si>
  <si>
    <t>SÜT ÜRÜNLERİ</t>
  </si>
  <si>
    <t xml:space="preserve">TABİİ BAL </t>
  </si>
  <si>
    <t xml:space="preserve">DİĞERLERİ </t>
  </si>
  <si>
    <t>SENEGAL</t>
  </si>
  <si>
    <t>TOPLAM</t>
  </si>
  <si>
    <t>GÜRCİSTAN</t>
  </si>
  <si>
    <t>SEYŞEL ADALARI VE BA</t>
  </si>
  <si>
    <r>
      <t xml:space="preserve">ÜLKE: </t>
    </r>
    <r>
      <rPr>
        <sz val="10"/>
        <color indexed="8"/>
        <rFont val="Arial"/>
        <family val="2"/>
      </rPr>
      <t>Bütün Ülkeler</t>
    </r>
  </si>
  <si>
    <r>
      <t xml:space="preserve">ÖZEL GTIP ARALIĞI İSMİ: </t>
    </r>
    <r>
      <rPr>
        <sz val="10"/>
        <color indexed="8"/>
        <rFont val="Arial"/>
        <family val="2"/>
      </rPr>
      <t>ALABALIK</t>
    </r>
  </si>
  <si>
    <r>
      <t xml:space="preserve">ÖZEL GTIP ARALIĞI İSMİ: </t>
    </r>
    <r>
      <rPr>
        <sz val="10"/>
        <color indexed="8"/>
        <rFont val="Arial"/>
        <family val="2"/>
      </rPr>
      <t>ÇİPURA</t>
    </r>
  </si>
  <si>
    <r>
      <t xml:space="preserve">ÖZEL GTIP ARALIĞI İSMİ: </t>
    </r>
    <r>
      <rPr>
        <sz val="10"/>
        <color indexed="8"/>
        <rFont val="Arial"/>
        <family val="2"/>
      </rPr>
      <t>ORKİNOS</t>
    </r>
  </si>
  <si>
    <t/>
  </si>
  <si>
    <t>GTIP VE ÜLKELER BAZINDA İHRACAT</t>
  </si>
  <si>
    <t>GTIP</t>
  </si>
  <si>
    <t>GTIPAD</t>
  </si>
  <si>
    <t>ULKEAD</t>
  </si>
  <si>
    <t>FOBUSD</t>
  </si>
  <si>
    <t>020711900000</t>
  </si>
  <si>
    <t>HOROZ. TAVUK - İÇİ BOŞALTILMIŞ. BAŞSIZ.AYAKSIZ. % 65'LİK. TAZE / SOĞUTULMUŞ</t>
  </si>
  <si>
    <t>020712900000</t>
  </si>
  <si>
    <t>HOROZ. TAVUK - İÇİ BOŞALTILMIŞ. BAŞSIZ. AYAKSIZ. % 65'LİK. DONDURULMUŞ</t>
  </si>
  <si>
    <t>AZERBAYCAN-NAHÇİVAN</t>
  </si>
  <si>
    <t>BİRLEŞİK ARAP EMİRLİKLERİ</t>
  </si>
  <si>
    <t>GINE</t>
  </si>
  <si>
    <t>020713100000</t>
  </si>
  <si>
    <t>HOROZ. TAVUK ETİ. PARÇA HALİNDE. KEMİKSİZ - TAZE / SOĞUTULMUŞ</t>
  </si>
  <si>
    <t>020713200000</t>
  </si>
  <si>
    <t>HOROZ. TAVUK ETİ - YARIM / ÇEYREK. KEMİKLİ - TAZE SOĞUTULMUŞ</t>
  </si>
  <si>
    <t>020713700000</t>
  </si>
  <si>
    <t>HOROZ. TAVUK ETİ - DİĞER KEMİKLİ PARÇALAR - TAZE / SOĞUTULMUŞ</t>
  </si>
  <si>
    <t>020714100000</t>
  </si>
  <si>
    <t>HOROZ. TAVUK ETİ VE SAKATATI - PARÇA HALİNDE. KEMİKSİZ. DONDURULMUŞ</t>
  </si>
  <si>
    <t>VIETNAM</t>
  </si>
  <si>
    <t>020714300000</t>
  </si>
  <si>
    <t>HOROZ. TAVUK ETİ - BÜTÜN KANATLAR - DONDURULMUŞ</t>
  </si>
  <si>
    <t>020714400000</t>
  </si>
  <si>
    <t>HOROZ. TAVUK ETİ - SIRT. BOYUN. KANAT. KUYRUK UÇLARI. DONDURULMUŞ</t>
  </si>
  <si>
    <t>020714500000</t>
  </si>
  <si>
    <t>HOROZ. TAVUK ETİ - GÖĞÜS. GÖĞÜS PARÇALARI. DONDURULMUŞ</t>
  </si>
  <si>
    <t>KKTC</t>
  </si>
  <si>
    <t>020714600000</t>
  </si>
  <si>
    <t>HOROZ. TAVUK ETİ - BUT. BUT PARÇALARI - DONDURULMUŞ</t>
  </si>
  <si>
    <t>020714700000</t>
  </si>
  <si>
    <t>HOROZ. TAVUK ETİ - DİĞER KEMİKLİ PARÇALAR - DONDURULMUŞ</t>
  </si>
  <si>
    <t>020714910000</t>
  </si>
  <si>
    <t>HOROZ. TAVUK KARACİĞERLERİ - DONDURULMUŞ</t>
  </si>
  <si>
    <t>020714990000</t>
  </si>
  <si>
    <t>HOROZ. TAVUK SAKATATI - DİĞER. DONDURULMUŞ</t>
  </si>
  <si>
    <t>020725900000</t>
  </si>
  <si>
    <t>HİNDİLER-YÜREK.KARACİĞER VB ALINMIŞ. % 73'LÜK VE DİĞER ŞEKİLDE.DONDURULMUŞ</t>
  </si>
  <si>
    <t>Toplam</t>
  </si>
  <si>
    <t>TAVUK YUMURTALARI -(DAMIZLIK) KULUÇKALIK</t>
  </si>
  <si>
    <t>TAVUK YUMURTALARI - KULUÇKALIK OLMAYAN</t>
  </si>
  <si>
    <t>040900000011001</t>
  </si>
  <si>
    <t>TABİİ BAL - PETEK =&lt; 1 KG. AMBALAJDA</t>
  </si>
  <si>
    <t>040900000011002</t>
  </si>
  <si>
    <t>TABİİ BAL - PETEK &gt; 1 KG. =&lt; 5 KG. AMBALAJDA</t>
  </si>
  <si>
    <t>SURİYE</t>
  </si>
  <si>
    <t>040900000012003</t>
  </si>
  <si>
    <t>TABİİ BAL - SÜZME &gt;5 KG. =&lt; 10 KG.AMBALAJDA</t>
  </si>
  <si>
    <t>040110100000</t>
  </si>
  <si>
    <t>SÜT. KREMA - KATI YAĞ =&lt;%1.  HAZIR AMBALAJLARDA =&lt; 2 LT</t>
  </si>
  <si>
    <t>040120110000</t>
  </si>
  <si>
    <t>SÜT. KREMA - %1 &lt; KATI YAĞ =&lt; %3. HAZIR AMBALAJLARDA =&lt; 2LT</t>
  </si>
  <si>
    <t>040120910000</t>
  </si>
  <si>
    <t>SÜT. KREMA - %3 &lt; KATI YAĞ =&lt; %6. HAZIR AMBALAJLARDA =&lt; 2LT</t>
  </si>
  <si>
    <t>SINGAPUR</t>
  </si>
  <si>
    <t>SÜT - %6 &lt; KATI YAĞ =&lt; %21. HAZIR AMBALAJLARDA =&lt; 2LT</t>
  </si>
  <si>
    <t>KREMA - %6 &lt; KATI YAĞ =&lt; %21. HAZIR AMBALAJLARDA =&lt; 2LT</t>
  </si>
  <si>
    <t>040210110000</t>
  </si>
  <si>
    <t>SÜT. KREMA- TOZ.GRANÜL.DİĞER KATI ŞEKİL. KATI YAĞ ORANI =&lt; %1.5. AMBALAJLI  =&lt; 2.5KG</t>
  </si>
  <si>
    <t>040210910000</t>
  </si>
  <si>
    <t>SÜT. KREMA- TOZ.GRANÜL.DİĞER KATI. YAĞ =&lt; %1.5. AMBALAJLI=&lt;2.5KG. TATLANDIRICILI</t>
  </si>
  <si>
    <t>040210990000</t>
  </si>
  <si>
    <t>SÜT. KREMA- TOZ.GRANÜL.DİĞER KATI. YAĞ =&lt; %1.5. DİĞER. TATLANDIRICILI</t>
  </si>
  <si>
    <t>040291910000</t>
  </si>
  <si>
    <t>KREMA- KATI YAĞ &gt; % 45. HAZIR AMBALAJLARDA =&lt; 2.5LT</t>
  </si>
  <si>
    <t>040299310000</t>
  </si>
  <si>
    <t>SÜT. KREMA - % 9.5 &lt; KATI YAĞ =&lt; % 45 AMBALAJLI. =&lt; 2.5LT. TATLANDIRILMIŞ</t>
  </si>
  <si>
    <t>040299910000</t>
  </si>
  <si>
    <t>SÜT. KREMA -  KATI YAĞ &gt; % 45. AMBALAJLI. =&lt; 2.5LT. TATLANDIRILMIŞ</t>
  </si>
  <si>
    <t>040299990000</t>
  </si>
  <si>
    <t>SÜT. KREMA -  KATI YAĞ &gt; % 45. DİĞER. TATLANDIRILMIŞ</t>
  </si>
  <si>
    <t>040310110011</t>
  </si>
  <si>
    <t>YOĞURT - TOZ. GRANÜL. DİĞER KATI ŞEKİLLERDE. KATI YAĞ =&lt; % 3</t>
  </si>
  <si>
    <t>040310110012</t>
  </si>
  <si>
    <t>AYRAN - TOZ. GRANÜL. DİĞER KATI ŞEKİLLERDE. KATI YAĞ =&lt; % 3</t>
  </si>
  <si>
    <t>040310130000</t>
  </si>
  <si>
    <t>YOĞURT - TOZ. GRANÜL. DİĞER KATI ŞEKİLLERDE. % 3 &lt; KATI YAĞ =&lt; % 6</t>
  </si>
  <si>
    <t>040310190000</t>
  </si>
  <si>
    <t>YOĞURT - TOZ. GRANÜL. DİĞER KATI ŞEKİLLERDE. KATI YAĞ &gt; % 6</t>
  </si>
  <si>
    <t>040310310012</t>
  </si>
  <si>
    <t>AYRAN - TOZ. GRANÜL. DİĞER KATI ŞEKİLLERDE.KATI YAĞ =&lt; % 3. TATLANDIRILMIŞ</t>
  </si>
  <si>
    <t>040310330000</t>
  </si>
  <si>
    <t>YOĞURT - TOZ. GRANÜL. DİĞ. KATI ŞEKİLLERDE.% 3&lt;KATI YAĞ =&lt; % 6. TATLANDIRILMIŞ</t>
  </si>
  <si>
    <t>040310919000</t>
  </si>
  <si>
    <t>YOĞURT -KATI SÜT YAĞI =&lt; 3. DİĞER</t>
  </si>
  <si>
    <t>040390590000</t>
  </si>
  <si>
    <t>DİĞER SÜT ÜRÜNLERİ- DİĞER ŞEKİLLERDE. KATI YAĞ &gt; % 6. KATKISIZ</t>
  </si>
  <si>
    <t>040410020000</t>
  </si>
  <si>
    <t>PEYNİR ALTI SUYU-TOZ.GRANÜL. DİĞER KATI. PROTEİN=&lt; %15.KATI YAĞ=&lt; %1.5. KATKISIZ</t>
  </si>
  <si>
    <t>PAKISTAN</t>
  </si>
  <si>
    <t>040510110000</t>
  </si>
  <si>
    <t>TEREYAĞ - TABİİ. KATI YAĞ =&lt; %85. AMBALAJLI =&lt; 1 KG</t>
  </si>
  <si>
    <t>040510190000</t>
  </si>
  <si>
    <t>TEREYAĞ - TABİİ. KATI YAĞ =&lt; %85. DİĞER</t>
  </si>
  <si>
    <t>040510900000</t>
  </si>
  <si>
    <t>TEREYAĞ - DİĞER</t>
  </si>
  <si>
    <t>040520900000</t>
  </si>
  <si>
    <t>SÜRÜLEREK YENİLEN SÜT ÜRÜNLERİ - % 75 =&lt; KATI YAĞ &lt; % 80</t>
  </si>
  <si>
    <t>040590900000</t>
  </si>
  <si>
    <t>SÜTTEN ELDE EDİLEN DİĞER YAĞLAR</t>
  </si>
  <si>
    <t>040610200011</t>
  </si>
  <si>
    <t>TAZE PEYNİR - KATI YAĞ =&lt; % 40</t>
  </si>
  <si>
    <t>040610200012</t>
  </si>
  <si>
    <t>ÇÖKELEK - KATI YAĞ =&lt; % 40</t>
  </si>
  <si>
    <t>040610200013</t>
  </si>
  <si>
    <t>LOR - KATI YAĞ =&lt; % 40</t>
  </si>
  <si>
    <t>040610200019</t>
  </si>
  <si>
    <t>İÇERDİĞİ SÜT YAĞI ORANI AĞ.İTİ.% 40'I GEÇMEYEN TAZE PEYNİRLER</t>
  </si>
  <si>
    <t>GÜNEY KORE CUMHURİYE</t>
  </si>
  <si>
    <t>040620909000</t>
  </si>
  <si>
    <t>RENDELENMİŞ VEYA TOZ HALİNE GETİRİLMİŞ DİĞER PEYNİRLER</t>
  </si>
  <si>
    <t>040630100000</t>
  </si>
  <si>
    <t>EMMEN..GRAV..APPENZ. KARIŞIMI. GLARUS KATKILI PEYNİR-YAĞ=&lt; %56. PERAKENDE</t>
  </si>
  <si>
    <t>040630310000</t>
  </si>
  <si>
    <t>DİĞER ERİTME PEYNİRLER - (KATI YAĞ  KURU MADDE ORANI =&lt; % 48)</t>
  </si>
  <si>
    <t>040630900000</t>
  </si>
  <si>
    <t>DİĞER ERİTME PEYNİRLER - KATI YAĞ &gt; 36</t>
  </si>
  <si>
    <t>040690210000</t>
  </si>
  <si>
    <t>ÇEDAR</t>
  </si>
  <si>
    <t>040690290000</t>
  </si>
  <si>
    <t>KAŞKAVAL (KAŞAR PEYNİRİ)</t>
  </si>
  <si>
    <t>TULUM PEYNİRİ</t>
  </si>
  <si>
    <t>040690320012</t>
  </si>
  <si>
    <t>BEYAZ PEYNİR</t>
  </si>
  <si>
    <t>040690320091</t>
  </si>
  <si>
    <t>040690320092</t>
  </si>
  <si>
    <t>BEYAZ PEYNİRİ</t>
  </si>
  <si>
    <t>040690690000</t>
  </si>
  <si>
    <t>DİĞER PEYNİRLER - KATI YAĞ =&lt; % 40. SU =&lt; % 47</t>
  </si>
  <si>
    <t>040690780000</t>
  </si>
  <si>
    <t>GOUDA - KATI YAĞ =&lt; %40. % 47 &lt; SU = &lt; %72</t>
  </si>
  <si>
    <t>040690990012</t>
  </si>
  <si>
    <t>DİL PEYNİRİ - KATI YAĞ =&gt; % 40</t>
  </si>
  <si>
    <t>040690990019</t>
  </si>
  <si>
    <t>DİĞER PEYNİRLER - KATI YAĞ = &gt; % 40</t>
  </si>
  <si>
    <t>FASILLAR BAZINDA İHRACAT</t>
  </si>
  <si>
    <t>GTIP1</t>
  </si>
  <si>
    <t>1 YIL ÖNCESİ MIKTAR KG</t>
  </si>
  <si>
    <t>1 YIL ÖNCESİ FOBUSD</t>
  </si>
  <si>
    <t xml:space="preserve"> MIKTAR KG</t>
  </si>
  <si>
    <t>GTIP2</t>
  </si>
  <si>
    <t xml:space="preserve">MİKTAR KG </t>
  </si>
  <si>
    <t>06</t>
  </si>
  <si>
    <t>01 Toplamı</t>
  </si>
  <si>
    <t>07</t>
  </si>
  <si>
    <t>02 Toplamı</t>
  </si>
  <si>
    <t>03 Toplamı</t>
  </si>
  <si>
    <t>08</t>
  </si>
  <si>
    <t>09</t>
  </si>
  <si>
    <t>10</t>
  </si>
  <si>
    <t>04 Toplamı</t>
  </si>
  <si>
    <t>11</t>
  </si>
  <si>
    <t>05 Toplamı</t>
  </si>
  <si>
    <t>15 Toplamı</t>
  </si>
  <si>
    <t>16 Toplamı</t>
  </si>
  <si>
    <t>030211800000</t>
  </si>
  <si>
    <t>DİĞERLERİ</t>
  </si>
  <si>
    <t>030219000000</t>
  </si>
  <si>
    <t>DİĞER ALABALIKLAR - TAZE / SOĞUTULMUŞ</t>
  </si>
  <si>
    <t>030223000000</t>
  </si>
  <si>
    <t>DİL BALIĞI (SOLEA SPP.) - TAZE / SOĞUTULMUŞ</t>
  </si>
  <si>
    <t>AVRUPA SARDALYA BALIĞI TÜRÜ SARDALYALAR - TAZE / SOĞUTULMUŞ</t>
  </si>
  <si>
    <t>USKUMRU BALIKLARI (USKUMRU-SCOMBER SCOMBRUS. AVUST RALYA USKUMRUSU-SCOMBER AUSTRALASICUS.KOLYOZ-SCOMB</t>
  </si>
  <si>
    <t>MAHMUZLU CAMGÖZ (SQUALUS ACANTHİAS) - TAZE / SOĞUTULMUŞ</t>
  </si>
  <si>
    <t>BOZ CAMGÖZ (SCYLİORHİNUS SPP.) - TAZE / SOĞUTULMUŞ</t>
  </si>
  <si>
    <t>TİLAPYA BALIĞI (OREOCHROMİS SPP)</t>
  </si>
  <si>
    <t>DİĞER TATLISU BALIKLARI - TAZE / SOĞUTULMUŞ</t>
  </si>
  <si>
    <t>030269410000</t>
  </si>
  <si>
    <t>BAKALYARO (MERLANGİUS MERLANGUS) - TAZE / SOĞUTULMUŞ</t>
  </si>
  <si>
    <t>HAMSİ BALIKLARI (ENGRAULİS SPP.) - TAZE / SOĞUTULMUŞ</t>
  </si>
  <si>
    <t>DİĞER DENİZ MERCAN BALIKLARI - TAZE / SOĞUTULMUŞ</t>
  </si>
  <si>
    <t>FENER BALIKLARI (LOPHİUS SPP.) - TAZE / SOĞUTULMUŞ</t>
  </si>
  <si>
    <t>DENİZ LEVREĞİ(DİCENTRARCHUS LABRAX)</t>
  </si>
  <si>
    <t>İRLANDA</t>
  </si>
  <si>
    <t>ÇİPURA</t>
  </si>
  <si>
    <t>DİĞER DENİZ BALIKLARI - TAZE/SOĞUTULMUŞ</t>
  </si>
  <si>
    <t>AVRUPA SARDALYA BALIĞI TÜRÜ SARDALYALAR (SARDİNA PİLCHARDUS) - DONDURULMUŞ</t>
  </si>
  <si>
    <t>LEVREKGİLLER (DİCENTRARCHUS LABRAX. DİCENTRARCHUS PUNCTATUS) - DONDURULMUŞ</t>
  </si>
  <si>
    <t>AYNALI SAZAN - DONDURULMUŞ</t>
  </si>
  <si>
    <t>DİĞER TATLISU BALIKLARI - DONDURULMUŞ</t>
  </si>
  <si>
    <t>HAMSİ BALIKLARI (ENGRAULİS SPP.) - DONDURULMUŞ</t>
  </si>
  <si>
    <t>ÇİPURA DONDURULMUŞ</t>
  </si>
  <si>
    <t>DİĞER DONDURULMUŞ BALIKLAR</t>
  </si>
  <si>
    <t>LEVREK/TAZE VEYA SOĞUTULMUŞ FİLETO</t>
  </si>
  <si>
    <t>ÇİPURA/TAZE VEYA SOĞUTULMUŞ FİLETO</t>
  </si>
  <si>
    <t>MAVİ YÜZGEÇLİ ORKİNOS/TAZE VEYA SOĞUTULMUŞ FİLETO</t>
  </si>
  <si>
    <t>LEVREK/TAZE VEYA SOĞUTULMUŞ DİĞER ETLERİ(KIYILMIŞ OLSUN OLMASIN)</t>
  </si>
  <si>
    <t>ÇİPURA/TAZE VEYA SOĞUTULMUŞ DİĞER ETLERİ(KIYILMIŞ OLSUN OLMASIN)</t>
  </si>
  <si>
    <t>DİĞER ALABALIK FLETOLARI - DONDURULMUŞ</t>
  </si>
  <si>
    <t>DİĞER BALIK FLETOLARI - DONDURULMUŞ</t>
  </si>
  <si>
    <t>LEVREK/DONDURULMUŞ FİLETO</t>
  </si>
  <si>
    <t>ÇİPURA/DONDURULMUŞ FİLETO</t>
  </si>
  <si>
    <t>DİĞER DONDURULMUŞ BALIK FİLETOLARI</t>
  </si>
  <si>
    <t>030499990000001</t>
  </si>
  <si>
    <t>LEVREK/DİĞER ETLERİ(KIYILMIŞ OLSUN OLMASIN)</t>
  </si>
  <si>
    <t>030499990000002</t>
  </si>
  <si>
    <t>ÇİPURA/DİĞER ETLERİ(KIYILMIŞ OLSUN;OLMASIN)</t>
  </si>
  <si>
    <t>ALABALIKLAR - TÜTSÜLENMİŞ</t>
  </si>
  <si>
    <t>PENAEUS FAMİLYASINDAN KARİDESLER - DONDURULMUŞ</t>
  </si>
  <si>
    <t>DİĞER KARİDESLER - DONDURULMUŞ</t>
  </si>
  <si>
    <t>CRANGON FAMİLYASINDAN DİĞER KARİDESLER - DONDURULMAMIŞ</t>
  </si>
  <si>
    <t>030731900000</t>
  </si>
  <si>
    <t>PERNA CİNSİ MİDYELER - CANLI. TAZE / SOĞUTULMUŞ</t>
  </si>
  <si>
    <t>030741100000</t>
  </si>
  <si>
    <t>MÜREKKEP BALIKLARI - CANLI. TAZE / SOĞUTULMUŞ</t>
  </si>
  <si>
    <t>030741910000</t>
  </si>
  <si>
    <t>BÜLBÜLİYE KALAMARYA - CANLI. TAZE / SOĞUTULMUŞ</t>
  </si>
  <si>
    <t>DİĞER KALAMARLAR - CANLI. TAZE / SOĞUTULMUŞ</t>
  </si>
  <si>
    <t>030749110000</t>
  </si>
  <si>
    <t>DİĞER  DERİN SU SÜBYELERİ- DONDURULMUŞ</t>
  </si>
  <si>
    <t>030749180000</t>
  </si>
  <si>
    <t>DİĞER MÜREKKEP BALIKLARI - DONDURULMUŞ</t>
  </si>
  <si>
    <t>030749710000</t>
  </si>
  <si>
    <t>MÜREKKEP BALIKLARI - DİĞER</t>
  </si>
  <si>
    <t>030751000000</t>
  </si>
  <si>
    <t>AHTAPOTLAR ( OCTOPUS SPP. ) - CANLI. TAZE VEYA SOĞUTULMUŞ</t>
  </si>
  <si>
    <t>030759100000</t>
  </si>
  <si>
    <t>AHTAPOTLAR ( OCTOPUS SPP. ) - DONDURULMUŞ</t>
  </si>
  <si>
    <t>SUDA YAŞAYAN DİĞER OMURGASIZ HAYVANLAR (CANLI)</t>
  </si>
  <si>
    <t>SUDA YAŞAYAN DİĞER OMURGASIZ HAYVANLAR - DONDURULMUŞ</t>
  </si>
  <si>
    <t>SU OMURGASIZLARININ ( KABUKLULAR HARİÇ ) UN . EZME VE PELLETLERİ</t>
  </si>
  <si>
    <t>UKRAYNA</t>
  </si>
  <si>
    <t>160420700000</t>
  </si>
  <si>
    <t>HAZIR KONSERVELER-TON BALIKLARI. ORKİNOSLAR. EUTHYNNUS CİNSİ DİĞER BALIKLARDAN</t>
  </si>
  <si>
    <t>160540000011</t>
  </si>
  <si>
    <t>SALYANGOZ-HAZIRLANMIŞ VEYA KONSERVE EDİLMİŞ</t>
  </si>
  <si>
    <t xml:space="preserve">KÜMES HAYVANLARI ETLERİ </t>
  </si>
  <si>
    <t xml:space="preserve">YUMURTA  </t>
  </si>
  <si>
    <t>SIRBİSTAN</t>
  </si>
  <si>
    <t>1 yıl öncesi AGIRLIK</t>
  </si>
  <si>
    <t>1 yıl öncesi FOBUSD</t>
  </si>
  <si>
    <t>AGIRLIK</t>
  </si>
  <si>
    <t>160100910011</t>
  </si>
  <si>
    <t>SOSİSLER-PİŞİRİLMEMİŞ. HAVA ALMAYAN KAPLARDA OLANLAR</t>
  </si>
  <si>
    <t>160100910019</t>
  </si>
  <si>
    <t>SOSİSLER-PİŞİRİLMEMİŞ.DİĞER HALLERDE</t>
  </si>
  <si>
    <t>160100990021</t>
  </si>
  <si>
    <t>SOSİS BENZERİ DİĞER ÜRÜNLER. HAVA ALMAYAN KAPLARDA</t>
  </si>
  <si>
    <t>160100990028</t>
  </si>
  <si>
    <t>SOSİS BENZERİ DİĞER ÜRÜNLER. HAVA ALMAYAN KAPLAR DIŞINDAKİLER</t>
  </si>
  <si>
    <t>160231190011</t>
  </si>
  <si>
    <t>HİNDİ ET VE SAKATATINDAN MÜSTAHZARLAR-ET.SAKATAT =&gt; %57. HAVA ALMAYAN KAPLARDA</t>
  </si>
  <si>
    <t>160231190019</t>
  </si>
  <si>
    <t>AĞIRLIK İTİBARİYLE % 25 VEYA DAHA FAZLA FAKAT % 57 DEN AZ KÜMES HAY.ETİ VEYA SAKATATINI İÇERENLER</t>
  </si>
  <si>
    <t>160232110011</t>
  </si>
  <si>
    <t>HAZIR ET.SAKATAT.KAN-HOROZ/TAVUKTAN. PİŞİRİLMEMİŞ;ET.SAKATAT =&gt;%57.HAVASIZ KAP.DA</t>
  </si>
  <si>
    <t>160232190011</t>
  </si>
  <si>
    <t>HAZIR/KONSERVE ET.SAKATAT.KAN-HOROZ/TAVUKTAN. DİĞER;ET.SAKATAT=&gt;%57.HAVASIZ KAPDA</t>
  </si>
  <si>
    <t>160232190019</t>
  </si>
  <si>
    <t>160239210019</t>
  </si>
  <si>
    <t>HAZIR ET.SAKATAT.KAN-DİĞ. KÜMES HAYVAN.ET- SAKATAT=&gt;%57.PİŞİRİLMEMİŞ.DİĞER HALLER</t>
  </si>
  <si>
    <t>160239290019</t>
  </si>
  <si>
    <t>AĞIRLIK İTİBARİYE % 25 VEYA DAHA FAZLA FAKAT % 57 DEN AZ KÜMES HAY. ETI VEYA SAKATATINI İÇERENLER</t>
  </si>
  <si>
    <t>160250100011</t>
  </si>
  <si>
    <t>HAZIR/KONSERVE ET.SAKATAT.KAN-SIĞIRDAN.HAVA ALMAYAN KAPLARDA OLANLAR</t>
  </si>
  <si>
    <t>160250100019</t>
  </si>
  <si>
    <t>HAZIR/KONSERVE ET.SAKATAT.KAN-SIĞIRDAN. DİĞER HALLERDE</t>
  </si>
  <si>
    <t>010511190000</t>
  </si>
  <si>
    <t>CİVCİVLER-DAMIZLIK OLMAYAN. DİĞER.AĞIRLIK&lt;185 GR.</t>
  </si>
  <si>
    <t>010690009011</t>
  </si>
  <si>
    <t>SÜLÜKLER</t>
  </si>
  <si>
    <t>050400009090</t>
  </si>
  <si>
    <t>DİĞER HAYVAN MESANELERİ. MİDELERİ-.TAZE.SOĞUK. KURU.TUZLANMIŞ.DONMUŞ. KURUTULMUŞ. TÜTSÜLENMİŞ</t>
  </si>
  <si>
    <t>050800000012</t>
  </si>
  <si>
    <t>SALYANGOZ KABUĞU-SALYANGOZ KABUĞU TOZ VE DÖKÜNTÜLERİ</t>
  </si>
  <si>
    <t>SIĞIR.KOYUN. KEÇİLERİN DİĞER YAĞLARI - SINAİ AMAÇLI</t>
  </si>
  <si>
    <t>DİĞER YUMUŞAKÇALAR - CANLI</t>
  </si>
  <si>
    <t>030224000000</t>
  </si>
  <si>
    <t>KALKAN BALIĞI (PSETTA MAXİMA)</t>
  </si>
  <si>
    <t>030235190000</t>
  </si>
  <si>
    <t>ATLANTİK MAVİ YÜZGEÇLİ ORKİNOS, DİĞERLERİ</t>
  </si>
  <si>
    <t>030242000000</t>
  </si>
  <si>
    <t>HAMSİ BALIKLARI (ENGRAULİS SPP.)</t>
  </si>
  <si>
    <t>030243100000</t>
  </si>
  <si>
    <t>AVRUPA SARDALYA BALIĞI TÜRÜ SARDALYALAR (SARDİNA PİLCHARDUS)</t>
  </si>
  <si>
    <t>030244000000</t>
  </si>
  <si>
    <t>030245900000</t>
  </si>
  <si>
    <t>DİĞERLERİ, İSTAVRİT</t>
  </si>
  <si>
    <t>030259200000</t>
  </si>
  <si>
    <t>BAKALEROS</t>
  </si>
  <si>
    <t>030271000000</t>
  </si>
  <si>
    <t>030273000000</t>
  </si>
  <si>
    <t>SAZAN BALIĞI (CYPRİNUS CARPİO, CARASSİUS CARASSİUS, CTENOPHARYNGODON</t>
  </si>
  <si>
    <t>030281100000</t>
  </si>
  <si>
    <t>MAHMUZLU CAMGÖZ (SQUALUS ACANTHİAS)</t>
  </si>
  <si>
    <t>030281900000</t>
  </si>
  <si>
    <t>030282000000</t>
  </si>
  <si>
    <t>KELER BALIĞI [RAYS AND SKATES (RAJİDAE)]</t>
  </si>
  <si>
    <t>030284100000</t>
  </si>
  <si>
    <t>AVRUPA DENİZ LEVREĞİ (DİCENTRARCHUS LABRAX</t>
  </si>
  <si>
    <t>030284900000</t>
  </si>
  <si>
    <t>DIĞERLERI</t>
  </si>
  <si>
    <t>030285100000</t>
  </si>
  <si>
    <t>DENTEX DENTEX, PAGELLUS SPP FAMİLYASINA AİT OLANLAR</t>
  </si>
  <si>
    <t>030285300000</t>
  </si>
  <si>
    <t>ÇİPURA (SPARUS AURATA)</t>
  </si>
  <si>
    <t>030285900000</t>
  </si>
  <si>
    <t>030289100000</t>
  </si>
  <si>
    <t>030289500000</t>
  </si>
  <si>
    <t>FENER BALIKLARI (LOPHİUS SPP.)</t>
  </si>
  <si>
    <t>030289900000</t>
  </si>
  <si>
    <t>030314900000</t>
  </si>
  <si>
    <t>030325000000</t>
  </si>
  <si>
    <t>030339850000</t>
  </si>
  <si>
    <t>030353100000</t>
  </si>
  <si>
    <t>030355900000</t>
  </si>
  <si>
    <t>030382000000</t>
  </si>
  <si>
    <t>030384100000</t>
  </si>
  <si>
    <t>AVRUPA DENİZ LEVREĞİ (DİCENTRARCHUS LABRAX)</t>
  </si>
  <si>
    <t>030384900000</t>
  </si>
  <si>
    <t>030389100000</t>
  </si>
  <si>
    <t>030389450000</t>
  </si>
  <si>
    <t>030389550000</t>
  </si>
  <si>
    <t>030389900000</t>
  </si>
  <si>
    <t>030442900000</t>
  </si>
  <si>
    <t>030444900000001</t>
  </si>
  <si>
    <t>030444900000002</t>
  </si>
  <si>
    <t>030449900000001</t>
  </si>
  <si>
    <t>030449900000002</t>
  </si>
  <si>
    <t>030449900000003</t>
  </si>
  <si>
    <t>030469000000</t>
  </si>
  <si>
    <t>030479900000</t>
  </si>
  <si>
    <t>030482900000</t>
  </si>
  <si>
    <t>DİĞERLERİ, ALABALIK</t>
  </si>
  <si>
    <t>030483900000</t>
  </si>
  <si>
    <t>030489100000</t>
  </si>
  <si>
    <t>TATLISU BALIKLARI</t>
  </si>
  <si>
    <t>030489290000</t>
  </si>
  <si>
    <t>030489900000001</t>
  </si>
  <si>
    <t>030489900000002</t>
  </si>
  <si>
    <t>030489900000004</t>
  </si>
  <si>
    <t>030543000000</t>
  </si>
  <si>
    <t>ALABALIK (SALMO TRUTTA, ONCORHYNCHUS MYKİSS, ONCORHYNCHUS CLARKİ,</t>
  </si>
  <si>
    <t>030549800000</t>
  </si>
  <si>
    <t>030569800000</t>
  </si>
  <si>
    <t>030616100000</t>
  </si>
  <si>
    <t>030617920000</t>
  </si>
  <si>
    <t>030617990000</t>
  </si>
  <si>
    <t>030626100000</t>
  </si>
  <si>
    <t>030749050000</t>
  </si>
  <si>
    <t>030779900000</t>
  </si>
  <si>
    <t>DİĞERLERİ, YUMUŞAKÇALAR</t>
  </si>
  <si>
    <t>030781000000</t>
  </si>
  <si>
    <t>030789900000</t>
  </si>
  <si>
    <t>DİĞERLERİ,  DENİZ KULAĞI</t>
  </si>
  <si>
    <t>030791000000</t>
  </si>
  <si>
    <t>CANLI, TAZE VEYA SOĞUTULMUŞ, DİĞER YUMUŞAKÇA UNLARI VB.</t>
  </si>
  <si>
    <t>030799100000</t>
  </si>
  <si>
    <t>TÜTSÜLENMİŞ (KABUKLU OLSUN OLMASIN) (TÜTSÜLENME SIRASINDA VEYA PİŞ., DİĞER YUMUŞAKÇA UNLARI VB.)</t>
  </si>
  <si>
    <t>030799800000</t>
  </si>
  <si>
    <t>040140100011</t>
  </si>
  <si>
    <t>SÜT (KATI YAĞ&gt;6, &lt;10), HAZIR AMBALAJLARDA =&lt; 2 LT, KONSANTRE EDİLMEMİŞ</t>
  </si>
  <si>
    <t>040140100012</t>
  </si>
  <si>
    <t>KREMA (KATI YAĞ&gt;6, &lt;10), HAZIR AMBALAJLARDA =&lt; 2 LT, KONSANTRE EDİLMEMİŞ</t>
  </si>
  <si>
    <t>040140900011</t>
  </si>
  <si>
    <t>SÜT, DİĞERLERİ, KONSANTRE EDİLMEMİŞ</t>
  </si>
  <si>
    <t>040150110000</t>
  </si>
  <si>
    <t>NET MUHTEVİYATI 2 LT.Yİ GEÇMEYEN HAZIR AMBALAJLARDA OLANLAR, (KATI YAĞ&gt;10), SÜT VE KREMA, KONSANTRE EDİLMEMİŞ</t>
  </si>
  <si>
    <t>040150190000</t>
  </si>
  <si>
    <t>FILIPINLER</t>
  </si>
  <si>
    <t>040711001000</t>
  </si>
  <si>
    <t>DAMIZLIK OLANLAR, TAVUK YUMURTASI, KULUÇKALIK</t>
  </si>
  <si>
    <t>040719909019</t>
  </si>
  <si>
    <t>DİĞERLERİ, DAMIZLIK OLMAYANLAR, KULUÇKALIK</t>
  </si>
  <si>
    <t>040721000000</t>
  </si>
  <si>
    <t>TAVUK YUMURTALARI (GALLUS DOMESTİCUS TÜRÜ)</t>
  </si>
  <si>
    <t>040729100000</t>
  </si>
  <si>
    <t>040899800000</t>
  </si>
  <si>
    <t>DİĞER KABUKSUZ YUMURTA. SARILARI - DİĞER. İNSAN GIDASINA ELVERİŞLİ</t>
  </si>
  <si>
    <t>051191900019</t>
  </si>
  <si>
    <t>150210109000</t>
  </si>
  <si>
    <t>150290900012</t>
  </si>
  <si>
    <t>KOYUN VE KEÇİ YAĞLARI</t>
  </si>
  <si>
    <t>KIRGIZİSTAN</t>
  </si>
  <si>
    <t>160414180000</t>
  </si>
  <si>
    <t>TON BALIKLARI VE ORKİNOSLAR-DİĞER ŞEKİLDE HAZIRLANMIŞ.DİĞER HALLERDE.KIYILMAMIŞ</t>
  </si>
  <si>
    <t>160556000000</t>
  </si>
  <si>
    <t>ARCİDAE,ARCTİCİDAE,CARDİİDAE,DONACİDAE,HİATELLİDAE,MACTRİDAE,</t>
  </si>
  <si>
    <t>010620000019</t>
  </si>
  <si>
    <t>010690009012001</t>
  </si>
  <si>
    <t>ARILAR DİĞER</t>
  </si>
  <si>
    <t>010690009019</t>
  </si>
  <si>
    <t>020629990000</t>
  </si>
  <si>
    <t>DİĞER SIĞIR SAKATATI - DONDURULMUŞ</t>
  </si>
  <si>
    <t>KENYA</t>
  </si>
  <si>
    <t>020713300000</t>
  </si>
  <si>
    <t>HOROZ. TAVUK ETİ - BÜTÜN KANATLAR - TAZE / SOĞUTULMUŞ</t>
  </si>
  <si>
    <t>021099900000</t>
  </si>
  <si>
    <t>ET VEYA SAKATATIN YENİLEN UN VE KABA UNLARI</t>
  </si>
  <si>
    <t>030193000000</t>
  </si>
  <si>
    <t>SAZAN BALIKLARI - CANLI</t>
  </si>
  <si>
    <t>030199850013</t>
  </si>
  <si>
    <t>LEVREK - CANLI</t>
  </si>
  <si>
    <t>LEVREK</t>
  </si>
  <si>
    <t>030199850014</t>
  </si>
  <si>
    <t>ÇİPURA - CANLI</t>
  </si>
  <si>
    <t>030199850018</t>
  </si>
  <si>
    <t>DİĞER DENİZ BALIKLARI</t>
  </si>
  <si>
    <t>030229800000</t>
  </si>
  <si>
    <t>DİĞER YASSI BALIKLAR - TAZE / SOĞUTULMUŞ</t>
  </si>
  <si>
    <t>SAZANLAR - TAZE / SOĞUTULMUŞ</t>
  </si>
  <si>
    <t>SLOVENYA</t>
  </si>
  <si>
    <t>030323000000</t>
  </si>
  <si>
    <t>DİĞER YASSI BALIKLAR - DONDURULMUŞ</t>
  </si>
  <si>
    <t>030329000000</t>
  </si>
  <si>
    <t>030341100000</t>
  </si>
  <si>
    <t>TON BALIKLARI ( THUNNUS ALALUNGA)  - BÜTÜN. HÜLASA.SU YAPIMI İÇİN. DONMUŞ</t>
  </si>
  <si>
    <t>030355300000</t>
  </si>
  <si>
    <t>İSTAVRİT (CARANX TRACHURUS. TRACHURUS TRACHURUS) - DONDURULMUŞ</t>
  </si>
  <si>
    <t>030389400000</t>
  </si>
  <si>
    <t>PALAMUT-TORİK (ORCYNOPSİS CİNSİ BALIKLAR - DON.</t>
  </si>
  <si>
    <t>030389650000</t>
  </si>
  <si>
    <t>FENER BALIKLARI (LOPHİUS SPP.) - DONDURULMUŞ</t>
  </si>
  <si>
    <t>030439000000</t>
  </si>
  <si>
    <t>DİĞER BALIK FLETOLARI - TAZE VEYA SOĞUTULMUŞ</t>
  </si>
  <si>
    <t>030443000000</t>
  </si>
  <si>
    <t>YASSI BALIKLAR (PLEURONECTİDAE, BOTHİDAE, CYNOGLOSSİDAE,</t>
  </si>
  <si>
    <t>030444900000003</t>
  </si>
  <si>
    <t>MAVİ YÜZGEÇLİ ORKİNOS/TAZE VEYA SOĞUTULMUŞ DİĞER ETLERİ (KIYILMIŞ OLSUN OLMASIN)</t>
  </si>
  <si>
    <t>030444900000004</t>
  </si>
  <si>
    <t>DİĞER TAZE VEYA SOĞUTULMUŞ BALIK ETLERİ(KIYILMIŞ OLSUN OLMASIN)</t>
  </si>
  <si>
    <t>030452000000</t>
  </si>
  <si>
    <t>ALABALIKGİLLER</t>
  </si>
  <si>
    <t>030479300000</t>
  </si>
  <si>
    <t>MEZGİT BALIKLARI (MERLANGİUS MERLANGUS)</t>
  </si>
  <si>
    <t>NORVEÇ</t>
  </si>
  <si>
    <t>030626900000</t>
  </si>
  <si>
    <t>030741990000</t>
  </si>
  <si>
    <t>030749990000</t>
  </si>
  <si>
    <t>DİĞER KALAMARLAR</t>
  </si>
  <si>
    <t>030771000000</t>
  </si>
  <si>
    <t>CANLI, TAZE VEYA SOĞUTULMUŞ, YUMUŞAKÇALAR</t>
  </si>
  <si>
    <t>MORİTANYA</t>
  </si>
  <si>
    <t>NİJERYA</t>
  </si>
  <si>
    <t>040210190000</t>
  </si>
  <si>
    <t>SÜT. KREMA- TOZ.GRANÜL.DİĞER KATI ŞEKİL..KATI YAĞ =&lt; %1.5. DİĞER</t>
  </si>
  <si>
    <t>040221990000</t>
  </si>
  <si>
    <t>SÜT. KREMA- TOZ.GRANÜL.DİĞER KATI ŞEKİL. KATI YAĞ &gt; % 27. DİĞER</t>
  </si>
  <si>
    <t>040299100000</t>
  </si>
  <si>
    <t>İÇERDİĞİ KATI YAĞ ORANI AĞIRLIK İTİBARİYLE % 9.5 GEÇMEYENLER</t>
  </si>
  <si>
    <t>040310390000</t>
  </si>
  <si>
    <t>AĞR İTB İLE KATI YAĞ &gt; % 6-AROMALANDIRILMAMIŞ. İLAVE MYV;SRT KBKL MYVLR VEYA KAKAO İÇERMEYENLER</t>
  </si>
  <si>
    <t>040390999000</t>
  </si>
  <si>
    <t>DİĞER SÜT ÜRÜNLERİ-DİĞER ŞEKİLLERDE. KATI SÜT YAĞI &gt; % 6. DİĞER</t>
  </si>
  <si>
    <t>040610800000</t>
  </si>
  <si>
    <t>DİĞER TAZE PEYNİRLER</t>
  </si>
  <si>
    <t>040690500000</t>
  </si>
  <si>
    <t>KOYUN / MANDA SÜTÜNDEN PEYNİRLER -SALAMURA İÇEREN KAPLARDA / TULUMLARDA</t>
  </si>
  <si>
    <t>040711009000</t>
  </si>
  <si>
    <t>TAVUK YUMURTALARI -(DİĞER) KULUÇKALIK</t>
  </si>
  <si>
    <t>040900000012001</t>
  </si>
  <si>
    <t>TABİİ BAL - SÜZME =&lt; 1KG. AMBALAJDA</t>
  </si>
  <si>
    <t>050210009000</t>
  </si>
  <si>
    <t>EVCİI DOMUZ VEYA YABAN DOMUZU KILLARI VE BUNLARIN DÖKÜNTÜLERİ-DİĞER</t>
  </si>
  <si>
    <t>051110000000</t>
  </si>
  <si>
    <t>SIĞIR SPERMLERİ</t>
  </si>
  <si>
    <t>051199390000</t>
  </si>
  <si>
    <t>HAZIRLANMIŞ SÜNGERLER-DİĞER</t>
  </si>
  <si>
    <t>051199859018</t>
  </si>
  <si>
    <t>150420900000</t>
  </si>
  <si>
    <t>DİĞER BALIK YAĞLARI VE FRAKSİYONLARI</t>
  </si>
  <si>
    <t>MENEMEN DERİ SR.BLG.</t>
  </si>
  <si>
    <t>151610909019</t>
  </si>
  <si>
    <t>160290910019</t>
  </si>
  <si>
    <t>DİĞERHALLERDEOLANLAR, KOYUNDAN</t>
  </si>
  <si>
    <t>160416000000</t>
  </si>
  <si>
    <t>HAZIR/KONSERVE EDİLMİŞ HAMSİLER-KIYILMAMIŞ</t>
  </si>
  <si>
    <t>160419970000</t>
  </si>
  <si>
    <t>160420400000</t>
  </si>
  <si>
    <t>HAZIR KONSERVELER-HAMSİLERDEN</t>
  </si>
  <si>
    <t>160420500011</t>
  </si>
  <si>
    <t>HAZIR KONSERVELER-SARDALYADAN</t>
  </si>
  <si>
    <t>160553900000</t>
  </si>
  <si>
    <t>MİDYELER-HAZIRLANMIŞ VEYA KONSERVE EDİLMİŞ.DİĞER HALLERDE</t>
  </si>
  <si>
    <t xml:space="preserve">GSEK:2 GBTARIHI:01/01/2012 - 30/04/2012 GTIPGRUP:0119 GTIPGRUPSINIF:MALGRUBU ULKEGRUPSINIF:GENEL
BEYANKAYITKODU:DH
</t>
  </si>
  <si>
    <t xml:space="preserve">GSEK:2 GBTARIHI:01/01/2012 - 30/04/2012 GTIPGRUP:0119 GTIPGRUPSINIF:MALGRUBU
</t>
  </si>
  <si>
    <t>MALDİV ADALARI</t>
  </si>
  <si>
    <t>MOZAMBİK</t>
  </si>
  <si>
    <t>030119000000</t>
  </si>
  <si>
    <t>DİĞER SÜS BALIKLARI</t>
  </si>
  <si>
    <t>TUNUS</t>
  </si>
  <si>
    <t>030259900000</t>
  </si>
  <si>
    <t>AVUSTRALYA</t>
  </si>
  <si>
    <t>HIRVATİSTAN</t>
  </si>
  <si>
    <t>040120990000</t>
  </si>
  <si>
    <t>SÜT. KREMA - %3 &lt; KATI YAĞ =&lt; %6. DİĞER</t>
  </si>
  <si>
    <t>040229990000</t>
  </si>
  <si>
    <t>SÜT. KREMA-TOZ.GRANÜL.DİĞER KATI.YAĞ &gt; %27. DİĞER. TATLANDIRICILI</t>
  </si>
  <si>
    <t>HINDISTAN</t>
  </si>
  <si>
    <t>160413190000</t>
  </si>
  <si>
    <t>SARDALYALAR-DİĞER.KIYILMAMIŞ</t>
  </si>
  <si>
    <t>ALABALIK</t>
  </si>
  <si>
    <t>ORKİNOS</t>
  </si>
  <si>
    <t>TOPLAM DEĞERLER</t>
  </si>
  <si>
    <t>DİĞERLERİ, DENİZ LEVREĞİ</t>
  </si>
  <si>
    <t>030449900000004</t>
  </si>
  <si>
    <t>DİĞER TAZE VEYA SOĞUTULMUŞ BALIK ETLERİ, FİLETO</t>
  </si>
  <si>
    <t>TAYLAND</t>
  </si>
  <si>
    <t>1605 FASLI</t>
  </si>
  <si>
    <t>DİĞERLERİ, MAVİ YÜZGEÇLİ ORKİNOSUN DİĞERLERİ</t>
  </si>
  <si>
    <t>DİĞERLERİ, DONDURULMUŞ DİĞER ALABALIKLAR</t>
  </si>
  <si>
    <t>DİĞERLERİ, DONDURULMUŞ DENİZ LEVREĞİ</t>
  </si>
  <si>
    <t>DİĞERLERİ, TAZE ALABALIK FİLETO</t>
  </si>
  <si>
    <t>DİĞERLERİ, YEMEYE ELVERİŞLİ UN, KABA UN, PELLETLERİN DİĞERLERİ</t>
  </si>
  <si>
    <t>DİĞERLERİ, BÜTÜN VEYA PARÇA HALDE HAZIRLANMIŞ VEYA KONSERVE EDİLMİŞ BALIK</t>
  </si>
  <si>
    <t>03 FASLI</t>
  </si>
  <si>
    <t>020727100000</t>
  </si>
  <si>
    <t>HİNDİ ETİ - PARÇA HALİNDE. KEMİKSİZ - DONDURULMUŞ</t>
  </si>
  <si>
    <t>DİL BALIĞI (SOLEA SPP.)</t>
  </si>
  <si>
    <t>160420900019</t>
  </si>
  <si>
    <t>HAZIR KONSERVELER-DİĞER BALIKLARDAN.DİĞER</t>
  </si>
  <si>
    <t>040900000012004</t>
  </si>
  <si>
    <t>TABİİ BAL - SÜZME &gt; 10 KG.</t>
  </si>
  <si>
    <t>040690860000</t>
  </si>
  <si>
    <t>DİĞER PEYNİRLER - KATI YAĞ =&lt; % 40. %47 &lt; SU = &lt; % 52</t>
  </si>
  <si>
    <t>DİĞERLERİ (KAYA LEVREĞİ)</t>
  </si>
  <si>
    <r>
      <t xml:space="preserve">ÖZEL GTIP ARALIĞI İSMİ: </t>
    </r>
    <r>
      <rPr>
        <sz val="10"/>
        <color indexed="8"/>
        <rFont val="Arial"/>
        <family val="2"/>
      </rPr>
      <t>DİĞERLERİ (KAYA LEVREĞİ)</t>
    </r>
  </si>
  <si>
    <t>040221110000</t>
  </si>
  <si>
    <t>SÜT. KREMA- TOZ.GRANÜL.DİĞER KATI. %1.5 &lt; KATI YAĞ =&lt; % 27. AMBALAJLI =&lt; 2.5KG</t>
  </si>
  <si>
    <t>1604 FASLI</t>
  </si>
  <si>
    <t>03.08</t>
  </si>
  <si>
    <t>Kabuklu hayvanlar ve yumuşakçaların dışında kalan suda yaşayan omurgasız hayvanlar</t>
  </si>
  <si>
    <t>DAMIZLIK OLMAYANLAR, TAVUK YUMURTASI, KULUÇKALIK</t>
  </si>
  <si>
    <t>020713910000</t>
  </si>
  <si>
    <t>HOROZ. TAVUK KARACİĞERLERİ - TAZE / SOĞUTULMUŞ</t>
  </si>
  <si>
    <r>
      <t xml:space="preserve">ÖZEL GTIP ARALIĞI İSMİ: </t>
    </r>
    <r>
      <rPr>
        <sz val="10"/>
        <color indexed="8"/>
        <rFont val="Arial"/>
        <family val="2"/>
      </rPr>
      <t>LEVREK</t>
    </r>
  </si>
  <si>
    <t>040390739000</t>
  </si>
  <si>
    <t>DİĞER SÜT ÜRÜNLERİ-TOZ-GRANÜL.DİĞ.KATI ŞEK. %1.5&lt; KATI SÜT YAĞI =&lt; % 27. KATKILI. DİĞER</t>
  </si>
  <si>
    <t>020713990000</t>
  </si>
  <si>
    <t>HOROZ. TAVUK SAKATATI - DİĞER. TAZE / SOĞUTULMUŞ</t>
  </si>
  <si>
    <t>Tutar (€)</t>
  </si>
  <si>
    <t>Tutar  Değiş.% ($)</t>
  </si>
  <si>
    <t>% Değ. ($)</t>
  </si>
  <si>
    <t>Tutar  Değiş.% (€)</t>
  </si>
  <si>
    <t>FOB € DEĞİŞİM %</t>
  </si>
  <si>
    <t>% Değ.(€)</t>
  </si>
  <si>
    <t>DİĞERLERİ, TÜTSÜLENMİŞ DİĞER BALIKLAR</t>
  </si>
  <si>
    <t>030819900000</t>
  </si>
  <si>
    <t>Diğerleri, deniz hıyarı</t>
  </si>
  <si>
    <t>040610500011</t>
  </si>
  <si>
    <t>040610500013</t>
  </si>
  <si>
    <t>LOR</t>
  </si>
  <si>
    <t>040610500018</t>
  </si>
  <si>
    <t>DIGER</t>
  </si>
  <si>
    <t>040620009000</t>
  </si>
  <si>
    <t>YAĞSIZ SÜTTEN YAPILAN VE İNCE KIYILMIŞ BİTKİ İLAVE EDİLEN GLARUS OTLU PEYNİRİ DİĞERLERİ</t>
  </si>
  <si>
    <t>020712100000</t>
  </si>
  <si>
    <t>HOROZ. TAVUK-YÜREK VB ALINMAMIŞ.BAŞSIZ.AYAKSIZ. % 70'LİK. DONDURULMUŞ</t>
  </si>
  <si>
    <t>030239800000</t>
  </si>
  <si>
    <t>DİĞER TON BALIKLARI, ORKİNOSLAR, DİĞERLERİ</t>
  </si>
  <si>
    <t>DUBAİ</t>
  </si>
  <si>
    <t>030499210000</t>
  </si>
  <si>
    <t>DİĞER TATLISU BALIKLARININ ETLERİ - DİĞER</t>
  </si>
  <si>
    <t>030614100000</t>
  </si>
  <si>
    <t>040150310000</t>
  </si>
  <si>
    <t>NET MUHTEVİYATI 2 IT.Yİ GEÇMEYEN HAZIR AMBALAJLARDA OLANLAR, (KATI YAĞ &gt;21, &lt;45), SÜT VE KREMA, KONSANTRE EDİLMEMİŞ</t>
  </si>
  <si>
    <t>040390919000</t>
  </si>
  <si>
    <t>DİĞER SÜT ÜRÜNLERİ-DİĞER ŞEKİLLERDE. KATI SÜT YAĞI =&lt; % 3. DİĞER</t>
  </si>
  <si>
    <t>040610300000</t>
  </si>
  <si>
    <t>MOZZARELLA</t>
  </si>
  <si>
    <t>SOMALI</t>
  </si>
  <si>
    <t>2016 kg</t>
  </si>
  <si>
    <t>2016 $</t>
  </si>
  <si>
    <t>2016 Birim Fiyat ($)</t>
  </si>
  <si>
    <t>2016 Birim Fiyat (€)</t>
  </si>
  <si>
    <t>2016 FOB$</t>
  </si>
  <si>
    <t>2016 FOB€</t>
  </si>
  <si>
    <t>2016 PAY ($)</t>
  </si>
  <si>
    <t>2016 PAY (€)</t>
  </si>
  <si>
    <t>2016 birim fiyat (€)</t>
  </si>
  <si>
    <t>MACARİSTAN</t>
  </si>
  <si>
    <t>ŞİLİ İSTAVRİTİ (TRACHURUS MURPHYİ)</t>
  </si>
  <si>
    <t>DİĞERLERİ, KARİDESLERİN DİĞERLERİ</t>
  </si>
  <si>
    <t>160412910000</t>
  </si>
  <si>
    <t>RİNGA BALIKLARINDAN DİĞER HAZIR KONSERVE ÜRÜNLER-HAVA ALMAYAN KAPLARDA.KIYILMAMI</t>
  </si>
  <si>
    <t>020713500000</t>
  </si>
  <si>
    <t>HOROZ. TAVUK ETİ - GÖĞÜS. GÖĞÜS PARÇALARI. TAZE / SOĞUTULMUŞ</t>
  </si>
  <si>
    <t>020727800000</t>
  </si>
  <si>
    <t>HİNDİ ETİ - DİĞER KEMİKLİ PARÇALAR. DONDURULMUŞ</t>
  </si>
  <si>
    <t>040110900000</t>
  </si>
  <si>
    <t>SÜT. KREMA - KATI YAĞ =&lt;%1.  DİĞER</t>
  </si>
  <si>
    <t>TAVUK (GALLUS DOMESTİCUS TÜRÜ) HARİCİNDE KALAN KÜMES HAYVANLARININ YUMURTALARI</t>
  </si>
  <si>
    <t>160419910000</t>
  </si>
  <si>
    <t>DİĞERLERİ-ÇİĞ FİLETOLAR (SADECE HAMUR VEYA EKMEK K IR.KAP.YAĞDA ÖN KIZ.YAPIL. OLSUN OLMASIN DON.)</t>
  </si>
  <si>
    <t>2016EUR</t>
  </si>
  <si>
    <t>040291100000</t>
  </si>
  <si>
    <t>İÇERDİĞİ KATI YAĞ ORANI AĞIRLIK İTİBARİYLE % 8'İ GEÇMEYENLER</t>
  </si>
  <si>
    <t>040690320011</t>
  </si>
  <si>
    <t>LİTVANYA</t>
  </si>
  <si>
    <t>BİRLİK ADI: SU ÜRÜNLERİ/EİB</t>
  </si>
  <si>
    <t>030214000000</t>
  </si>
  <si>
    <t>ATLANTİK SOMONLARI (SALMO SALAR) VE TUNA SOMONLARI</t>
  </si>
  <si>
    <t>030314200000</t>
  </si>
  <si>
    <t>ONCORHYNCHUS  MYKİSS  TÜRÜNDEN, HERBİRİNİN AĞIRLIĞI 1,2 KG.DAN FAZLA,</t>
  </si>
  <si>
    <t>CEZAYİR</t>
  </si>
  <si>
    <t>2016 EUR</t>
  </si>
  <si>
    <t>GTIP VE ÜLKELER BAZINDA İHRACAT DEĞERLERİ</t>
  </si>
  <si>
    <t>TAZE</t>
  </si>
  <si>
    <t xml:space="preserve">DONDURULMUŞ </t>
  </si>
  <si>
    <t>FÜME</t>
  </si>
  <si>
    <t xml:space="preserve">TAZE FİLETO </t>
  </si>
  <si>
    <t xml:space="preserve">DONDURULMUŞ FİLETO </t>
  </si>
  <si>
    <t>ALABALIK TOPLAM</t>
  </si>
  <si>
    <t>LEVREK TOPLAM</t>
  </si>
  <si>
    <t>ÇİPURA TOPLAM</t>
  </si>
  <si>
    <t>030619900000</t>
  </si>
  <si>
    <t>DİĞER KABUKLU HAYVANLAR. UN. EZME VE PELLETLERİ - DONDURULMUŞ</t>
  </si>
  <si>
    <t>İSVEÇ</t>
  </si>
  <si>
    <t>BİTKİSEL YAĞLARLA HAZIRLANMIŞ VEYA KONSERVE EDİLMİŞ OLANLAR</t>
  </si>
  <si>
    <t>BANGLADEŞ</t>
  </si>
  <si>
    <t xml:space="preserve">TOPLAM </t>
  </si>
  <si>
    <t>2016birim fiyat ($)</t>
  </si>
  <si>
    <t>2017 birim fiyat ($)</t>
  </si>
  <si>
    <t>2017 birim fiyat (€)</t>
  </si>
  <si>
    <t>2017 FOB$</t>
  </si>
  <si>
    <t>2017 FOB€</t>
  </si>
  <si>
    <t>2017 PAY ($)</t>
  </si>
  <si>
    <t>2017 PAY (€)</t>
  </si>
  <si>
    <t>2017 kg</t>
  </si>
  <si>
    <t>2017 $</t>
  </si>
  <si>
    <t>2017 EUR</t>
  </si>
  <si>
    <t>2017 Birim Fiyat ($)</t>
  </si>
  <si>
    <t>2017 Birim Fiyat (€)</t>
  </si>
  <si>
    <t>020713400000</t>
  </si>
  <si>
    <t>HOROZ. TAVUK ETİ - SIRT. BOYUN. KANAT. KUYRUK UÇLARI. TAZE / SOĞUTULMUŞ</t>
  </si>
  <si>
    <t>020713600000</t>
  </si>
  <si>
    <t>HOROZ. TAVUK ETİ - BUT. BUT PARÇALARI - TAZE / SOĞUTULMUŞ</t>
  </si>
  <si>
    <t>FAS</t>
  </si>
  <si>
    <t>HAITI</t>
  </si>
  <si>
    <t>040150910000</t>
  </si>
  <si>
    <t>NET MUHTEVİYATI 2 LT.Yİ GEÇMEYEN HAZIR AMBALAJLARDA OLANLAR (KATI YAĞ&gt;45), SÜT VE KREMA, KONSANTRE EDİLMEMİŞ</t>
  </si>
  <si>
    <t>TEREYAĞ - DİĞER, KATI YAĞ &gt; % 85</t>
  </si>
  <si>
    <t>040900000011004</t>
  </si>
  <si>
    <t>TABİİ BAL - PETEK  10 KG.&gt; AMBALAJDA</t>
  </si>
  <si>
    <t>USKUMRU BALIKLARI  (USKUMRU SCOMBER SCOMBRUS, AVUSTRALYA USKUMRUSU</t>
  </si>
  <si>
    <t>030281150000</t>
  </si>
  <si>
    <t>MAHMUZLU CAMGÖZ (SQUALUS ACANTHİAS) VE KEDİ BALIĞI (SCYLİORHİNUS SPP.)</t>
  </si>
  <si>
    <t>030281400000</t>
  </si>
  <si>
    <t>PAMUK BALIĞI (PRİONACE GLAUCA)</t>
  </si>
  <si>
    <t>030281800000</t>
  </si>
  <si>
    <t>DİĞERLERİ - KARACİĞERLER, YUMURTALAR, NEFİSLER,  SPERMLER, YÜZGEÇLER, KAFALAR, KUYRUKLAR, KESELER VE DİĞER YENİLEBİ</t>
  </si>
  <si>
    <t>030359100000</t>
  </si>
  <si>
    <t>TATLISU SÜS BALIKLARI</t>
  </si>
  <si>
    <t>PALAMUTTORİK (ORCYNOPSİS UNİCOLOR) CİNSİ BALIKLAR</t>
  </si>
  <si>
    <t>030451000000</t>
  </si>
  <si>
    <t>TİLAPYA BALIĞI (OREOCHROMİS SPP.), YAYIN BALIĞI (PANGASİUS SPP.)</t>
  </si>
  <si>
    <t>030493900000</t>
  </si>
  <si>
    <t>KRAL YENGECİ (PARALİTHODES CAMCHATİCUS),TABAK YENGECİ (CHİONOE -CETES SPP.) VE MAVİ YENGEÇ (CALLİNECTES SOPİDUS) TÜRLERİ YENGEÇLER</t>
  </si>
  <si>
    <t>030742100000</t>
  </si>
  <si>
    <t>MÜREKKEP BALIKLARI (SÜBYE -SEPİA OFFİCİNALİS,KÜÇÜK MÜREKKEP BALIĞI-'ROSİA MACROSOMA, DERİNSU SÜBYESİ -SEPİOLA SPP.)</t>
  </si>
  <si>
    <t>030742200000</t>
  </si>
  <si>
    <t>BÜLBÜLİYE KALAMARYA</t>
  </si>
  <si>
    <t>030743210000</t>
  </si>
  <si>
    <t>SEPİOLA RONDELETİ CİNSİ</t>
  </si>
  <si>
    <t>030743250000</t>
  </si>
  <si>
    <t>030743290000</t>
  </si>
  <si>
    <t>SEPİA OFFİCİNALİS, ROSİA MACROSOMA , BÜLBÜLİYE KALAMARYA (LOLİGO SPP.):</t>
  </si>
  <si>
    <t>030743310000</t>
  </si>
  <si>
    <t>LOLİGO VULGARİS</t>
  </si>
  <si>
    <t>030749200000</t>
  </si>
  <si>
    <t>MÜREKKEP BALIKLARI (SÜBYE -SEPİA OFFİCİNALİS,KÜÇÜK MÜREKKEP BA LIĞI -ROSSİA MACROSOMA, DERİNSU SÜBYESİ -SEPİOLA SPP.)</t>
  </si>
  <si>
    <t>030752000000</t>
  </si>
  <si>
    <t>DONDURULMUŞ</t>
  </si>
  <si>
    <t>030760000000</t>
  </si>
  <si>
    <t>SALYANGOZLAR (DENİZ SALYANGOZLARI HARİÇ)- ARCİDAE, ARCTİCİDAE, CARDİİDAE, DONACİDAE, HİATELLİDAE, MACTRİDAE, MESODESMATİDAE, MYİDAE, SEMELİDAE,SOLECURTİDAE, SOLENİDAE, TRİDACNİDAE AND VENERİDAE FAMİLY</t>
  </si>
  <si>
    <t>030812000000</t>
  </si>
  <si>
    <t>030819000000</t>
  </si>
  <si>
    <t>160414210000</t>
  </si>
  <si>
    <t>160432000000</t>
  </si>
  <si>
    <t>HAVYARYERİNEKULLANILANÜRÜNLER</t>
  </si>
  <si>
    <t>160553100000</t>
  </si>
  <si>
    <t>HAVAALMAYANKAPLARDAOLANLAR, KARA KABUK MİDYESİ</t>
  </si>
  <si>
    <t>2017EUR</t>
  </si>
  <si>
    <t>01 Ocak -31 Mart   2016  ve 01 Ocak - 31 Mart   2017 tarihleri arasında kayda alınan maddelerin ihracat değerleri</t>
  </si>
  <si>
    <t>16.03</t>
  </si>
  <si>
    <t xml:space="preserve">GSEK:2 YIL:2017  AY:OCAK-  MART GBDURUM:ONAY,GÜMRÜKONAY GTIPGRUP:0119 GTIPGRUPSINIF:MALGRUBU
BEYANKAYITKODU:DH
</t>
  </si>
  <si>
    <t>030211200000</t>
  </si>
  <si>
    <t>ONCORHYNCHUS MYKISS TÜRÜNDEN HER.AĞ.1.2 KG.DAN FAZ BAŞLI SOLUN.ANCAK İÇ.TEM.HER.AĞ.1.KG.DAN FAZLA OLA</t>
  </si>
  <si>
    <t>LETONYA</t>
  </si>
  <si>
    <t>030354100000</t>
  </si>
  <si>
    <t>USKUMRU (SCOMBER SCOMBRUS) VEYA KOLYOZ (SCOMBER JAPONİCUS)</t>
  </si>
  <si>
    <t>030541000000</t>
  </si>
  <si>
    <t>PASİFİK. ATLANTİK. TUNA SALMONLARI - TÜTSÜLENMİŞ</t>
  </si>
  <si>
    <t>030743380000</t>
  </si>
  <si>
    <t>160414280000</t>
  </si>
  <si>
    <t>160420500012</t>
  </si>
  <si>
    <t>HAZIR KONSERVELER-USKUMRUDAN</t>
  </si>
  <si>
    <t>160431000000</t>
  </si>
  <si>
    <t>HAVYAR</t>
  </si>
  <si>
    <t>GSEK:2 YIL:2017// AY:OCAK - MART GBDURUM:ONAY,GÜMRÜKONAY GTIPGRUP:0119 GTIPGRUPSINIF:MALGRUBU
BEYANKAYITKODU:DH</t>
  </si>
  <si>
    <t>BARBADOS</t>
  </si>
  <si>
    <t>CAD</t>
  </si>
  <si>
    <t>020727400000</t>
  </si>
  <si>
    <t>HİNDİ ETİ - SIRT. BOYUN. KANAT. KUYRUK UÇLARI. DONDURULMUŞ</t>
  </si>
  <si>
    <t xml:space="preserve">GSEK:2 YIL:2017 AY:OCAK- MART GBDURUM:ONAY,GÜMRÜKONAY GTIPGRUP:0119 GTIPGRUPSINIF:MALGRUBU
BEYANKAYITKODU:DH
</t>
  </si>
  <si>
    <t xml:space="preserve">GSEK:2 YIL:2017 AY:OCAK-MART GBDURUM:ONAY,GÜMRÜKONAY GTIPGRUP:0119 GTIPGRUPSINIF:MALGRUBU
BEYANKAYITKODU:DH
</t>
  </si>
  <si>
    <t>040221910000</t>
  </si>
  <si>
    <t>SÜT. KREMA- TOZ.GRANÜL.DİĞER KATI ŞEKİL.. KATI YAĞ &gt; %27.AMBALAJLI =&lt; 2.5KG</t>
  </si>
  <si>
    <t>040729900000</t>
  </si>
  <si>
    <t>DİĞERLERİ, TAZE YUMURTALAR</t>
  </si>
  <si>
    <t xml:space="preserve">GSEK:2 YIL:2017 AY:OCAK-MART  GBDURUM:ONAY,GÜMRÜKONAY GTIPGRUP:0119 GTIPGRUPSINIF:MALGRUBU
BEYANKAYITKODU:DH
</t>
  </si>
  <si>
    <t>GSEK:2 YIL:2017 AY:OCAK -MART GBDURUM:ONAY,GÜMRÜKONAY GTIPGRUP:0119 GTIPGRUPSINIF:MALGRUBU
BEYANKAYITKODU:DH</t>
  </si>
  <si>
    <t>040900000012002</t>
  </si>
  <si>
    <t>TABİİ BAL - SÜZME &gt;1 KG. =&lt; 5 KG.AMBALAJDA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</si>
</sst>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#,##0_);\(&quot;TL&quot;#,##0\)"/>
    <numFmt numFmtId="173" formatCode="&quot;TL&quot;#,##0_);[Red]\(&quot;TL&quot;#,##0\)"/>
    <numFmt numFmtId="174" formatCode="&quot;TL&quot;#,##0.00_);\(&quot;TL&quot;#,##0.00\)"/>
    <numFmt numFmtId="175" formatCode="&quot;TL&quot;#,##0.00_);[Red]\(&quot;TL&quot;#,##0.00\)"/>
    <numFmt numFmtId="176" formatCode="_(&quot;TL&quot;* #,##0_);_(&quot;TL&quot;* \(#,##0\);_(&quot;TL&quot;* &quot;-&quot;_);_(@_)"/>
    <numFmt numFmtId="177" formatCode="_(* #,##0_);_(* \(#,##0\);_(* &quot;-&quot;_);_(@_)"/>
    <numFmt numFmtId="178" formatCode="_(&quot;TL&quot;* #,##0.00_);_(&quot;TL&quot;* \(#,##0.00\);_(&quot;TL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#,##0.00_ ;\-#,##0.00\ "/>
    <numFmt numFmtId="190" formatCode="[$-41F]dd\ mmmm\ yyyy\ dddd"/>
    <numFmt numFmtId="191" formatCode="#,##0\ [$€-1];[Red]\-#,##0\ [$€-1]"/>
    <numFmt numFmtId="192" formatCode="#,##0_ ;\-#,##0\ "/>
    <numFmt numFmtId="193" formatCode="[$¥€-2]\ #,##0.00_);[Red]\([$€-2]\ #,##0.00\)"/>
  </numFmts>
  <fonts count="82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serif"/>
      <family val="0"/>
    </font>
    <font>
      <sz val="8"/>
      <color indexed="8"/>
      <name val="Arial"/>
      <family val="2"/>
    </font>
    <font>
      <sz val="9"/>
      <color indexed="8"/>
      <name val="serif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imes New Roman"/>
      <family val="1"/>
    </font>
    <font>
      <sz val="10"/>
      <color indexed="10"/>
      <name val="Tahoma"/>
      <family val="2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sz val="8"/>
      <color theme="1"/>
      <name val="Arial"/>
      <family val="2"/>
    </font>
    <font>
      <sz val="10"/>
      <color rgb="FF000000"/>
      <name val="Times New Roman"/>
      <family val="1"/>
    </font>
    <font>
      <sz val="10"/>
      <color rgb="FFFF0000"/>
      <name val="Tahoma"/>
      <family val="2"/>
    </font>
    <font>
      <b/>
      <sz val="10"/>
      <color rgb="FF000000"/>
      <name val="Times New Roman"/>
      <family val="1"/>
    </font>
    <font>
      <sz val="8"/>
      <color theme="1"/>
      <name val="serif"/>
      <family val="0"/>
    </font>
    <font>
      <sz val="8"/>
      <color rgb="FFFF0000"/>
      <name val="Arial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CCCCC"/>
      </left>
      <right style="thick">
        <color rgb="FFCCCCCC"/>
      </right>
      <top style="thick">
        <color rgb="FFCCCCCC"/>
      </top>
      <bottom style="thick">
        <color rgb="FFCCCCCC"/>
      </bottom>
    </border>
    <border>
      <left style="thick">
        <color rgb="FFCCCCCC"/>
      </left>
      <right>
        <color indexed="63"/>
      </right>
      <top>
        <color indexed="63"/>
      </top>
      <bottom>
        <color indexed="63"/>
      </bottom>
    </border>
    <border>
      <left style="thick">
        <color rgb="FFCCCCCC"/>
      </left>
      <right>
        <color indexed="63"/>
      </right>
      <top>
        <color indexed="63"/>
      </top>
      <bottom style="thick">
        <color rgb="FFCCCCCC"/>
      </bottom>
    </border>
    <border>
      <left>
        <color indexed="63"/>
      </left>
      <right>
        <color indexed="63"/>
      </right>
      <top>
        <color indexed="63"/>
      </top>
      <bottom style="thick">
        <color rgb="FFCCCCCC"/>
      </bottom>
    </border>
    <border>
      <left>
        <color indexed="63"/>
      </left>
      <right style="thick">
        <color rgb="FFCCCCCC"/>
      </right>
      <top>
        <color indexed="63"/>
      </top>
      <bottom>
        <color indexed="63"/>
      </bottom>
    </border>
    <border>
      <left>
        <color indexed="63"/>
      </left>
      <right style="thick">
        <color rgb="FFCCCCCC"/>
      </right>
      <top>
        <color indexed="63"/>
      </top>
      <bottom style="thick">
        <color rgb="FFCCCCCC"/>
      </bottom>
    </border>
    <border>
      <left style="thin"/>
      <right style="thin"/>
      <top style="thin"/>
      <bottom style="thin"/>
    </border>
    <border>
      <left style="thick">
        <color rgb="FFCCCCCC"/>
      </left>
      <right>
        <color indexed="63"/>
      </right>
      <top style="thick">
        <color rgb="FFCCCCCC"/>
      </top>
      <bottom>
        <color indexed="63"/>
      </bottom>
    </border>
    <border>
      <left>
        <color indexed="63"/>
      </left>
      <right>
        <color indexed="63"/>
      </right>
      <top style="thick">
        <color rgb="FFCCCCCC"/>
      </top>
      <bottom>
        <color indexed="63"/>
      </bottom>
    </border>
    <border>
      <left>
        <color indexed="63"/>
      </left>
      <right style="thick">
        <color rgb="FFCCCCCC"/>
      </right>
      <top style="thick">
        <color rgb="FFCCCCCC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ck">
        <color rgb="FFCCCCCC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0" fontId="62" fillId="20" borderId="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3" fillId="22" borderId="7" applyNumberFormat="0" applyAlignment="0" applyProtection="0"/>
    <xf numFmtId="0" fontId="6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1" fillId="25" borderId="8" applyNumberFormat="0" applyFont="0" applyAlignment="0" applyProtection="0"/>
    <xf numFmtId="0" fontId="6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69" fillId="0" borderId="0" xfId="0" applyFont="1" applyAlignment="1">
      <alignment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0" fillId="33" borderId="11" xfId="0" applyNumberFormat="1" applyFont="1" applyFill="1" applyBorder="1" applyAlignment="1" applyProtection="1">
      <alignment horizontal="left" vertical="top"/>
      <protection/>
    </xf>
    <xf numFmtId="0" fontId="10" fillId="33" borderId="0" xfId="0" applyNumberFormat="1" applyFont="1" applyFill="1" applyBorder="1" applyAlignment="1" applyProtection="1">
      <alignment horizontal="left" vertical="top"/>
      <protection/>
    </xf>
    <xf numFmtId="3" fontId="10" fillId="33" borderId="0" xfId="0" applyNumberFormat="1" applyFont="1" applyFill="1" applyBorder="1" applyAlignment="1" applyProtection="1">
      <alignment horizontal="righ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3" fontId="10" fillId="0" borderId="0" xfId="0" applyNumberFormat="1" applyFont="1" applyFill="1" applyBorder="1" applyAlignment="1" applyProtection="1">
      <alignment horizontal="right" vertical="top"/>
      <protection/>
    </xf>
    <xf numFmtId="0" fontId="11" fillId="0" borderId="12" xfId="0" applyNumberFormat="1" applyFont="1" applyFill="1" applyBorder="1" applyAlignment="1" applyProtection="1">
      <alignment horizontal="right" vertical="top" wrapText="1"/>
      <protection/>
    </xf>
    <xf numFmtId="0" fontId="11" fillId="0" borderId="13" xfId="0" applyNumberFormat="1" applyFont="1" applyFill="1" applyBorder="1" applyAlignment="1" applyProtection="1">
      <alignment horizontal="right" vertical="top" wrapText="1"/>
      <protection/>
    </xf>
    <xf numFmtId="3" fontId="11" fillId="0" borderId="13" xfId="0" applyNumberFormat="1" applyFont="1" applyFill="1" applyBorder="1" applyAlignment="1" applyProtection="1">
      <alignment horizontal="right" vertical="top" wrapText="1"/>
      <protection/>
    </xf>
    <xf numFmtId="0" fontId="15" fillId="0" borderId="0" xfId="0" applyFont="1" applyFill="1" applyAlignment="1">
      <alignment/>
    </xf>
    <xf numFmtId="3" fontId="0" fillId="0" borderId="0" xfId="0" applyNumberFormat="1" applyAlignment="1">
      <alignment/>
    </xf>
    <xf numFmtId="0" fontId="17" fillId="0" borderId="0" xfId="0" applyFont="1" applyFill="1" applyAlignment="1">
      <alignment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right" vertical="top" wrapText="1"/>
      <protection/>
    </xf>
    <xf numFmtId="0" fontId="10" fillId="33" borderId="11" xfId="0" applyNumberFormat="1" applyFont="1" applyFill="1" applyBorder="1" applyAlignment="1" applyProtection="1">
      <alignment horizontal="left" vertical="top"/>
      <protection/>
    </xf>
    <xf numFmtId="3" fontId="10" fillId="33" borderId="0" xfId="0" applyNumberFormat="1" applyFont="1" applyFill="1" applyBorder="1" applyAlignment="1" applyProtection="1">
      <alignment horizontal="right" vertical="top"/>
      <protection/>
    </xf>
    <xf numFmtId="4" fontId="10" fillId="33" borderId="0" xfId="0" applyNumberFormat="1" applyFont="1" applyFill="1" applyBorder="1" applyAlignment="1" applyProtection="1">
      <alignment horizontal="right" vertical="top"/>
      <protection/>
    </xf>
    <xf numFmtId="4" fontId="10" fillId="33" borderId="14" xfId="0" applyNumberFormat="1" applyFont="1" applyFill="1" applyBorder="1" applyAlignment="1" applyProtection="1">
      <alignment horizontal="righ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3" fontId="10" fillId="0" borderId="0" xfId="0" applyNumberFormat="1" applyFont="1" applyFill="1" applyBorder="1" applyAlignment="1" applyProtection="1">
      <alignment horizontal="right" vertical="top"/>
      <protection/>
    </xf>
    <xf numFmtId="4" fontId="10" fillId="0" borderId="0" xfId="0" applyNumberFormat="1" applyFont="1" applyFill="1" applyBorder="1" applyAlignment="1" applyProtection="1">
      <alignment horizontal="right" vertical="top"/>
      <protection/>
    </xf>
    <xf numFmtId="4" fontId="10" fillId="0" borderId="14" xfId="0" applyNumberFormat="1" applyFont="1" applyFill="1" applyBorder="1" applyAlignment="1" applyProtection="1">
      <alignment horizontal="right" vertical="top"/>
      <protection/>
    </xf>
    <xf numFmtId="0" fontId="11" fillId="0" borderId="12" xfId="0" applyNumberFormat="1" applyFont="1" applyFill="1" applyBorder="1" applyAlignment="1" applyProtection="1">
      <alignment horizontal="right" vertical="top" wrapText="1"/>
      <protection/>
    </xf>
    <xf numFmtId="3" fontId="11" fillId="0" borderId="13" xfId="0" applyNumberFormat="1" applyFont="1" applyFill="1" applyBorder="1" applyAlignment="1" applyProtection="1">
      <alignment horizontal="right" vertical="top" wrapText="1"/>
      <protection/>
    </xf>
    <xf numFmtId="4" fontId="11" fillId="0" borderId="13" xfId="0" applyNumberFormat="1" applyFont="1" applyFill="1" applyBorder="1" applyAlignment="1" applyProtection="1">
      <alignment horizontal="right" vertical="top" wrapText="1"/>
      <protection/>
    </xf>
    <xf numFmtId="4" fontId="11" fillId="0" borderId="15" xfId="0" applyNumberFormat="1" applyFont="1" applyFill="1" applyBorder="1" applyAlignment="1" applyProtection="1">
      <alignment horizontal="right" vertical="top" wrapText="1"/>
      <protection/>
    </xf>
    <xf numFmtId="0" fontId="11" fillId="0" borderId="11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33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1" fillId="0" borderId="13" xfId="0" applyNumberFormat="1" applyFont="1" applyFill="1" applyBorder="1" applyAlignment="1" applyProtection="1">
      <alignment horizontal="right" vertical="top" wrapText="1"/>
      <protection/>
    </xf>
    <xf numFmtId="3" fontId="11" fillId="0" borderId="10" xfId="0" applyNumberFormat="1" applyFont="1" applyFill="1" applyBorder="1" applyAlignment="1" applyProtection="1">
      <alignment horizontal="right" vertical="top" wrapText="1"/>
      <protection/>
    </xf>
    <xf numFmtId="3" fontId="10" fillId="33" borderId="14" xfId="0" applyNumberFormat="1" applyFont="1" applyFill="1" applyBorder="1" applyAlignment="1" applyProtection="1">
      <alignment horizontal="right" vertical="top"/>
      <protection/>
    </xf>
    <xf numFmtId="3" fontId="10" fillId="0" borderId="14" xfId="0" applyNumberFormat="1" applyFont="1" applyFill="1" applyBorder="1" applyAlignment="1" applyProtection="1">
      <alignment horizontal="right" vertical="top"/>
      <protection/>
    </xf>
    <xf numFmtId="3" fontId="11" fillId="0" borderId="15" xfId="0" applyNumberFormat="1" applyFont="1" applyFill="1" applyBorder="1" applyAlignment="1" applyProtection="1">
      <alignment horizontal="right" vertical="top" wrapText="1"/>
      <protection/>
    </xf>
    <xf numFmtId="3" fontId="11" fillId="0" borderId="0" xfId="0" applyNumberFormat="1" applyFont="1" applyFill="1" applyBorder="1" applyAlignment="1" applyProtection="1">
      <alignment horizontal="left" vertical="top" wrapText="1"/>
      <protection/>
    </xf>
    <xf numFmtId="3" fontId="11" fillId="0" borderId="14" xfId="0" applyNumberFormat="1" applyFont="1" applyFill="1" applyBorder="1" applyAlignment="1" applyProtection="1">
      <alignment horizontal="left" vertical="top" wrapText="1"/>
      <protection/>
    </xf>
    <xf numFmtId="3" fontId="11" fillId="0" borderId="10" xfId="0" applyNumberFormat="1" applyFont="1" applyFill="1" applyBorder="1" applyAlignment="1" applyProtection="1">
      <alignment horizontal="right" vertical="top" wrapText="1"/>
      <protection/>
    </xf>
    <xf numFmtId="3" fontId="10" fillId="33" borderId="14" xfId="0" applyNumberFormat="1" applyFont="1" applyFill="1" applyBorder="1" applyAlignment="1" applyProtection="1">
      <alignment horizontal="right" vertical="top"/>
      <protection/>
    </xf>
    <xf numFmtId="3" fontId="10" fillId="0" borderId="14" xfId="0" applyNumberFormat="1" applyFont="1" applyFill="1" applyBorder="1" applyAlignment="1" applyProtection="1">
      <alignment horizontal="right" vertical="top"/>
      <protection/>
    </xf>
    <xf numFmtId="3" fontId="11" fillId="0" borderId="15" xfId="0" applyNumberFormat="1" applyFont="1" applyFill="1" applyBorder="1" applyAlignment="1" applyProtection="1">
      <alignment horizontal="right"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3" fontId="70" fillId="0" borderId="0" xfId="0" applyNumberFormat="1" applyFont="1" applyAlignment="1">
      <alignment/>
    </xf>
    <xf numFmtId="0" fontId="70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1" fillId="34" borderId="16" xfId="0" applyFont="1" applyFill="1" applyBorder="1" applyAlignment="1">
      <alignment wrapText="1"/>
    </xf>
    <xf numFmtId="181" fontId="8" fillId="34" borderId="16" xfId="64" applyNumberFormat="1" applyFont="1" applyFill="1" applyBorder="1" applyAlignment="1">
      <alignment horizontal="right" wrapText="1"/>
    </xf>
    <xf numFmtId="0" fontId="71" fillId="34" borderId="16" xfId="0" applyFont="1" applyFill="1" applyBorder="1" applyAlignment="1">
      <alignment wrapText="1"/>
    </xf>
    <xf numFmtId="181" fontId="72" fillId="34" borderId="16" xfId="0" applyNumberFormat="1" applyFont="1" applyFill="1" applyBorder="1" applyAlignment="1">
      <alignment horizontal="right" wrapText="1"/>
    </xf>
    <xf numFmtId="189" fontId="72" fillId="34" borderId="16" xfId="0" applyNumberFormat="1" applyFont="1" applyFill="1" applyBorder="1" applyAlignment="1">
      <alignment horizontal="right" wrapText="1"/>
    </xf>
    <xf numFmtId="3" fontId="10" fillId="34" borderId="16" xfId="0" applyNumberFormat="1" applyFont="1" applyFill="1" applyBorder="1" applyAlignment="1" applyProtection="1">
      <alignment horizontal="right" vertical="top"/>
      <protection/>
    </xf>
    <xf numFmtId="0" fontId="10" fillId="34" borderId="16" xfId="0" applyNumberFormat="1" applyFont="1" applyFill="1" applyBorder="1" applyAlignment="1" applyProtection="1">
      <alignment horizontal="left" vertical="top"/>
      <protection/>
    </xf>
    <xf numFmtId="3" fontId="10" fillId="34" borderId="16" xfId="0" applyNumberFormat="1" applyFont="1" applyFill="1" applyBorder="1" applyAlignment="1" applyProtection="1">
      <alignment horizontal="right" vertical="top"/>
      <protection/>
    </xf>
    <xf numFmtId="181" fontId="8" fillId="34" borderId="16" xfId="0" applyNumberFormat="1" applyFont="1" applyFill="1" applyBorder="1" applyAlignment="1">
      <alignment horizontal="right" wrapText="1"/>
    </xf>
    <xf numFmtId="189" fontId="8" fillId="34" borderId="16" xfId="0" applyNumberFormat="1" applyFont="1" applyFill="1" applyBorder="1" applyAlignment="1">
      <alignment horizontal="right" wrapText="1"/>
    </xf>
    <xf numFmtId="0" fontId="13" fillId="34" borderId="16" xfId="0" applyNumberFormat="1" applyFont="1" applyFill="1" applyBorder="1" applyAlignment="1" applyProtection="1">
      <alignment horizontal="left" vertical="top"/>
      <protection/>
    </xf>
    <xf numFmtId="0" fontId="14" fillId="34" borderId="16" xfId="0" applyNumberFormat="1" applyFont="1" applyFill="1" applyBorder="1" applyAlignment="1" applyProtection="1">
      <alignment horizontal="left" vertical="top"/>
      <protection/>
    </xf>
    <xf numFmtId="3" fontId="14" fillId="34" borderId="16" xfId="0" applyNumberFormat="1" applyFont="1" applyFill="1" applyBorder="1" applyAlignment="1" applyProtection="1">
      <alignment horizontal="right" vertical="top"/>
      <protection/>
    </xf>
    <xf numFmtId="0" fontId="73" fillId="34" borderId="16" xfId="0" applyNumberFormat="1" applyFont="1" applyFill="1" applyBorder="1" applyAlignment="1" applyProtection="1">
      <alignment horizontal="left" vertical="top" wrapText="1"/>
      <protection/>
    </xf>
    <xf numFmtId="3" fontId="16" fillId="34" borderId="16" xfId="0" applyNumberFormat="1" applyFont="1" applyFill="1" applyBorder="1" applyAlignment="1" applyProtection="1">
      <alignment horizontal="right" vertical="top" wrapText="1"/>
      <protection/>
    </xf>
    <xf numFmtId="3" fontId="73" fillId="34" borderId="16" xfId="0" applyNumberFormat="1" applyFont="1" applyFill="1" applyBorder="1" applyAlignment="1">
      <alignment horizontal="center" vertical="center" wrapText="1"/>
    </xf>
    <xf numFmtId="3" fontId="73" fillId="34" borderId="16" xfId="0" applyNumberFormat="1" applyFont="1" applyFill="1" applyBorder="1" applyAlignment="1">
      <alignment horizontal="center" wrapText="1"/>
    </xf>
    <xf numFmtId="4" fontId="73" fillId="34" borderId="16" xfId="0" applyNumberFormat="1" applyFont="1" applyFill="1" applyBorder="1" applyAlignment="1">
      <alignment horizontal="center" wrapText="1"/>
    </xf>
    <xf numFmtId="3" fontId="13" fillId="34" borderId="16" xfId="0" applyNumberFormat="1" applyFont="1" applyFill="1" applyBorder="1" applyAlignment="1" applyProtection="1">
      <alignment horizontal="right" vertical="top"/>
      <protection/>
    </xf>
    <xf numFmtId="181" fontId="23" fillId="34" borderId="16" xfId="64" applyNumberFormat="1" applyFont="1" applyFill="1" applyBorder="1" applyAlignment="1">
      <alignment horizontal="right" wrapText="1"/>
    </xf>
    <xf numFmtId="181" fontId="23" fillId="34" borderId="16" xfId="0" applyNumberFormat="1" applyFont="1" applyFill="1" applyBorder="1" applyAlignment="1">
      <alignment horizontal="right" wrapText="1"/>
    </xf>
    <xf numFmtId="189" fontId="23" fillId="34" borderId="16" xfId="0" applyNumberFormat="1" applyFont="1" applyFill="1" applyBorder="1" applyAlignment="1">
      <alignment horizontal="right" wrapText="1"/>
    </xf>
    <xf numFmtId="0" fontId="0" fillId="34" borderId="16" xfId="0" applyFill="1" applyBorder="1" applyAlignment="1">
      <alignment/>
    </xf>
    <xf numFmtId="3" fontId="70" fillId="34" borderId="16" xfId="0" applyNumberFormat="1" applyFont="1" applyFill="1" applyBorder="1" applyAlignment="1">
      <alignment/>
    </xf>
    <xf numFmtId="4" fontId="70" fillId="34" borderId="16" xfId="0" applyNumberFormat="1" applyFont="1" applyFill="1" applyBorder="1" applyAlignment="1">
      <alignment/>
    </xf>
    <xf numFmtId="0" fontId="70" fillId="34" borderId="16" xfId="0" applyNumberFormat="1" applyFont="1" applyFill="1" applyBorder="1" applyAlignment="1" applyProtection="1">
      <alignment horizontal="left" vertical="top"/>
      <protection/>
    </xf>
    <xf numFmtId="0" fontId="73" fillId="34" borderId="16" xfId="0" applyFont="1" applyFill="1" applyBorder="1" applyAlignment="1">
      <alignment/>
    </xf>
    <xf numFmtId="0" fontId="70" fillId="34" borderId="16" xfId="0" applyFont="1" applyFill="1" applyBorder="1" applyAlignment="1">
      <alignment/>
    </xf>
    <xf numFmtId="3" fontId="20" fillId="0" borderId="0" xfId="0" applyNumberFormat="1" applyFont="1" applyFill="1" applyBorder="1" applyAlignment="1" applyProtection="1">
      <alignment horizontal="left" vertical="top" wrapText="1"/>
      <protection/>
    </xf>
    <xf numFmtId="0" fontId="70" fillId="34" borderId="0" xfId="0" applyFont="1" applyFill="1" applyBorder="1" applyAlignment="1">
      <alignment/>
    </xf>
    <xf numFmtId="0" fontId="70" fillId="34" borderId="0" xfId="0" applyFont="1" applyFill="1" applyAlignment="1">
      <alignment/>
    </xf>
    <xf numFmtId="3" fontId="8" fillId="34" borderId="16" xfId="64" applyNumberFormat="1" applyFont="1" applyFill="1" applyBorder="1" applyAlignment="1">
      <alignment wrapText="1"/>
    </xf>
    <xf numFmtId="3" fontId="74" fillId="34" borderId="16" xfId="0" applyNumberFormat="1" applyFont="1" applyFill="1" applyBorder="1" applyAlignment="1">
      <alignment horizontal="right" wrapText="1"/>
    </xf>
    <xf numFmtId="4" fontId="74" fillId="34" borderId="16" xfId="0" applyNumberFormat="1" applyFont="1" applyFill="1" applyBorder="1" applyAlignment="1">
      <alignment horizontal="right" wrapText="1"/>
    </xf>
    <xf numFmtId="0" fontId="3" fillId="34" borderId="16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right"/>
    </xf>
    <xf numFmtId="0" fontId="7" fillId="34" borderId="16" xfId="0" applyFont="1" applyFill="1" applyBorder="1" applyAlignment="1">
      <alignment wrapText="1"/>
    </xf>
    <xf numFmtId="0" fontId="2" fillId="34" borderId="16" xfId="0" applyFont="1" applyFill="1" applyBorder="1" applyAlignment="1">
      <alignment wrapText="1"/>
    </xf>
    <xf numFmtId="0" fontId="2" fillId="34" borderId="16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49" fontId="1" fillId="34" borderId="16" xfId="0" applyNumberFormat="1" applyFont="1" applyFill="1" applyBorder="1" applyAlignment="1">
      <alignment horizontal="left" wrapText="1"/>
    </xf>
    <xf numFmtId="3" fontId="10" fillId="34" borderId="16" xfId="0" applyNumberFormat="1" applyFont="1" applyFill="1" applyBorder="1" applyAlignment="1" applyProtection="1">
      <alignment horizontal="right" vertical="top"/>
      <protection/>
    </xf>
    <xf numFmtId="4" fontId="10" fillId="34" borderId="16" xfId="0" applyNumberFormat="1" applyFont="1" applyFill="1" applyBorder="1" applyAlignment="1" applyProtection="1">
      <alignment horizontal="right" vertical="top"/>
      <protection/>
    </xf>
    <xf numFmtId="192" fontId="8" fillId="34" borderId="16" xfId="0" applyNumberFormat="1" applyFont="1" applyFill="1" applyBorder="1" applyAlignment="1">
      <alignment horizontal="right" wrapText="1"/>
    </xf>
    <xf numFmtId="3" fontId="11" fillId="34" borderId="16" xfId="0" applyNumberFormat="1" applyFont="1" applyFill="1" applyBorder="1" applyAlignment="1" applyProtection="1">
      <alignment horizontal="right" vertical="top" wrapText="1"/>
      <protection/>
    </xf>
    <xf numFmtId="4" fontId="11" fillId="34" borderId="16" xfId="0" applyNumberFormat="1" applyFont="1" applyFill="1" applyBorder="1" applyAlignment="1" applyProtection="1">
      <alignment horizontal="right" vertical="top" wrapText="1"/>
      <protection/>
    </xf>
    <xf numFmtId="181" fontId="8" fillId="34" borderId="16" xfId="64" applyNumberFormat="1" applyFont="1" applyFill="1" applyBorder="1" applyAlignment="1">
      <alignment wrapText="1"/>
    </xf>
    <xf numFmtId="49" fontId="1" fillId="34" borderId="16" xfId="0" applyNumberFormat="1" applyFont="1" applyFill="1" applyBorder="1" applyAlignment="1">
      <alignment wrapText="1"/>
    </xf>
    <xf numFmtId="49" fontId="71" fillId="34" borderId="16" xfId="0" applyNumberFormat="1" applyFont="1" applyFill="1" applyBorder="1" applyAlignment="1">
      <alignment wrapText="1"/>
    </xf>
    <xf numFmtId="181" fontId="72" fillId="34" borderId="16" xfId="64" applyNumberFormat="1" applyFont="1" applyFill="1" applyBorder="1" applyAlignment="1">
      <alignment horizontal="right" wrapText="1"/>
    </xf>
    <xf numFmtId="0" fontId="75" fillId="34" borderId="16" xfId="0" applyFont="1" applyFill="1" applyBorder="1" applyAlignment="1">
      <alignment/>
    </xf>
    <xf numFmtId="3" fontId="72" fillId="34" borderId="16" xfId="0" applyNumberFormat="1" applyFont="1" applyFill="1" applyBorder="1" applyAlignment="1">
      <alignment horizontal="right" wrapText="1"/>
    </xf>
    <xf numFmtId="3" fontId="72" fillId="34" borderId="16" xfId="0" applyNumberFormat="1" applyFont="1" applyFill="1" applyBorder="1" applyAlignment="1">
      <alignment wrapText="1"/>
    </xf>
    <xf numFmtId="0" fontId="9" fillId="34" borderId="16" xfId="0" applyFont="1" applyFill="1" applyBorder="1" applyAlignment="1">
      <alignment/>
    </xf>
    <xf numFmtId="0" fontId="3" fillId="34" borderId="16" xfId="0" applyFont="1" applyFill="1" applyBorder="1" applyAlignment="1">
      <alignment horizontal="right"/>
    </xf>
    <xf numFmtId="0" fontId="76" fillId="34" borderId="16" xfId="0" applyFont="1" applyFill="1" applyBorder="1" applyAlignment="1">
      <alignment/>
    </xf>
    <xf numFmtId="0" fontId="76" fillId="34" borderId="16" xfId="0" applyFont="1" applyFill="1" applyBorder="1" applyAlignment="1">
      <alignment horizontal="center"/>
    </xf>
    <xf numFmtId="0" fontId="76" fillId="34" borderId="16" xfId="0" applyFont="1" applyFill="1" applyBorder="1" applyAlignment="1">
      <alignment horizontal="center" wrapText="1"/>
    </xf>
    <xf numFmtId="0" fontId="74" fillId="34" borderId="16" xfId="0" applyFont="1" applyFill="1" applyBorder="1" applyAlignment="1">
      <alignment wrapText="1"/>
    </xf>
    <xf numFmtId="0" fontId="11" fillId="34" borderId="16" xfId="0" applyNumberFormat="1" applyFont="1" applyFill="1" applyBorder="1" applyAlignment="1" applyProtection="1">
      <alignment horizontal="left" vertical="top"/>
      <protection/>
    </xf>
    <xf numFmtId="3" fontId="73" fillId="34" borderId="0" xfId="0" applyNumberFormat="1" applyFont="1" applyFill="1" applyBorder="1" applyAlignment="1" applyProtection="1">
      <alignment horizontal="center" vertical="top" wrapText="1"/>
      <protection/>
    </xf>
    <xf numFmtId="3" fontId="70" fillId="34" borderId="0" xfId="0" applyNumberFormat="1" applyFont="1" applyFill="1" applyAlignment="1">
      <alignment/>
    </xf>
    <xf numFmtId="3" fontId="77" fillId="34" borderId="0" xfId="0" applyNumberFormat="1" applyFont="1" applyFill="1" applyBorder="1" applyAlignment="1" applyProtection="1">
      <alignment horizontal="left" vertical="top" wrapText="1"/>
      <protection/>
    </xf>
    <xf numFmtId="3" fontId="73" fillId="34" borderId="0" xfId="0" applyNumberFormat="1" applyFont="1" applyFill="1" applyBorder="1" applyAlignment="1" applyProtection="1">
      <alignment horizontal="left" vertical="top" wrapText="1"/>
      <protection/>
    </xf>
    <xf numFmtId="0" fontId="78" fillId="34" borderId="0" xfId="0" applyFont="1" applyFill="1" applyAlignment="1">
      <alignment/>
    </xf>
    <xf numFmtId="0" fontId="19" fillId="34" borderId="16" xfId="0" applyNumberFormat="1" applyFont="1" applyFill="1" applyBorder="1" applyAlignment="1" applyProtection="1">
      <alignment horizontal="left" vertical="top"/>
      <protection/>
    </xf>
    <xf numFmtId="3" fontId="19" fillId="34" borderId="16" xfId="0" applyNumberFormat="1" applyFont="1" applyFill="1" applyBorder="1" applyAlignment="1" applyProtection="1">
      <alignment horizontal="right" vertical="top"/>
      <protection/>
    </xf>
    <xf numFmtId="3" fontId="70" fillId="34" borderId="16" xfId="0" applyNumberFormat="1" applyFont="1" applyFill="1" applyBorder="1" applyAlignment="1">
      <alignment horizontal="center" vertical="center" wrapText="1"/>
    </xf>
    <xf numFmtId="3" fontId="70" fillId="34" borderId="16" xfId="0" applyNumberFormat="1" applyFont="1" applyFill="1" applyBorder="1" applyAlignment="1">
      <alignment horizontal="center" wrapText="1"/>
    </xf>
    <xf numFmtId="4" fontId="70" fillId="34" borderId="16" xfId="0" applyNumberFormat="1" applyFont="1" applyFill="1" applyBorder="1" applyAlignment="1">
      <alignment horizontal="center" wrapText="1"/>
    </xf>
    <xf numFmtId="0" fontId="19" fillId="35" borderId="16" xfId="0" applyNumberFormat="1" applyFont="1" applyFill="1" applyBorder="1" applyAlignment="1" applyProtection="1">
      <alignment horizontal="left" vertical="top"/>
      <protection/>
    </xf>
    <xf numFmtId="0" fontId="16" fillId="35" borderId="16" xfId="0" applyNumberFormat="1" applyFont="1" applyFill="1" applyBorder="1" applyAlignment="1" applyProtection="1">
      <alignment horizontal="right" vertical="top"/>
      <protection/>
    </xf>
    <xf numFmtId="3" fontId="19" fillId="35" borderId="16" xfId="0" applyNumberFormat="1" applyFont="1" applyFill="1" applyBorder="1" applyAlignment="1" applyProtection="1">
      <alignment horizontal="right" vertical="top"/>
      <protection/>
    </xf>
    <xf numFmtId="3" fontId="70" fillId="35" borderId="16" xfId="0" applyNumberFormat="1" applyFont="1" applyFill="1" applyBorder="1" applyAlignment="1">
      <alignment horizontal="center" vertical="center" wrapText="1"/>
    </xf>
    <xf numFmtId="3" fontId="70" fillId="35" borderId="16" xfId="0" applyNumberFormat="1" applyFont="1" applyFill="1" applyBorder="1" applyAlignment="1">
      <alignment horizontal="center" wrapText="1"/>
    </xf>
    <xf numFmtId="4" fontId="70" fillId="35" borderId="16" xfId="0" applyNumberFormat="1" applyFont="1" applyFill="1" applyBorder="1" applyAlignment="1">
      <alignment horizontal="center" wrapText="1"/>
    </xf>
    <xf numFmtId="0" fontId="70" fillId="35" borderId="0" xfId="0" applyFont="1" applyFill="1" applyBorder="1" applyAlignment="1">
      <alignment/>
    </xf>
    <xf numFmtId="0" fontId="70" fillId="35" borderId="0" xfId="0" applyFont="1" applyFill="1" applyAlignment="1">
      <alignment/>
    </xf>
    <xf numFmtId="0" fontId="70" fillId="35" borderId="16" xfId="0" applyNumberFormat="1" applyFont="1" applyFill="1" applyBorder="1" applyAlignment="1" applyProtection="1">
      <alignment horizontal="left" vertical="top"/>
      <protection/>
    </xf>
    <xf numFmtId="0" fontId="73" fillId="35" borderId="16" xfId="0" applyNumberFormat="1" applyFont="1" applyFill="1" applyBorder="1" applyAlignment="1" applyProtection="1">
      <alignment horizontal="right" vertical="top"/>
      <protection/>
    </xf>
    <xf numFmtId="3" fontId="70" fillId="35" borderId="16" xfId="0" applyNumberFormat="1" applyFont="1" applyFill="1" applyBorder="1" applyAlignment="1">
      <alignment/>
    </xf>
    <xf numFmtId="4" fontId="70" fillId="35" borderId="16" xfId="0" applyNumberFormat="1" applyFont="1" applyFill="1" applyBorder="1" applyAlignment="1">
      <alignment/>
    </xf>
    <xf numFmtId="3" fontId="73" fillId="35" borderId="16" xfId="0" applyNumberFormat="1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73" fillId="34" borderId="17" xfId="0" applyNumberFormat="1" applyFont="1" applyFill="1" applyBorder="1" applyAlignment="1" applyProtection="1">
      <alignment horizontal="center" vertical="top" wrapText="1"/>
      <protection/>
    </xf>
    <xf numFmtId="0" fontId="73" fillId="34" borderId="18" xfId="0" applyNumberFormat="1" applyFont="1" applyFill="1" applyBorder="1" applyAlignment="1" applyProtection="1">
      <alignment horizontal="center" vertical="top" wrapText="1"/>
      <protection/>
    </xf>
    <xf numFmtId="3" fontId="73" fillId="34" borderId="18" xfId="0" applyNumberFormat="1" applyFont="1" applyFill="1" applyBorder="1" applyAlignment="1" applyProtection="1">
      <alignment horizontal="center" vertical="top" wrapText="1"/>
      <protection/>
    </xf>
    <xf numFmtId="3" fontId="73" fillId="34" borderId="19" xfId="0" applyNumberFormat="1" applyFont="1" applyFill="1" applyBorder="1" applyAlignment="1" applyProtection="1">
      <alignment horizontal="center" vertical="top" wrapText="1"/>
      <protection/>
    </xf>
    <xf numFmtId="0" fontId="18" fillId="34" borderId="11" xfId="0" applyNumberFormat="1" applyFont="1" applyFill="1" applyBorder="1" applyAlignment="1" applyProtection="1">
      <alignment horizontal="left" vertical="top" wrapText="1"/>
      <protection/>
    </xf>
    <xf numFmtId="0" fontId="77" fillId="34" borderId="0" xfId="0" applyNumberFormat="1" applyFont="1" applyFill="1" applyBorder="1" applyAlignment="1" applyProtection="1">
      <alignment horizontal="left" vertical="top" wrapText="1"/>
      <protection/>
    </xf>
    <xf numFmtId="0" fontId="77" fillId="34" borderId="14" xfId="0" applyNumberFormat="1" applyFont="1" applyFill="1" applyBorder="1" applyAlignment="1" applyProtection="1">
      <alignment horizontal="left" vertical="top" wrapText="1"/>
      <protection/>
    </xf>
    <xf numFmtId="0" fontId="73" fillId="34" borderId="11" xfId="0" applyNumberFormat="1" applyFont="1" applyFill="1" applyBorder="1" applyAlignment="1" applyProtection="1">
      <alignment horizontal="left" vertical="top" wrapText="1"/>
      <protection/>
    </xf>
    <xf numFmtId="0" fontId="73" fillId="34" borderId="0" xfId="0" applyNumberFormat="1" applyFont="1" applyFill="1" applyBorder="1" applyAlignment="1" applyProtection="1">
      <alignment horizontal="left" vertical="top" wrapText="1"/>
      <protection/>
    </xf>
    <xf numFmtId="0" fontId="73" fillId="34" borderId="14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2" fillId="0" borderId="11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8" fillId="0" borderId="17" xfId="0" applyNumberFormat="1" applyFont="1" applyFill="1" applyBorder="1" applyAlignment="1" applyProtection="1">
      <alignment horizontal="center" vertical="top" wrapText="1"/>
      <protection/>
    </xf>
    <xf numFmtId="0" fontId="48" fillId="0" borderId="18" xfId="0" applyNumberFormat="1" applyFont="1" applyFill="1" applyBorder="1" applyAlignment="1" applyProtection="1">
      <alignment horizontal="center" vertical="top" wrapText="1"/>
      <protection/>
    </xf>
    <xf numFmtId="0" fontId="48" fillId="0" borderId="19" xfId="0" applyNumberFormat="1" applyFont="1" applyFill="1" applyBorder="1" applyAlignment="1" applyProtection="1">
      <alignment horizontal="center" vertical="top" wrapText="1"/>
      <protection/>
    </xf>
    <xf numFmtId="3" fontId="48" fillId="0" borderId="0" xfId="0" applyNumberFormat="1" applyFont="1" applyFill="1" applyBorder="1" applyAlignment="1" applyProtection="1">
      <alignment horizontal="center" vertical="top" wrapText="1"/>
      <protection/>
    </xf>
    <xf numFmtId="0" fontId="49" fillId="0" borderId="0" xfId="0" applyFont="1" applyFill="1" applyAlignment="1">
      <alignment/>
    </xf>
    <xf numFmtId="0" fontId="50" fillId="0" borderId="11" xfId="0" applyNumberFormat="1" applyFont="1" applyFill="1" applyBorder="1" applyAlignment="1" applyProtection="1">
      <alignment horizontal="left" vertical="top" wrapText="1"/>
      <protection/>
    </xf>
    <xf numFmtId="0" fontId="50" fillId="0" borderId="0" xfId="0" applyNumberFormat="1" applyFont="1" applyFill="1" applyBorder="1" applyAlignment="1" applyProtection="1">
      <alignment horizontal="left" vertical="top" wrapText="1"/>
      <protection/>
    </xf>
    <xf numFmtId="0" fontId="50" fillId="0" borderId="14" xfId="0" applyNumberFormat="1" applyFont="1" applyFill="1" applyBorder="1" applyAlignment="1" applyProtection="1">
      <alignment horizontal="left" vertical="top" wrapText="1"/>
      <protection/>
    </xf>
    <xf numFmtId="3" fontId="50" fillId="0" borderId="0" xfId="0" applyNumberFormat="1" applyFont="1" applyFill="1" applyBorder="1" applyAlignment="1" applyProtection="1">
      <alignment horizontal="left" vertical="top" wrapText="1"/>
      <protection/>
    </xf>
    <xf numFmtId="3" fontId="79" fillId="0" borderId="0" xfId="0" applyNumberFormat="1" applyFont="1" applyAlignment="1">
      <alignment/>
    </xf>
    <xf numFmtId="0" fontId="79" fillId="0" borderId="0" xfId="0" applyFont="1" applyAlignment="1">
      <alignment/>
    </xf>
    <xf numFmtId="0" fontId="80" fillId="34" borderId="16" xfId="0" applyNumberFormat="1" applyFont="1" applyFill="1" applyBorder="1" applyAlignment="1" applyProtection="1">
      <alignment horizontal="left" vertical="top" wrapText="1"/>
      <protection/>
    </xf>
    <xf numFmtId="3" fontId="48" fillId="34" borderId="16" xfId="0" applyNumberFormat="1" applyFont="1" applyFill="1" applyBorder="1" applyAlignment="1" applyProtection="1">
      <alignment horizontal="right" vertical="top" wrapText="1"/>
      <protection/>
    </xf>
    <xf numFmtId="3" fontId="80" fillId="34" borderId="16" xfId="0" applyNumberFormat="1" applyFont="1" applyFill="1" applyBorder="1" applyAlignment="1">
      <alignment horizontal="center" vertical="center" wrapText="1"/>
    </xf>
    <xf numFmtId="3" fontId="80" fillId="34" borderId="16" xfId="0" applyNumberFormat="1" applyFont="1" applyFill="1" applyBorder="1" applyAlignment="1">
      <alignment horizontal="center" wrapText="1"/>
    </xf>
    <xf numFmtId="4" fontId="80" fillId="34" borderId="16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0" fontId="50" fillId="34" borderId="16" xfId="0" applyNumberFormat="1" applyFont="1" applyFill="1" applyBorder="1" applyAlignment="1" applyProtection="1">
      <alignment horizontal="left" vertical="top"/>
      <protection/>
    </xf>
    <xf numFmtId="3" fontId="50" fillId="34" borderId="16" xfId="0" applyNumberFormat="1" applyFont="1" applyFill="1" applyBorder="1" applyAlignment="1" applyProtection="1">
      <alignment horizontal="right" vertical="top"/>
      <protection/>
    </xf>
    <xf numFmtId="181" fontId="49" fillId="34" borderId="20" xfId="64" applyNumberFormat="1" applyFont="1" applyFill="1" applyBorder="1" applyAlignment="1">
      <alignment horizontal="right" wrapText="1"/>
    </xf>
    <xf numFmtId="181" fontId="49" fillId="34" borderId="21" xfId="0" applyNumberFormat="1" applyFont="1" applyFill="1" applyBorder="1" applyAlignment="1">
      <alignment horizontal="right" wrapText="1"/>
    </xf>
    <xf numFmtId="181" fontId="49" fillId="34" borderId="22" xfId="0" applyNumberFormat="1" applyFont="1" applyFill="1" applyBorder="1" applyAlignment="1">
      <alignment horizontal="right" wrapText="1"/>
    </xf>
    <xf numFmtId="189" fontId="49" fillId="34" borderId="23" xfId="0" applyNumberFormat="1" applyFont="1" applyFill="1" applyBorder="1" applyAlignment="1">
      <alignment horizontal="right" wrapText="1"/>
    </xf>
    <xf numFmtId="189" fontId="49" fillId="34" borderId="21" xfId="0" applyNumberFormat="1" applyFont="1" applyFill="1" applyBorder="1" applyAlignment="1">
      <alignment horizontal="right" wrapText="1"/>
    </xf>
    <xf numFmtId="189" fontId="49" fillId="34" borderId="24" xfId="0" applyNumberFormat="1" applyFont="1" applyFill="1" applyBorder="1" applyAlignment="1">
      <alignment horizontal="right" wrapText="1"/>
    </xf>
    <xf numFmtId="0" fontId="48" fillId="34" borderId="16" xfId="0" applyNumberFormat="1" applyFont="1" applyFill="1" applyBorder="1" applyAlignment="1" applyProtection="1">
      <alignment horizontal="right" vertical="top"/>
      <protection/>
    </xf>
    <xf numFmtId="0" fontId="48" fillId="34" borderId="16" xfId="0" applyNumberFormat="1" applyFont="1" applyFill="1" applyBorder="1" applyAlignment="1" applyProtection="1">
      <alignment horizontal="left" vertical="top"/>
      <protection/>
    </xf>
    <xf numFmtId="3" fontId="48" fillId="34" borderId="16" xfId="0" applyNumberFormat="1" applyFont="1" applyFill="1" applyBorder="1" applyAlignment="1" applyProtection="1">
      <alignment horizontal="right" vertical="top"/>
      <protection/>
    </xf>
    <xf numFmtId="0" fontId="50" fillId="0" borderId="25" xfId="0" applyNumberFormat="1" applyFont="1" applyFill="1" applyBorder="1" applyAlignment="1" applyProtection="1">
      <alignment horizontal="left" vertical="top" wrapText="1"/>
      <protection/>
    </xf>
    <xf numFmtId="0" fontId="50" fillId="0" borderId="20" xfId="0" applyNumberFormat="1" applyFont="1" applyFill="1" applyBorder="1" applyAlignment="1" applyProtection="1">
      <alignment horizontal="left" vertical="top" wrapText="1"/>
      <protection/>
    </xf>
    <xf numFmtId="0" fontId="50" fillId="0" borderId="11" xfId="0" applyNumberFormat="1" applyFont="1" applyFill="1" applyBorder="1" applyAlignment="1" applyProtection="1">
      <alignment horizontal="center" vertical="top" wrapText="1"/>
      <protection/>
    </xf>
    <xf numFmtId="0" fontId="50" fillId="0" borderId="0" xfId="0" applyNumberFormat="1" applyFont="1" applyFill="1" applyBorder="1" applyAlignment="1" applyProtection="1">
      <alignment horizontal="center" vertical="top" wrapText="1"/>
      <protection/>
    </xf>
    <xf numFmtId="0" fontId="79" fillId="34" borderId="16" xfId="0" applyNumberFormat="1" applyFont="1" applyFill="1" applyBorder="1" applyAlignment="1" applyProtection="1">
      <alignment horizontal="left" vertical="top" wrapText="1"/>
      <protection/>
    </xf>
    <xf numFmtId="3" fontId="50" fillId="34" borderId="16" xfId="0" applyNumberFormat="1" applyFont="1" applyFill="1" applyBorder="1" applyAlignment="1" applyProtection="1">
      <alignment horizontal="right" vertical="top" wrapText="1"/>
      <protection/>
    </xf>
    <xf numFmtId="3" fontId="79" fillId="34" borderId="16" xfId="0" applyNumberFormat="1" applyFont="1" applyFill="1" applyBorder="1" applyAlignment="1">
      <alignment horizontal="center" vertical="center" wrapText="1"/>
    </xf>
    <xf numFmtId="3" fontId="79" fillId="34" borderId="16" xfId="0" applyNumberFormat="1" applyFont="1" applyFill="1" applyBorder="1" applyAlignment="1">
      <alignment horizontal="center" wrapText="1"/>
    </xf>
    <xf numFmtId="4" fontId="79" fillId="34" borderId="16" xfId="0" applyNumberFormat="1" applyFont="1" applyFill="1" applyBorder="1" applyAlignment="1">
      <alignment horizontal="center" wrapText="1"/>
    </xf>
    <xf numFmtId="4" fontId="79" fillId="34" borderId="26" xfId="0" applyNumberFormat="1" applyFont="1" applyFill="1" applyBorder="1" applyAlignment="1">
      <alignment horizontal="center" wrapText="1"/>
    </xf>
    <xf numFmtId="3" fontId="79" fillId="0" borderId="16" xfId="0" applyNumberFormat="1" applyFont="1" applyFill="1" applyBorder="1" applyAlignment="1">
      <alignment/>
    </xf>
    <xf numFmtId="3" fontId="79" fillId="0" borderId="16" xfId="0" applyNumberFormat="1" applyFont="1" applyFill="1" applyBorder="1" applyAlignment="1">
      <alignment horizontal="right"/>
    </xf>
    <xf numFmtId="0" fontId="81" fillId="34" borderId="16" xfId="0" applyFont="1" applyFill="1" applyBorder="1" applyAlignment="1">
      <alignment wrapText="1"/>
    </xf>
    <xf numFmtId="3" fontId="69" fillId="34" borderId="16" xfId="0" applyNumberFormat="1" applyFont="1" applyFill="1" applyBorder="1" applyAlignment="1">
      <alignment/>
    </xf>
    <xf numFmtId="4" fontId="69" fillId="34" borderId="16" xfId="0" applyNumberFormat="1" applyFont="1" applyFill="1" applyBorder="1" applyAlignment="1">
      <alignment/>
    </xf>
    <xf numFmtId="0" fontId="69" fillId="34" borderId="16" xfId="0" applyFont="1" applyFill="1" applyBorder="1" applyAlignment="1">
      <alignment/>
    </xf>
    <xf numFmtId="3" fontId="81" fillId="34" borderId="16" xfId="0" applyNumberFormat="1" applyFont="1" applyFill="1" applyBorder="1" applyAlignment="1">
      <alignment/>
    </xf>
    <xf numFmtId="0" fontId="81" fillId="34" borderId="16" xfId="0" applyFont="1" applyFill="1" applyBorder="1" applyAlignment="1">
      <alignment wrapText="1"/>
    </xf>
    <xf numFmtId="0" fontId="81" fillId="34" borderId="16" xfId="0" applyFont="1" applyFill="1" applyBorder="1" applyAlignment="1">
      <alignment/>
    </xf>
    <xf numFmtId="4" fontId="81" fillId="34" borderId="16" xfId="0" applyNumberFormat="1" applyFont="1" applyFill="1" applyBorder="1" applyAlignment="1">
      <alignment/>
    </xf>
    <xf numFmtId="0" fontId="21" fillId="34" borderId="16" xfId="0" applyFont="1" applyFill="1" applyBorder="1" applyAlignment="1">
      <alignment/>
    </xf>
    <xf numFmtId="0" fontId="11" fillId="34" borderId="16" xfId="0" applyNumberFormat="1" applyFont="1" applyFill="1" applyBorder="1" applyAlignment="1" applyProtection="1">
      <alignment horizontal="left" vertical="top" wrapText="1"/>
      <protection/>
    </xf>
    <xf numFmtId="3" fontId="11" fillId="34" borderId="16" xfId="0" applyNumberFormat="1" applyFont="1" applyFill="1" applyBorder="1" applyAlignment="1" applyProtection="1">
      <alignment horizontal="right" vertical="top" wrapText="1"/>
      <protection/>
    </xf>
    <xf numFmtId="49" fontId="11" fillId="34" borderId="16" xfId="0" applyNumberFormat="1" applyFont="1" applyFill="1" applyBorder="1" applyAlignment="1" applyProtection="1">
      <alignment horizontal="right" vertical="top" wrapText="1"/>
      <protection/>
    </xf>
    <xf numFmtId="3" fontId="81" fillId="34" borderId="16" xfId="0" applyNumberFormat="1" applyFont="1" applyFill="1" applyBorder="1" applyAlignment="1">
      <alignment horizontal="center" vertical="center" wrapText="1"/>
    </xf>
    <xf numFmtId="3" fontId="81" fillId="34" borderId="16" xfId="0" applyNumberFormat="1" applyFont="1" applyFill="1" applyBorder="1" applyAlignment="1">
      <alignment horizontal="center" wrapText="1"/>
    </xf>
    <xf numFmtId="4" fontId="81" fillId="34" borderId="16" xfId="0" applyNumberFormat="1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/>
    </xf>
    <xf numFmtId="4" fontId="10" fillId="34" borderId="16" xfId="0" applyNumberFormat="1" applyFont="1" applyFill="1" applyBorder="1" applyAlignment="1" applyProtection="1">
      <alignment horizontal="right" vertical="top"/>
      <protection/>
    </xf>
    <xf numFmtId="0" fontId="10" fillId="34" borderId="16" xfId="0" applyNumberFormat="1" applyFont="1" applyFill="1" applyBorder="1" applyAlignment="1" applyProtection="1">
      <alignment horizontal="right" vertical="top"/>
      <protection/>
    </xf>
    <xf numFmtId="3" fontId="11" fillId="34" borderId="16" xfId="0" applyNumberFormat="1" applyFont="1" applyFill="1" applyBorder="1" applyAlignment="1" applyProtection="1">
      <alignment horizontal="right" vertical="top"/>
      <protection/>
    </xf>
    <xf numFmtId="3" fontId="21" fillId="34" borderId="16" xfId="0" applyNumberFormat="1" applyFont="1" applyFill="1" applyBorder="1" applyAlignment="1">
      <alignment/>
    </xf>
    <xf numFmtId="0" fontId="0" fillId="34" borderId="16" xfId="0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2" fontId="69" fillId="34" borderId="16" xfId="0" applyNumberFormat="1" applyFont="1" applyFill="1" applyBorder="1" applyAlignment="1">
      <alignment/>
    </xf>
    <xf numFmtId="2" fontId="81" fillId="34" borderId="16" xfId="56" applyNumberFormat="1" applyFont="1" applyFill="1" applyBorder="1" applyAlignment="1">
      <alignment wrapText="1"/>
      <protection/>
    </xf>
    <xf numFmtId="2" fontId="0" fillId="34" borderId="16" xfId="0" applyNumberFormat="1" applyFill="1" applyBorder="1" applyAlignment="1">
      <alignment wrapText="1"/>
    </xf>
  </cellXfs>
  <cellStyles count="5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Ana Başlık 2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Binlik Ayracı 2" xfId="42"/>
    <cellStyle name="Binlik Ayracı 3" xfId="43"/>
    <cellStyle name="Çıkış" xfId="44"/>
    <cellStyle name="Giriş" xfId="45"/>
    <cellStyle name="Hesaplama" xfId="46"/>
    <cellStyle name="Hyperlink" xfId="47"/>
    <cellStyle name="Hyperlink 2" xfId="48"/>
    <cellStyle name="İşaretli Hücre" xfId="49"/>
    <cellStyle name="İyi" xfId="50"/>
    <cellStyle name="Followed Hyperlink" xfId="51"/>
    <cellStyle name="Hyperlink" xfId="52"/>
    <cellStyle name="Kötü" xfId="53"/>
    <cellStyle name="Normal 2" xfId="54"/>
    <cellStyle name="Normal 3" xfId="55"/>
    <cellStyle name="Normal 4" xfId="56"/>
    <cellStyle name="Not" xfId="57"/>
    <cellStyle name="Not 2" xfId="58"/>
    <cellStyle name="Nötr" xfId="59"/>
    <cellStyle name="Currency" xfId="60"/>
    <cellStyle name="Currency [0]" xfId="61"/>
    <cellStyle name="Toplam" xfId="62"/>
    <cellStyle name="Uyarı Metni" xfId="63"/>
    <cellStyle name="Comma" xfId="64"/>
    <cellStyle name="Vurgu1" xfId="65"/>
    <cellStyle name="Vurgu2" xfId="66"/>
    <cellStyle name="Vurgu3" xfId="67"/>
    <cellStyle name="Vurgu4" xfId="68"/>
    <cellStyle name="Vurgu5" xfId="69"/>
    <cellStyle name="Vurgu6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O45"/>
  <sheetViews>
    <sheetView view="pageBreakPreview" zoomScale="75" zoomScaleSheetLayoutView="75" workbookViewId="0" topLeftCell="A1">
      <selection activeCell="G51" sqref="G51"/>
    </sheetView>
  </sheetViews>
  <sheetFormatPr defaultColWidth="9.140625" defaultRowHeight="12.75"/>
  <cols>
    <col min="1" max="1" width="10.28125" style="82" customWidth="1"/>
    <col min="2" max="2" width="55.28125" style="82" customWidth="1"/>
    <col min="3" max="3" width="14.57421875" style="82" bestFit="1" customWidth="1"/>
    <col min="4" max="5" width="17.421875" style="82" bestFit="1" customWidth="1"/>
    <col min="6" max="6" width="17.00390625" style="82" customWidth="1"/>
    <col min="7" max="7" width="17.421875" style="82" bestFit="1" customWidth="1"/>
    <col min="8" max="8" width="17.140625" style="82" customWidth="1"/>
    <col min="9" max="9" width="12.421875" style="104" customWidth="1"/>
    <col min="10" max="10" width="11.28125" style="104" customWidth="1"/>
    <col min="11" max="11" width="11.57421875" style="104" customWidth="1"/>
    <col min="12" max="12" width="9.7109375" style="104" customWidth="1"/>
    <col min="13" max="13" width="12.140625" style="82" bestFit="1" customWidth="1"/>
    <col min="14" max="14" width="9.421875" style="104" customWidth="1"/>
    <col min="15" max="15" width="11.28125" style="82" customWidth="1"/>
    <col min="16" max="16384" width="9.140625" style="82" customWidth="1"/>
  </cols>
  <sheetData>
    <row r="1" spans="1:14" ht="15">
      <c r="A1" s="133" t="s">
        <v>89</v>
      </c>
      <c r="B1" s="133"/>
      <c r="C1" s="133"/>
      <c r="D1" s="133"/>
      <c r="E1" s="133"/>
      <c r="F1" s="133"/>
      <c r="G1" s="133"/>
      <c r="H1" s="133"/>
      <c r="I1" s="133"/>
      <c r="J1" s="133"/>
      <c r="K1" s="82"/>
      <c r="L1" s="83"/>
      <c r="N1" s="83"/>
    </row>
    <row r="2" spans="1:14" ht="15">
      <c r="A2" s="134" t="s">
        <v>802</v>
      </c>
      <c r="B2" s="133"/>
      <c r="C2" s="133"/>
      <c r="D2" s="133"/>
      <c r="E2" s="133"/>
      <c r="F2" s="133"/>
      <c r="G2" s="133"/>
      <c r="H2" s="133"/>
      <c r="I2" s="133"/>
      <c r="J2" s="133"/>
      <c r="K2" s="82"/>
      <c r="L2" s="83"/>
      <c r="N2" s="83"/>
    </row>
    <row r="3" spans="1:14" ht="15">
      <c r="A3" s="83"/>
      <c r="B3" s="83"/>
      <c r="C3" s="133">
        <v>2016</v>
      </c>
      <c r="D3" s="133"/>
      <c r="E3" s="83"/>
      <c r="F3" s="133">
        <v>2017</v>
      </c>
      <c r="G3" s="133"/>
      <c r="H3" s="83"/>
      <c r="I3" s="84"/>
      <c r="J3" s="85"/>
      <c r="K3" s="85"/>
      <c r="L3" s="85"/>
      <c r="N3" s="85"/>
    </row>
    <row r="4" spans="1:15" ht="40.5" customHeight="1">
      <c r="A4" s="86" t="s">
        <v>75</v>
      </c>
      <c r="B4" s="87" t="s">
        <v>0</v>
      </c>
      <c r="C4" s="88" t="s">
        <v>1</v>
      </c>
      <c r="D4" s="88" t="s">
        <v>2</v>
      </c>
      <c r="E4" s="88" t="s">
        <v>659</v>
      </c>
      <c r="F4" s="88" t="s">
        <v>1</v>
      </c>
      <c r="G4" s="88" t="s">
        <v>2</v>
      </c>
      <c r="H4" s="88" t="s">
        <v>659</v>
      </c>
      <c r="I4" s="89" t="s">
        <v>81</v>
      </c>
      <c r="J4" s="89" t="s">
        <v>660</v>
      </c>
      <c r="K4" s="89" t="s">
        <v>662</v>
      </c>
      <c r="L4" s="89" t="s">
        <v>740</v>
      </c>
      <c r="M4" s="89" t="s">
        <v>741</v>
      </c>
      <c r="N4" s="89" t="s">
        <v>698</v>
      </c>
      <c r="O4" s="89" t="s">
        <v>742</v>
      </c>
    </row>
    <row r="5" spans="1:15" ht="15">
      <c r="A5" s="90" t="s">
        <v>23</v>
      </c>
      <c r="B5" s="48" t="s">
        <v>12</v>
      </c>
      <c r="C5" s="91">
        <v>60510</v>
      </c>
      <c r="D5" s="92">
        <v>471011.66</v>
      </c>
      <c r="E5" s="92">
        <v>426012.48</v>
      </c>
      <c r="F5" s="91">
        <v>24499</v>
      </c>
      <c r="G5" s="92">
        <v>328911.68</v>
      </c>
      <c r="H5" s="92">
        <v>310523.73</v>
      </c>
      <c r="I5" s="49">
        <f aca="true" t="shared" si="0" ref="I5:K7">(F5-C5)*100/C5</f>
        <v>-59.512477276483224</v>
      </c>
      <c r="J5" s="56">
        <f t="shared" si="0"/>
        <v>-30.169100272379666</v>
      </c>
      <c r="K5" s="56">
        <f t="shared" si="0"/>
        <v>-27.109241025051663</v>
      </c>
      <c r="L5" s="57">
        <f>D5/C5</f>
        <v>7.784030077673111</v>
      </c>
      <c r="M5" s="57">
        <f>G5/F5</f>
        <v>13.42551451079636</v>
      </c>
      <c r="N5" s="57">
        <f>E5/C5</f>
        <v>7.040364898363906</v>
      </c>
      <c r="O5" s="57">
        <f>H5/F5</f>
        <v>12.674955304298134</v>
      </c>
    </row>
    <row r="6" spans="1:15" ht="15" customHeight="1">
      <c r="A6" s="90" t="s">
        <v>11</v>
      </c>
      <c r="B6" s="48" t="s">
        <v>78</v>
      </c>
      <c r="C6" s="91">
        <v>17676780.5</v>
      </c>
      <c r="D6" s="92">
        <v>14010785.37</v>
      </c>
      <c r="E6" s="92">
        <v>12697002.01</v>
      </c>
      <c r="F6" s="91">
        <v>15815292.85</v>
      </c>
      <c r="G6" s="92">
        <v>16969068.23</v>
      </c>
      <c r="H6" s="92">
        <v>15931903.25</v>
      </c>
      <c r="I6" s="49">
        <f t="shared" si="0"/>
        <v>-10.530693923590896</v>
      </c>
      <c r="J6" s="56">
        <f t="shared" si="0"/>
        <v>21.114325727480626</v>
      </c>
      <c r="K6" s="93">
        <f t="shared" si="0"/>
        <v>25.477677623837756</v>
      </c>
      <c r="L6" s="57">
        <f>D6/C6</f>
        <v>0.7926095688069442</v>
      </c>
      <c r="M6" s="57">
        <f>G6/F6</f>
        <v>1.0729531467386013</v>
      </c>
      <c r="N6" s="57">
        <f>E6/C6</f>
        <v>0.7182870212140723</v>
      </c>
      <c r="O6" s="57">
        <f>H6/F6</f>
        <v>1.007373268462746</v>
      </c>
    </row>
    <row r="7" spans="1:15" ht="30">
      <c r="A7" s="90" t="s">
        <v>19</v>
      </c>
      <c r="B7" s="48" t="s">
        <v>37</v>
      </c>
      <c r="C7" s="91">
        <v>20665866.905</v>
      </c>
      <c r="D7" s="92">
        <v>139292505.77</v>
      </c>
      <c r="E7" s="92">
        <v>126437384.4</v>
      </c>
      <c r="F7" s="91">
        <v>25214617.4</v>
      </c>
      <c r="G7" s="92">
        <v>147754272.15</v>
      </c>
      <c r="H7" s="92">
        <v>138729773.73</v>
      </c>
      <c r="I7" s="49">
        <f t="shared" si="0"/>
        <v>22.010934822673473</v>
      </c>
      <c r="J7" s="56">
        <f t="shared" si="0"/>
        <v>6.074818119771695</v>
      </c>
      <c r="K7" s="93">
        <f t="shared" si="0"/>
        <v>9.722116119637146</v>
      </c>
      <c r="L7" s="57">
        <f aca="true" t="shared" si="1" ref="L7:L13">D7/C7</f>
        <v>6.74022079065548</v>
      </c>
      <c r="M7" s="57">
        <f aca="true" t="shared" si="2" ref="M7:M13">G7/F7</f>
        <v>5.859865720191337</v>
      </c>
      <c r="N7" s="57">
        <f aca="true" t="shared" si="3" ref="N7:N13">E7/C7</f>
        <v>6.118174716852025</v>
      </c>
      <c r="O7" s="57">
        <f aca="true" t="shared" si="4" ref="O7:O13">H7/F7</f>
        <v>5.501958309706496</v>
      </c>
    </row>
    <row r="8" spans="1:15" ht="30">
      <c r="A8" s="90" t="s">
        <v>4</v>
      </c>
      <c r="B8" s="48" t="s">
        <v>13</v>
      </c>
      <c r="C8" s="91">
        <v>31477601.23</v>
      </c>
      <c r="D8" s="92">
        <v>38552666.42</v>
      </c>
      <c r="E8" s="92">
        <v>34961133.26</v>
      </c>
      <c r="F8" s="91">
        <v>41268470.57</v>
      </c>
      <c r="G8" s="92">
        <v>51467930.62</v>
      </c>
      <c r="H8" s="92">
        <v>48324102.35</v>
      </c>
      <c r="I8" s="49">
        <f aca="true" t="shared" si="5" ref="I8:I13">(F8-C8)*100/C8</f>
        <v>31.10424224660654</v>
      </c>
      <c r="J8" s="56">
        <f aca="true" t="shared" si="6" ref="J8:J13">(G8-D8)*100/D8</f>
        <v>33.500313724863226</v>
      </c>
      <c r="K8" s="93">
        <f aca="true" t="shared" si="7" ref="K8:K13">(H8-E8)*100/E8</f>
        <v>38.22235678295059</v>
      </c>
      <c r="L8" s="57">
        <f t="shared" si="1"/>
        <v>1.2247650682878926</v>
      </c>
      <c r="M8" s="57">
        <f t="shared" si="2"/>
        <v>1.2471489713363515</v>
      </c>
      <c r="N8" s="57">
        <f t="shared" si="3"/>
        <v>1.110667010632309</v>
      </c>
      <c r="O8" s="57">
        <f t="shared" si="4"/>
        <v>1.170969063853049</v>
      </c>
    </row>
    <row r="9" spans="1:15" ht="30">
      <c r="A9" s="90" t="s">
        <v>8</v>
      </c>
      <c r="B9" s="48" t="s">
        <v>17</v>
      </c>
      <c r="C9" s="91">
        <v>504363.99</v>
      </c>
      <c r="D9" s="92">
        <v>346815.65</v>
      </c>
      <c r="E9" s="92">
        <v>314008.42</v>
      </c>
      <c r="F9" s="91">
        <v>1163855</v>
      </c>
      <c r="G9" s="92">
        <v>730166.25</v>
      </c>
      <c r="H9" s="92">
        <v>686168.06</v>
      </c>
      <c r="I9" s="49">
        <f t="shared" si="5"/>
        <v>130.75695788670401</v>
      </c>
      <c r="J9" s="56">
        <f t="shared" si="6"/>
        <v>110.53440062465462</v>
      </c>
      <c r="K9" s="93">
        <f t="shared" si="7"/>
        <v>118.51900022298769</v>
      </c>
      <c r="L9" s="57">
        <f t="shared" si="1"/>
        <v>0.6876296818890659</v>
      </c>
      <c r="M9" s="57">
        <f t="shared" si="2"/>
        <v>0.6273687443882614</v>
      </c>
      <c r="N9" s="57">
        <f t="shared" si="3"/>
        <v>0.6225829484773486</v>
      </c>
      <c r="O9" s="57">
        <f t="shared" si="4"/>
        <v>0.5895649028444265</v>
      </c>
    </row>
    <row r="10" spans="1:15" ht="30" customHeight="1">
      <c r="A10" s="90" t="s">
        <v>20</v>
      </c>
      <c r="B10" s="48" t="s">
        <v>21</v>
      </c>
      <c r="C10" s="91">
        <v>204887.69</v>
      </c>
      <c r="D10" s="92">
        <v>104350.24</v>
      </c>
      <c r="E10" s="92">
        <v>94729.77</v>
      </c>
      <c r="F10" s="91">
        <v>63729.39</v>
      </c>
      <c r="G10" s="92">
        <v>93823.5</v>
      </c>
      <c r="H10" s="92">
        <v>86982.8</v>
      </c>
      <c r="I10" s="49">
        <f t="shared" si="5"/>
        <v>-68.89545194247638</v>
      </c>
      <c r="J10" s="56">
        <f t="shared" si="6"/>
        <v>-10.087892466754273</v>
      </c>
      <c r="K10" s="93">
        <f t="shared" si="7"/>
        <v>-8.17796770751159</v>
      </c>
      <c r="L10" s="57">
        <f t="shared" si="1"/>
        <v>0.5093045853560065</v>
      </c>
      <c r="M10" s="57">
        <f t="shared" si="2"/>
        <v>1.4722171356104303</v>
      </c>
      <c r="N10" s="57">
        <f t="shared" si="3"/>
        <v>0.462349739020436</v>
      </c>
      <c r="O10" s="57">
        <f t="shared" si="4"/>
        <v>1.364877335245167</v>
      </c>
    </row>
    <row r="11" spans="1:15" ht="30" customHeight="1">
      <c r="A11" s="90" t="s">
        <v>9</v>
      </c>
      <c r="B11" s="48" t="s">
        <v>22</v>
      </c>
      <c r="C11" s="91">
        <v>1103835.9</v>
      </c>
      <c r="D11" s="92">
        <v>2895969.2</v>
      </c>
      <c r="E11" s="92">
        <v>2623958.87</v>
      </c>
      <c r="F11" s="91">
        <v>1668246.82</v>
      </c>
      <c r="G11" s="92">
        <v>3294476.05</v>
      </c>
      <c r="H11" s="92">
        <v>3088572.42</v>
      </c>
      <c r="I11" s="49">
        <f t="shared" si="5"/>
        <v>51.131777830382234</v>
      </c>
      <c r="J11" s="56">
        <f t="shared" si="6"/>
        <v>13.760741999604125</v>
      </c>
      <c r="K11" s="93">
        <f t="shared" si="7"/>
        <v>17.706586612769577</v>
      </c>
      <c r="L11" s="57">
        <f t="shared" si="1"/>
        <v>2.623550475211035</v>
      </c>
      <c r="M11" s="57">
        <f t="shared" si="2"/>
        <v>1.974813325284804</v>
      </c>
      <c r="N11" s="57">
        <f t="shared" si="3"/>
        <v>2.3771276781267945</v>
      </c>
      <c r="O11" s="57">
        <f t="shared" si="4"/>
        <v>1.8513881656912134</v>
      </c>
    </row>
    <row r="12" spans="1:15" ht="30" customHeight="1">
      <c r="A12" s="90" t="s">
        <v>111</v>
      </c>
      <c r="B12" s="48" t="s">
        <v>112</v>
      </c>
      <c r="C12" s="91">
        <v>11000</v>
      </c>
      <c r="D12" s="92">
        <v>7176.16</v>
      </c>
      <c r="E12" s="92">
        <v>6600</v>
      </c>
      <c r="F12" s="91">
        <v>383880</v>
      </c>
      <c r="G12" s="92">
        <v>220648.8</v>
      </c>
      <c r="H12" s="92">
        <v>208226.73</v>
      </c>
      <c r="I12" s="49"/>
      <c r="J12" s="56"/>
      <c r="K12" s="93"/>
      <c r="L12" s="57"/>
      <c r="M12" s="57">
        <f t="shared" si="2"/>
        <v>0.5747858705845577</v>
      </c>
      <c r="N12" s="57"/>
      <c r="O12" s="57">
        <f t="shared" si="4"/>
        <v>0.5424266176930291</v>
      </c>
    </row>
    <row r="13" spans="1:15" ht="25.5">
      <c r="A13" s="86" t="s">
        <v>3</v>
      </c>
      <c r="B13" s="48"/>
      <c r="C13" s="94">
        <v>71704846.215</v>
      </c>
      <c r="D13" s="95">
        <v>195681280.47</v>
      </c>
      <c r="E13" s="95">
        <v>177560829.21</v>
      </c>
      <c r="F13" s="94">
        <v>85602591.03</v>
      </c>
      <c r="G13" s="95">
        <v>220859297.28</v>
      </c>
      <c r="H13" s="95">
        <v>207366253.07</v>
      </c>
      <c r="I13" s="49">
        <f t="shared" si="5"/>
        <v>19.381876607515427</v>
      </c>
      <c r="J13" s="56">
        <f t="shared" si="6"/>
        <v>12.86684998663429</v>
      </c>
      <c r="K13" s="93">
        <f t="shared" si="7"/>
        <v>16.786035519551053</v>
      </c>
      <c r="L13" s="57">
        <f t="shared" si="1"/>
        <v>2.7289826392384793</v>
      </c>
      <c r="M13" s="57">
        <f t="shared" si="2"/>
        <v>2.5800538818106378</v>
      </c>
      <c r="N13" s="57">
        <f t="shared" si="3"/>
        <v>2.4762737608780463</v>
      </c>
      <c r="O13" s="57">
        <f t="shared" si="4"/>
        <v>2.4224296318008305</v>
      </c>
    </row>
    <row r="14" spans="1:14" ht="15">
      <c r="A14" s="86"/>
      <c r="B14" s="48"/>
      <c r="C14" s="79"/>
      <c r="D14" s="79"/>
      <c r="E14" s="79"/>
      <c r="F14" s="79"/>
      <c r="G14" s="79"/>
      <c r="H14" s="79"/>
      <c r="I14" s="96"/>
      <c r="J14" s="56"/>
      <c r="K14" s="56"/>
      <c r="L14" s="56"/>
      <c r="N14" s="56"/>
    </row>
    <row r="15" spans="1:15" ht="15">
      <c r="A15" s="97" t="s">
        <v>40</v>
      </c>
      <c r="B15" s="48" t="s">
        <v>41</v>
      </c>
      <c r="C15" s="91">
        <v>17675180.81</v>
      </c>
      <c r="D15" s="92">
        <v>14007787.37</v>
      </c>
      <c r="E15" s="92">
        <v>12694255.04</v>
      </c>
      <c r="F15" s="91">
        <v>15814911.41</v>
      </c>
      <c r="G15" s="92">
        <v>16964872.39</v>
      </c>
      <c r="H15" s="92">
        <v>15927993.87</v>
      </c>
      <c r="I15" s="49">
        <f>(F15-C15)*100/C15</f>
        <v>-10.524754569681818</v>
      </c>
      <c r="J15" s="56">
        <f>(G15-D15)*100/D15</f>
        <v>21.110293452434103</v>
      </c>
      <c r="K15" s="56">
        <f>(H15-E15)*100/E15</f>
        <v>25.47403388233801</v>
      </c>
      <c r="L15" s="57">
        <f>D15/C15</f>
        <v>0.7925116874660135</v>
      </c>
      <c r="M15" s="57">
        <f>G15/F15</f>
        <v>1.0727137162003237</v>
      </c>
      <c r="N15" s="57">
        <f>E15/C15</f>
        <v>0.71819661572107</v>
      </c>
      <c r="O15" s="57">
        <f>H15/F15</f>
        <v>1.0071503694879058</v>
      </c>
    </row>
    <row r="16" spans="1:15" ht="15">
      <c r="A16" s="97"/>
      <c r="B16" s="48"/>
      <c r="C16" s="79"/>
      <c r="D16" s="79"/>
      <c r="E16" s="79"/>
      <c r="F16" s="79"/>
      <c r="G16" s="79"/>
      <c r="H16" s="79"/>
      <c r="I16" s="49"/>
      <c r="J16" s="49"/>
      <c r="K16" s="49"/>
      <c r="L16" s="49"/>
      <c r="M16" s="49"/>
      <c r="N16" s="49"/>
      <c r="O16" s="49"/>
    </row>
    <row r="17" spans="1:15" s="100" customFormat="1" ht="15">
      <c r="A17" s="98" t="s">
        <v>24</v>
      </c>
      <c r="B17" s="50" t="s">
        <v>31</v>
      </c>
      <c r="C17" s="91">
        <v>9700</v>
      </c>
      <c r="D17" s="92">
        <v>741097.3</v>
      </c>
      <c r="E17" s="92">
        <v>664623.59</v>
      </c>
      <c r="F17" s="91">
        <v>6891.4</v>
      </c>
      <c r="G17" s="92">
        <v>648751.96</v>
      </c>
      <c r="H17" s="92">
        <v>607373.02</v>
      </c>
      <c r="I17" s="99">
        <f aca="true" t="shared" si="8" ref="I17:K21">(F17-C17)*100/C17</f>
        <v>-28.95463917525774</v>
      </c>
      <c r="J17" s="51">
        <f t="shared" si="8"/>
        <v>-12.460622916855867</v>
      </c>
      <c r="K17" s="51">
        <f t="shared" si="8"/>
        <v>-8.613984044713181</v>
      </c>
      <c r="L17" s="52">
        <f>D17/C17</f>
        <v>76.40178350515464</v>
      </c>
      <c r="M17" s="52">
        <f aca="true" t="shared" si="9" ref="M17:M24">G17/F17</f>
        <v>94.13935629915547</v>
      </c>
      <c r="N17" s="52">
        <f>E17/C17</f>
        <v>68.51789587628866</v>
      </c>
      <c r="O17" s="52">
        <f aca="true" t="shared" si="10" ref="O17:O24">H17/F17</f>
        <v>88.1349246887425</v>
      </c>
    </row>
    <row r="18" spans="1:15" s="100" customFormat="1" ht="15">
      <c r="A18" s="98" t="s">
        <v>25</v>
      </c>
      <c r="B18" s="50" t="s">
        <v>32</v>
      </c>
      <c r="C18" s="91">
        <v>14701112.29</v>
      </c>
      <c r="D18" s="92">
        <v>81576070.7</v>
      </c>
      <c r="E18" s="92">
        <v>74081395.57</v>
      </c>
      <c r="F18" s="91">
        <v>17958076.26</v>
      </c>
      <c r="G18" s="92">
        <v>87905089.14</v>
      </c>
      <c r="H18" s="92">
        <v>82552757.17</v>
      </c>
      <c r="I18" s="99">
        <f t="shared" si="8"/>
        <v>22.154541137784907</v>
      </c>
      <c r="J18" s="51">
        <f t="shared" si="8"/>
        <v>7.758425216722283</v>
      </c>
      <c r="K18" s="51">
        <f t="shared" si="8"/>
        <v>11.435207901821132</v>
      </c>
      <c r="L18" s="52">
        <f>D18/C18</f>
        <v>5.548972696133322</v>
      </c>
      <c r="M18" s="52">
        <f t="shared" si="9"/>
        <v>4.89501703118394</v>
      </c>
      <c r="N18" s="52">
        <f>E18/C18</f>
        <v>5.039169425322442</v>
      </c>
      <c r="O18" s="52">
        <f t="shared" si="10"/>
        <v>4.596971077234973</v>
      </c>
    </row>
    <row r="19" spans="1:15" ht="15">
      <c r="A19" s="98" t="s">
        <v>26</v>
      </c>
      <c r="B19" s="50" t="s">
        <v>33</v>
      </c>
      <c r="C19" s="91">
        <v>908017.16</v>
      </c>
      <c r="D19" s="92">
        <v>3724496.99</v>
      </c>
      <c r="E19" s="92">
        <v>3368608.95</v>
      </c>
      <c r="F19" s="91">
        <v>1656288.1</v>
      </c>
      <c r="G19" s="92">
        <v>5524730.1</v>
      </c>
      <c r="H19" s="92">
        <v>5181802.16</v>
      </c>
      <c r="I19" s="99">
        <f t="shared" si="8"/>
        <v>82.40713644662839</v>
      </c>
      <c r="J19" s="51">
        <f t="shared" si="8"/>
        <v>48.33493260522139</v>
      </c>
      <c r="K19" s="51">
        <f t="shared" si="8"/>
        <v>53.82617088872841</v>
      </c>
      <c r="L19" s="52">
        <f>D19/C19</f>
        <v>4.10179141328122</v>
      </c>
      <c r="M19" s="52">
        <f t="shared" si="9"/>
        <v>3.3356093665105724</v>
      </c>
      <c r="N19" s="52">
        <f>E19/C19</f>
        <v>3.709851639808217</v>
      </c>
      <c r="O19" s="52">
        <f t="shared" si="10"/>
        <v>3.128563297653349</v>
      </c>
    </row>
    <row r="20" spans="1:15" ht="30">
      <c r="A20" s="97" t="s">
        <v>27</v>
      </c>
      <c r="B20" s="48" t="s">
        <v>34</v>
      </c>
      <c r="C20" s="91">
        <v>3573477.44</v>
      </c>
      <c r="D20" s="92">
        <v>40309242.4</v>
      </c>
      <c r="E20" s="92">
        <v>36577410.48</v>
      </c>
      <c r="F20" s="91">
        <v>4176926.66</v>
      </c>
      <c r="G20" s="92">
        <v>39961891.23</v>
      </c>
      <c r="H20" s="92">
        <v>37525698.83</v>
      </c>
      <c r="I20" s="99">
        <f t="shared" si="8"/>
        <v>16.886890434657403</v>
      </c>
      <c r="J20" s="51">
        <f t="shared" si="8"/>
        <v>-0.8617159473084064</v>
      </c>
      <c r="K20" s="51">
        <f t="shared" si="8"/>
        <v>2.592551898988344</v>
      </c>
      <c r="L20" s="52">
        <f>D20/C20</f>
        <v>11.280116658578933</v>
      </c>
      <c r="M20" s="52">
        <f t="shared" si="9"/>
        <v>9.567295402309027</v>
      </c>
      <c r="N20" s="52">
        <f>E20/C20</f>
        <v>10.23580282628005</v>
      </c>
      <c r="O20" s="52">
        <f t="shared" si="10"/>
        <v>8.984045420131938</v>
      </c>
    </row>
    <row r="21" spans="1:15" ht="15">
      <c r="A21" s="97" t="s">
        <v>28</v>
      </c>
      <c r="B21" s="48" t="s">
        <v>35</v>
      </c>
      <c r="C21" s="91">
        <v>1130427.015</v>
      </c>
      <c r="D21" s="92">
        <v>10087026.86</v>
      </c>
      <c r="E21" s="92">
        <v>9166713.59</v>
      </c>
      <c r="F21" s="91">
        <v>1006295.28</v>
      </c>
      <c r="G21" s="92">
        <v>8492821.17</v>
      </c>
      <c r="H21" s="92">
        <v>7965953.7</v>
      </c>
      <c r="I21" s="99">
        <f t="shared" si="8"/>
        <v>-10.980959703975216</v>
      </c>
      <c r="J21" s="51">
        <f t="shared" si="8"/>
        <v>-15.804515167118327</v>
      </c>
      <c r="K21" s="51">
        <f t="shared" si="8"/>
        <v>-13.099131746735416</v>
      </c>
      <c r="L21" s="52">
        <f>D21/C21</f>
        <v>8.923200459783775</v>
      </c>
      <c r="M21" s="52">
        <f t="shared" si="9"/>
        <v>8.439690952341543</v>
      </c>
      <c r="N21" s="52">
        <f>E21/C21</f>
        <v>8.109071588314793</v>
      </c>
      <c r="O21" s="52">
        <f t="shared" si="10"/>
        <v>7.916119511163761</v>
      </c>
    </row>
    <row r="22" spans="1:15" ht="15" customHeight="1">
      <c r="A22" s="97" t="s">
        <v>29</v>
      </c>
      <c r="B22" s="48" t="s">
        <v>77</v>
      </c>
      <c r="C22" s="91">
        <v>25505</v>
      </c>
      <c r="D22" s="92">
        <v>111891.7</v>
      </c>
      <c r="E22" s="92">
        <v>101083.03</v>
      </c>
      <c r="F22" s="91">
        <v>4925</v>
      </c>
      <c r="G22" s="92">
        <v>69338.87</v>
      </c>
      <c r="H22" s="92">
        <v>64478.97</v>
      </c>
      <c r="I22" s="99"/>
      <c r="J22" s="51"/>
      <c r="K22" s="51"/>
      <c r="L22" s="52"/>
      <c r="M22" s="52">
        <f t="shared" si="9"/>
        <v>14.078958375634517</v>
      </c>
      <c r="N22" s="52"/>
      <c r="O22" s="52">
        <f t="shared" si="10"/>
        <v>13.092176649746193</v>
      </c>
    </row>
    <row r="23" spans="1:15" ht="15" customHeight="1">
      <c r="A23" s="97" t="s">
        <v>30</v>
      </c>
      <c r="B23" s="48" t="s">
        <v>36</v>
      </c>
      <c r="C23" s="91">
        <v>263138</v>
      </c>
      <c r="D23" s="92">
        <v>1095114.82</v>
      </c>
      <c r="E23" s="92">
        <v>988336.54</v>
      </c>
      <c r="F23" s="91">
        <v>230794</v>
      </c>
      <c r="G23" s="92">
        <v>1048351.16</v>
      </c>
      <c r="H23" s="92">
        <v>983429.32</v>
      </c>
      <c r="I23" s="99">
        <f aca="true" t="shared" si="11" ref="I23:K24">(F23-C23)*100/C23</f>
        <v>-12.2916492486832</v>
      </c>
      <c r="J23" s="51">
        <f t="shared" si="11"/>
        <v>-4.270206114094962</v>
      </c>
      <c r="K23" s="51">
        <f t="shared" si="11"/>
        <v>-0.49651306021733127</v>
      </c>
      <c r="L23" s="52">
        <f>D23/C23</f>
        <v>4.161750944371395</v>
      </c>
      <c r="M23" s="52">
        <f t="shared" si="9"/>
        <v>4.542367479223897</v>
      </c>
      <c r="N23" s="52">
        <f>E23/C23</f>
        <v>3.755962802787891</v>
      </c>
      <c r="O23" s="52">
        <f t="shared" si="10"/>
        <v>4.261069698519026</v>
      </c>
    </row>
    <row r="24" spans="1:15" ht="30">
      <c r="A24" s="97" t="s">
        <v>649</v>
      </c>
      <c r="B24" s="48" t="s">
        <v>650</v>
      </c>
      <c r="C24" s="91">
        <v>54490</v>
      </c>
      <c r="D24" s="92">
        <v>1647565</v>
      </c>
      <c r="E24" s="92">
        <v>1489212.65</v>
      </c>
      <c r="F24" s="91">
        <v>174420.7</v>
      </c>
      <c r="G24" s="92">
        <v>4103298.52</v>
      </c>
      <c r="H24" s="92">
        <v>3848280.56</v>
      </c>
      <c r="I24" s="99">
        <f t="shared" si="11"/>
        <v>220.09671499357682</v>
      </c>
      <c r="J24" s="51">
        <f t="shared" si="11"/>
        <v>149.05229960578185</v>
      </c>
      <c r="K24" s="51">
        <f t="shared" si="11"/>
        <v>158.41041304611534</v>
      </c>
      <c r="L24" s="52">
        <f>D24/C24</f>
        <v>30.236098366672785</v>
      </c>
      <c r="M24" s="52">
        <f t="shared" si="9"/>
        <v>23.525295564115954</v>
      </c>
      <c r="N24" s="52">
        <f>E24/C24</f>
        <v>27.33001743439163</v>
      </c>
      <c r="O24" s="52">
        <f t="shared" si="10"/>
        <v>22.063210157968633</v>
      </c>
    </row>
    <row r="25" spans="1:15" ht="15">
      <c r="A25" s="97"/>
      <c r="B25" s="48"/>
      <c r="C25" s="79">
        <f aca="true" t="shared" si="12" ref="C25:H25">SUM(C17:C24)</f>
        <v>20665866.905</v>
      </c>
      <c r="D25" s="79">
        <f t="shared" si="12"/>
        <v>139292505.76999998</v>
      </c>
      <c r="E25" s="79">
        <f t="shared" si="12"/>
        <v>126437384.40000002</v>
      </c>
      <c r="F25" s="79">
        <f t="shared" si="12"/>
        <v>25214617.400000002</v>
      </c>
      <c r="G25" s="79">
        <f t="shared" si="12"/>
        <v>147754272.14999998</v>
      </c>
      <c r="H25" s="79">
        <f t="shared" si="12"/>
        <v>138729773.73</v>
      </c>
      <c r="I25" s="49"/>
      <c r="J25" s="49"/>
      <c r="K25" s="49"/>
      <c r="L25" s="49"/>
      <c r="M25" s="49"/>
      <c r="N25" s="49"/>
      <c r="O25" s="49"/>
    </row>
    <row r="26" spans="1:15" ht="30">
      <c r="A26" s="90" t="s">
        <v>96</v>
      </c>
      <c r="B26" s="48" t="s">
        <v>97</v>
      </c>
      <c r="C26" s="91">
        <v>2134016.44</v>
      </c>
      <c r="D26" s="92">
        <v>3757631.49</v>
      </c>
      <c r="E26" s="92">
        <v>3408923.4800000004</v>
      </c>
      <c r="F26" s="91">
        <v>3045174.5500000003</v>
      </c>
      <c r="G26" s="92">
        <v>4809836.960000001</v>
      </c>
      <c r="H26" s="92">
        <v>4524766.17</v>
      </c>
      <c r="I26" s="49">
        <f aca="true" t="shared" si="13" ref="I26:J29">(F26-C26)*100/C26</f>
        <v>42.69686460334862</v>
      </c>
      <c r="J26" s="56">
        <f t="shared" si="13"/>
        <v>28.001827023224156</v>
      </c>
      <c r="K26" s="56">
        <f>(H26-E26)*100/E26</f>
        <v>32.73299317355165</v>
      </c>
      <c r="L26" s="57">
        <f>D26/C26</f>
        <v>1.7608259334684415</v>
      </c>
      <c r="M26" s="57">
        <f>G26/F26</f>
        <v>1.5794946664059046</v>
      </c>
      <c r="N26" s="57">
        <f>E26/C26</f>
        <v>1.59742137694122</v>
      </c>
      <c r="O26" s="57">
        <f>H26/F26</f>
        <v>1.4858807256221156</v>
      </c>
    </row>
    <row r="27" spans="1:15" ht="15">
      <c r="A27" s="90" t="s">
        <v>5</v>
      </c>
      <c r="B27" s="48" t="s">
        <v>14</v>
      </c>
      <c r="C27" s="53">
        <v>2840995.56</v>
      </c>
      <c r="D27" s="53">
        <v>9031518.42</v>
      </c>
      <c r="E27" s="53">
        <v>8177041.83</v>
      </c>
      <c r="F27" s="53">
        <v>3191845.7</v>
      </c>
      <c r="G27" s="53">
        <v>9789943.72</v>
      </c>
      <c r="H27" s="53">
        <v>9189068.92</v>
      </c>
      <c r="I27" s="49">
        <f t="shared" si="13"/>
        <v>12.349549043293829</v>
      </c>
      <c r="J27" s="56">
        <f t="shared" si="13"/>
        <v>8.39753920360161</v>
      </c>
      <c r="K27" s="56">
        <f>(H27-E27)*100/E27</f>
        <v>12.376445064608406</v>
      </c>
      <c r="L27" s="57">
        <f>D27/C27</f>
        <v>3.1789977243047853</v>
      </c>
      <c r="M27" s="57">
        <f>G27/F27</f>
        <v>3.0671732408618624</v>
      </c>
      <c r="N27" s="57">
        <f>E27/C27</f>
        <v>2.8782311190940404</v>
      </c>
      <c r="O27" s="57">
        <f>H27/F27</f>
        <v>2.8789201558208153</v>
      </c>
    </row>
    <row r="28" spans="1:15" ht="15">
      <c r="A28" s="90" t="s">
        <v>6</v>
      </c>
      <c r="B28" s="48" t="s">
        <v>15</v>
      </c>
      <c r="C28" s="53">
        <v>26019926</v>
      </c>
      <c r="D28" s="53">
        <v>23677494.37</v>
      </c>
      <c r="E28" s="53">
        <v>21483536.67</v>
      </c>
      <c r="F28" s="53">
        <v>34346323.2</v>
      </c>
      <c r="G28" s="53">
        <v>34054729.14</v>
      </c>
      <c r="H28" s="53">
        <v>31963917.67</v>
      </c>
      <c r="I28" s="49">
        <f t="shared" si="13"/>
        <v>32.000080246192866</v>
      </c>
      <c r="J28" s="56">
        <f t="shared" si="13"/>
        <v>43.82741943821651</v>
      </c>
      <c r="K28" s="56">
        <f>(H28-E28)*100/E28</f>
        <v>48.78331329233605</v>
      </c>
      <c r="L28" s="57">
        <f>D28/C28</f>
        <v>0.9099754691846549</v>
      </c>
      <c r="M28" s="57">
        <f>G28/F28</f>
        <v>0.9915101812120605</v>
      </c>
      <c r="N28" s="57">
        <f>E28/C28</f>
        <v>0.8256571010232697</v>
      </c>
      <c r="O28" s="57">
        <f>H28/F28</f>
        <v>0.9306357913152112</v>
      </c>
    </row>
    <row r="29" spans="1:15" ht="15">
      <c r="A29" s="90" t="s">
        <v>7</v>
      </c>
      <c r="B29" s="48" t="s">
        <v>16</v>
      </c>
      <c r="C29" s="53">
        <v>482630.83</v>
      </c>
      <c r="D29" s="53">
        <v>2085980.14</v>
      </c>
      <c r="E29" s="53">
        <v>1891593.17</v>
      </c>
      <c r="F29" s="53">
        <v>685127.12</v>
      </c>
      <c r="G29" s="53">
        <v>2813420.8</v>
      </c>
      <c r="H29" s="53">
        <v>2646349.59</v>
      </c>
      <c r="I29" s="49">
        <f t="shared" si="13"/>
        <v>41.95676641709771</v>
      </c>
      <c r="J29" s="56">
        <f t="shared" si="13"/>
        <v>34.87284687187865</v>
      </c>
      <c r="K29" s="56">
        <f>(H29-E29)*100/E29</f>
        <v>39.90056804867825</v>
      </c>
      <c r="L29" s="57">
        <f>D29/C29</f>
        <v>4.322102962216483</v>
      </c>
      <c r="M29" s="57">
        <f>G29/F29</f>
        <v>4.106421593703661</v>
      </c>
      <c r="N29" s="57">
        <f>E29/C29</f>
        <v>3.919337622919779</v>
      </c>
      <c r="O29" s="57">
        <f>H29/F29</f>
        <v>3.8625672707278027</v>
      </c>
    </row>
    <row r="30" spans="1:15" ht="15">
      <c r="A30" s="90"/>
      <c r="B30" s="48"/>
      <c r="C30" s="79">
        <f aca="true" t="shared" si="14" ref="C30:H30">SUM(C26:C29)</f>
        <v>31477568.83</v>
      </c>
      <c r="D30" s="79">
        <f t="shared" si="14"/>
        <v>38552624.42</v>
      </c>
      <c r="E30" s="79">
        <f t="shared" si="14"/>
        <v>34961095.150000006</v>
      </c>
      <c r="F30" s="79">
        <f t="shared" si="14"/>
        <v>41268470.57</v>
      </c>
      <c r="G30" s="79">
        <f t="shared" si="14"/>
        <v>51467930.62</v>
      </c>
      <c r="H30" s="79">
        <f t="shared" si="14"/>
        <v>48324102.35000001</v>
      </c>
      <c r="I30" s="49"/>
      <c r="J30" s="49"/>
      <c r="K30" s="49"/>
      <c r="L30" s="49"/>
      <c r="M30" s="49"/>
      <c r="N30" s="49"/>
      <c r="O30" s="49"/>
    </row>
    <row r="31" spans="1:15" ht="15" customHeight="1">
      <c r="A31" s="90" t="s">
        <v>10</v>
      </c>
      <c r="B31" s="48" t="s">
        <v>76</v>
      </c>
      <c r="C31" s="53">
        <v>631817.44</v>
      </c>
      <c r="D31" s="53">
        <v>951361.22</v>
      </c>
      <c r="E31" s="53">
        <v>861998.9</v>
      </c>
      <c r="F31" s="53">
        <v>1090216.84</v>
      </c>
      <c r="G31" s="53">
        <v>1414246.68</v>
      </c>
      <c r="H31" s="53">
        <v>1326289.74</v>
      </c>
      <c r="I31" s="49"/>
      <c r="J31" s="56"/>
      <c r="K31" s="56"/>
      <c r="L31" s="57">
        <f>D31/C31</f>
        <v>1.5057533391291005</v>
      </c>
      <c r="M31" s="57"/>
      <c r="N31" s="57">
        <f>E31/C31</f>
        <v>1.3643164076002716</v>
      </c>
      <c r="O31" s="57"/>
    </row>
    <row r="32" spans="1:15" ht="15" customHeight="1">
      <c r="A32" s="90" t="s">
        <v>73</v>
      </c>
      <c r="B32" s="48" t="s">
        <v>74</v>
      </c>
      <c r="C32" s="53">
        <v>333663.44</v>
      </c>
      <c r="D32" s="53">
        <v>752106.44</v>
      </c>
      <c r="E32" s="53">
        <v>681047.93</v>
      </c>
      <c r="F32" s="53">
        <v>468769.98</v>
      </c>
      <c r="G32" s="53">
        <v>932752.78</v>
      </c>
      <c r="H32" s="53">
        <v>875033.43</v>
      </c>
      <c r="I32" s="49">
        <f aca="true" t="shared" si="15" ref="I32:K34">(F32-C32)*100/C32</f>
        <v>40.49186209912599</v>
      </c>
      <c r="J32" s="56">
        <f t="shared" si="15"/>
        <v>24.018720009896484</v>
      </c>
      <c r="K32" s="56">
        <f t="shared" si="15"/>
        <v>28.483384422003894</v>
      </c>
      <c r="L32" s="57">
        <f>D32/C32</f>
        <v>2.254087052510158</v>
      </c>
      <c r="M32" s="57">
        <f>G32/F32</f>
        <v>1.989787784618802</v>
      </c>
      <c r="N32" s="57">
        <f>E32/C32</f>
        <v>2.0411224256394407</v>
      </c>
      <c r="O32" s="57">
        <f>H32/F32</f>
        <v>1.8666584195515252</v>
      </c>
    </row>
    <row r="33" spans="1:15" ht="15" customHeight="1">
      <c r="A33" s="90" t="s">
        <v>803</v>
      </c>
      <c r="B33" s="48"/>
      <c r="C33" s="53"/>
      <c r="D33" s="53"/>
      <c r="E33" s="53"/>
      <c r="F33" s="53">
        <v>62.8</v>
      </c>
      <c r="G33" s="53">
        <v>533.68</v>
      </c>
      <c r="H33" s="53">
        <v>496.76</v>
      </c>
      <c r="I33" s="49"/>
      <c r="J33" s="56"/>
      <c r="K33" s="56"/>
      <c r="L33" s="57"/>
      <c r="M33" s="57"/>
      <c r="N33" s="57"/>
      <c r="O33" s="57"/>
    </row>
    <row r="34" spans="1:15" ht="15" customHeight="1">
      <c r="A34" s="90" t="s">
        <v>72</v>
      </c>
      <c r="B34" s="48" t="s">
        <v>18</v>
      </c>
      <c r="C34" s="53">
        <v>138355.02</v>
      </c>
      <c r="D34" s="53">
        <v>1192501.54</v>
      </c>
      <c r="E34" s="53">
        <v>1080912.04</v>
      </c>
      <c r="F34" s="53">
        <v>109190.2</v>
      </c>
      <c r="G34" s="53">
        <v>946894.3</v>
      </c>
      <c r="H34" s="53">
        <v>886706.23</v>
      </c>
      <c r="I34" s="49">
        <f t="shared" si="15"/>
        <v>-21.07969772256908</v>
      </c>
      <c r="J34" s="56">
        <f t="shared" si="15"/>
        <v>-20.595968370824913</v>
      </c>
      <c r="K34" s="56">
        <f t="shared" si="15"/>
        <v>-17.966846775062294</v>
      </c>
      <c r="L34" s="57">
        <f>D34/C34</f>
        <v>8.619141828030527</v>
      </c>
      <c r="M34" s="57">
        <f>G34/F34</f>
        <v>8.67197147729375</v>
      </c>
      <c r="N34" s="57">
        <f>E34/C34</f>
        <v>7.812597186571185</v>
      </c>
      <c r="O34" s="57">
        <f>H34/F34</f>
        <v>8.120749206430613</v>
      </c>
    </row>
    <row r="35" spans="1:15" ht="15" customHeight="1">
      <c r="A35" s="90" t="s">
        <v>38</v>
      </c>
      <c r="B35" s="48" t="s">
        <v>39</v>
      </c>
      <c r="C35" s="101"/>
      <c r="D35" s="101"/>
      <c r="E35" s="101"/>
      <c r="F35" s="102">
        <v>7</v>
      </c>
      <c r="G35" s="102">
        <v>48.61</v>
      </c>
      <c r="H35" s="102">
        <v>46.26</v>
      </c>
      <c r="I35" s="49"/>
      <c r="J35" s="56"/>
      <c r="K35" s="56"/>
      <c r="L35" s="57"/>
      <c r="M35" s="57"/>
      <c r="N35" s="57"/>
      <c r="O35" s="57"/>
    </row>
    <row r="36" spans="1:15" ht="15">
      <c r="A36" s="90"/>
      <c r="B36" s="48"/>
      <c r="C36" s="79">
        <f aca="true" t="shared" si="16" ref="C36:H36">SUM(C31:C35)</f>
        <v>1103835.9</v>
      </c>
      <c r="D36" s="79">
        <f t="shared" si="16"/>
        <v>2895969.2</v>
      </c>
      <c r="E36" s="79">
        <f t="shared" si="16"/>
        <v>2623958.87</v>
      </c>
      <c r="F36" s="79">
        <f t="shared" si="16"/>
        <v>1668246.82</v>
      </c>
      <c r="G36" s="79">
        <f t="shared" si="16"/>
        <v>3294476.0500000003</v>
      </c>
      <c r="H36" s="79">
        <f t="shared" si="16"/>
        <v>3088572.4199999995</v>
      </c>
      <c r="I36" s="49"/>
      <c r="J36" s="49"/>
      <c r="K36" s="49"/>
      <c r="L36" s="49"/>
      <c r="M36" s="49"/>
      <c r="N36" s="49"/>
      <c r="O36" s="49"/>
    </row>
    <row r="37" spans="2:8" ht="15.75">
      <c r="B37" s="103"/>
      <c r="C37" s="70" t="s">
        <v>128</v>
      </c>
      <c r="D37" s="70" t="s">
        <v>128</v>
      </c>
      <c r="E37" s="70"/>
      <c r="F37" s="70" t="s">
        <v>128</v>
      </c>
      <c r="G37" s="70" t="s">
        <v>128</v>
      </c>
      <c r="H37" s="70"/>
    </row>
    <row r="38" spans="2:14" ht="12.75">
      <c r="B38" s="105" t="s">
        <v>115</v>
      </c>
      <c r="C38" s="106" t="s">
        <v>694</v>
      </c>
      <c r="D38" s="106" t="s">
        <v>695</v>
      </c>
      <c r="E38" s="106" t="s">
        <v>743</v>
      </c>
      <c r="F38" s="106" t="s">
        <v>744</v>
      </c>
      <c r="G38" s="106" t="s">
        <v>696</v>
      </c>
      <c r="H38" s="106" t="s">
        <v>697</v>
      </c>
      <c r="I38" s="106" t="s">
        <v>745</v>
      </c>
      <c r="J38" s="106" t="s">
        <v>746</v>
      </c>
      <c r="K38" s="106" t="s">
        <v>661</v>
      </c>
      <c r="L38" s="106" t="s">
        <v>664</v>
      </c>
      <c r="M38" s="107"/>
      <c r="N38" s="82"/>
    </row>
    <row r="39" spans="2:14" ht="14.25">
      <c r="B39" s="108" t="s">
        <v>116</v>
      </c>
      <c r="C39" s="80">
        <f>D7+D34+D35</f>
        <v>140485007.31</v>
      </c>
      <c r="D39" s="80">
        <f>E7+E34+E35</f>
        <v>127518296.44000001</v>
      </c>
      <c r="E39" s="80">
        <f>G7+G34+G35</f>
        <v>148701215.06000003</v>
      </c>
      <c r="F39" s="80">
        <f>H7+H34+H35</f>
        <v>139616526.21999997</v>
      </c>
      <c r="G39" s="81">
        <f aca="true" t="shared" si="17" ref="G39:J45">C39*100/C$45</f>
        <v>71.79276779698803</v>
      </c>
      <c r="H39" s="81">
        <f t="shared" si="17"/>
        <v>71.81668220820538</v>
      </c>
      <c r="I39" s="81">
        <f t="shared" si="17"/>
        <v>67.32848328838078</v>
      </c>
      <c r="J39" s="81">
        <f t="shared" si="17"/>
        <v>67.32847035282546</v>
      </c>
      <c r="K39" s="56">
        <f aca="true" t="shared" si="18" ref="K39:L45">(E39-C39)*100/C39</f>
        <v>5.848458783840049</v>
      </c>
      <c r="L39" s="56">
        <f t="shared" si="18"/>
        <v>9.48744620791921</v>
      </c>
      <c r="M39" s="80"/>
      <c r="N39" s="82"/>
    </row>
    <row r="40" spans="2:14" ht="14.25">
      <c r="B40" s="108" t="s">
        <v>356</v>
      </c>
      <c r="C40" s="80">
        <f>D28</f>
        <v>23677494.37</v>
      </c>
      <c r="D40" s="80">
        <f>E28</f>
        <v>21483536.67</v>
      </c>
      <c r="E40" s="80">
        <f>G28</f>
        <v>34054729.14</v>
      </c>
      <c r="F40" s="80">
        <f>H28</f>
        <v>31963917.67</v>
      </c>
      <c r="G40" s="81">
        <f t="shared" si="17"/>
        <v>12.100030372414702</v>
      </c>
      <c r="H40" s="81">
        <f t="shared" si="17"/>
        <v>12.09925452904456</v>
      </c>
      <c r="I40" s="81">
        <f t="shared" si="17"/>
        <v>15.419196547033403</v>
      </c>
      <c r="J40" s="81">
        <f t="shared" si="17"/>
        <v>15.414233124620349</v>
      </c>
      <c r="K40" s="56">
        <f t="shared" si="18"/>
        <v>43.82741943821651</v>
      </c>
      <c r="L40" s="56">
        <f t="shared" si="18"/>
        <v>48.78331329233605</v>
      </c>
      <c r="M40" s="80"/>
      <c r="N40" s="82"/>
    </row>
    <row r="41" spans="2:14" ht="14.25">
      <c r="B41" s="108" t="s">
        <v>355</v>
      </c>
      <c r="C41" s="80">
        <f>D15</f>
        <v>14007787.37</v>
      </c>
      <c r="D41" s="80">
        <f>E15</f>
        <v>12694255.04</v>
      </c>
      <c r="E41" s="80">
        <f>G15</f>
        <v>16964872.39</v>
      </c>
      <c r="F41" s="80">
        <f>H15</f>
        <v>15927993.87</v>
      </c>
      <c r="G41" s="81">
        <f t="shared" si="17"/>
        <v>7.158470823757483</v>
      </c>
      <c r="H41" s="81">
        <f t="shared" si="17"/>
        <v>7.149242936338504</v>
      </c>
      <c r="I41" s="81">
        <f t="shared" si="17"/>
        <v>7.6813032545749484</v>
      </c>
      <c r="J41" s="81">
        <f t="shared" si="17"/>
        <v>7.681092576149908</v>
      </c>
      <c r="K41" s="56">
        <f t="shared" si="18"/>
        <v>21.110293452434103</v>
      </c>
      <c r="L41" s="56">
        <f t="shared" si="18"/>
        <v>25.47403388233801</v>
      </c>
      <c r="M41" s="80"/>
      <c r="N41" s="82"/>
    </row>
    <row r="42" spans="2:14" ht="14.25">
      <c r="B42" s="108" t="s">
        <v>117</v>
      </c>
      <c r="C42" s="80">
        <f>D26+D27</f>
        <v>12789149.91</v>
      </c>
      <c r="D42" s="80">
        <f>E26+E27</f>
        <v>11585965.31</v>
      </c>
      <c r="E42" s="80">
        <f>G26+G27</f>
        <v>14599780.680000002</v>
      </c>
      <c r="F42" s="80">
        <f>H26+H27</f>
        <v>13713835.09</v>
      </c>
      <c r="G42" s="81">
        <f t="shared" si="17"/>
        <v>6.535704324543559</v>
      </c>
      <c r="H42" s="81">
        <f t="shared" si="17"/>
        <v>6.525068260577537</v>
      </c>
      <c r="I42" s="81">
        <f t="shared" si="17"/>
        <v>6.610444232959212</v>
      </c>
      <c r="J42" s="81">
        <f t="shared" si="17"/>
        <v>6.61333986941967</v>
      </c>
      <c r="K42" s="56">
        <f t="shared" si="18"/>
        <v>14.157553729073472</v>
      </c>
      <c r="L42" s="56">
        <f t="shared" si="18"/>
        <v>18.365925696009178</v>
      </c>
      <c r="M42" s="80"/>
      <c r="N42" s="82"/>
    </row>
    <row r="43" spans="2:14" ht="14.25">
      <c r="B43" s="108" t="s">
        <v>118</v>
      </c>
      <c r="C43" s="80">
        <f>D29</f>
        <v>2085980.14</v>
      </c>
      <c r="D43" s="80">
        <f>E29</f>
        <v>1891593.17</v>
      </c>
      <c r="E43" s="80">
        <f>G29</f>
        <v>2813420.8</v>
      </c>
      <c r="F43" s="80">
        <f>H29</f>
        <v>2646349.59</v>
      </c>
      <c r="G43" s="81">
        <f t="shared" si="17"/>
        <v>1.0660090403076663</v>
      </c>
      <c r="H43" s="81">
        <f t="shared" si="17"/>
        <v>1.0653212076199674</v>
      </c>
      <c r="I43" s="81">
        <f t="shared" si="17"/>
        <v>1.2738521016089326</v>
      </c>
      <c r="J43" s="81">
        <f t="shared" si="17"/>
        <v>1.2761717737681646</v>
      </c>
      <c r="K43" s="56">
        <f t="shared" si="18"/>
        <v>34.87284687187865</v>
      </c>
      <c r="L43" s="56">
        <f t="shared" si="18"/>
        <v>39.90056804867825</v>
      </c>
      <c r="M43" s="80"/>
      <c r="N43" s="82"/>
    </row>
    <row r="44" spans="2:14" ht="14.25">
      <c r="B44" s="108" t="s">
        <v>119</v>
      </c>
      <c r="C44" s="80">
        <f>C45-SUM(C39:C43)</f>
        <v>2635861.370000005</v>
      </c>
      <c r="D44" s="80">
        <f>D45-SUM(D39:D43)</f>
        <v>2387182.580000013</v>
      </c>
      <c r="E44" s="80">
        <f>E45-SUM(E39:E43)</f>
        <v>3725279.2099999487</v>
      </c>
      <c r="F44" s="80">
        <f>F45-SUM(F39:F43)</f>
        <v>3497630.629999995</v>
      </c>
      <c r="G44" s="81">
        <f t="shared" si="17"/>
        <v>1.347017641988555</v>
      </c>
      <c r="H44" s="81">
        <f t="shared" si="17"/>
        <v>1.344430858214065</v>
      </c>
      <c r="I44" s="81">
        <f t="shared" si="17"/>
        <v>1.6867205754427133</v>
      </c>
      <c r="J44" s="81">
        <f t="shared" si="17"/>
        <v>1.6866923032164307</v>
      </c>
      <c r="K44" s="56">
        <f t="shared" si="18"/>
        <v>41.330619751066116</v>
      </c>
      <c r="L44" s="56">
        <f t="shared" si="18"/>
        <v>46.517097573658404</v>
      </c>
      <c r="M44" s="80"/>
      <c r="N44" s="82"/>
    </row>
    <row r="45" spans="2:14" ht="14.25">
      <c r="B45" s="108" t="s">
        <v>121</v>
      </c>
      <c r="C45" s="80">
        <f>D13</f>
        <v>195681280.47</v>
      </c>
      <c r="D45" s="80">
        <f>E13</f>
        <v>177560829.21</v>
      </c>
      <c r="E45" s="80">
        <f>G13</f>
        <v>220859297.28</v>
      </c>
      <c r="F45" s="80">
        <f>H13</f>
        <v>207366253.07</v>
      </c>
      <c r="G45" s="81">
        <f t="shared" si="17"/>
        <v>100</v>
      </c>
      <c r="H45" s="81">
        <f t="shared" si="17"/>
        <v>100</v>
      </c>
      <c r="I45" s="81">
        <f t="shared" si="17"/>
        <v>100</v>
      </c>
      <c r="J45" s="81">
        <f t="shared" si="17"/>
        <v>100</v>
      </c>
      <c r="K45" s="56">
        <f t="shared" si="18"/>
        <v>12.86684998663429</v>
      </c>
      <c r="L45" s="56">
        <f t="shared" si="18"/>
        <v>16.786035519551053</v>
      </c>
      <c r="M45" s="80"/>
      <c r="N45" s="82"/>
    </row>
  </sheetData>
  <sheetProtection/>
  <mergeCells count="4">
    <mergeCell ref="A1:J1"/>
    <mergeCell ref="A2:J2"/>
    <mergeCell ref="C3:D3"/>
    <mergeCell ref="F3:G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5" sqref="B5:E11"/>
    </sheetView>
  </sheetViews>
  <sheetFormatPr defaultColWidth="9.140625" defaultRowHeight="12.75"/>
  <cols>
    <col min="2" max="2" width="10.140625" style="13" bestFit="1" customWidth="1"/>
    <col min="3" max="3" width="13.8515625" style="13" bestFit="1" customWidth="1"/>
    <col min="4" max="4" width="10.140625" style="13" bestFit="1" customWidth="1"/>
    <col min="5" max="5" width="13.8515625" style="13" bestFit="1" customWidth="1"/>
  </cols>
  <sheetData>
    <row r="1" spans="1:5" ht="13.5" customHeight="1" thickTop="1">
      <c r="A1" s="157" t="s">
        <v>264</v>
      </c>
      <c r="B1" s="158"/>
      <c r="C1" s="158"/>
      <c r="D1" s="158"/>
      <c r="E1" s="159"/>
    </row>
    <row r="2" spans="1:5" ht="15" customHeight="1">
      <c r="A2" s="151" t="s">
        <v>603</v>
      </c>
      <c r="B2" s="152"/>
      <c r="C2" s="152"/>
      <c r="D2" s="152"/>
      <c r="E2" s="153"/>
    </row>
    <row r="3" spans="1:5" ht="13.5" thickBot="1">
      <c r="A3" s="160" t="s">
        <v>128</v>
      </c>
      <c r="B3" s="161"/>
      <c r="C3" s="161"/>
      <c r="D3" s="161"/>
      <c r="E3" s="162"/>
    </row>
    <row r="4" spans="1:5" ht="52.5" thickBot="1" thickTop="1">
      <c r="A4" s="15" t="s">
        <v>265</v>
      </c>
      <c r="B4" s="16" t="s">
        <v>266</v>
      </c>
      <c r="C4" s="16" t="s">
        <v>267</v>
      </c>
      <c r="D4" s="16" t="s">
        <v>268</v>
      </c>
      <c r="E4" s="16" t="s">
        <v>133</v>
      </c>
    </row>
    <row r="5" spans="1:5" ht="13.5" thickTop="1">
      <c r="A5" s="17" t="s">
        <v>23</v>
      </c>
      <c r="B5" s="18">
        <v>1240</v>
      </c>
      <c r="C5" s="19">
        <v>65215.85</v>
      </c>
      <c r="D5" s="18">
        <v>3498</v>
      </c>
      <c r="E5" s="20">
        <v>121363.15</v>
      </c>
    </row>
    <row r="6" spans="1:5" ht="12.75">
      <c r="A6" s="21" t="s">
        <v>11</v>
      </c>
      <c r="B6" s="22">
        <v>19124596.07</v>
      </c>
      <c r="C6" s="23">
        <v>25042886.78</v>
      </c>
      <c r="D6" s="22">
        <v>22622090.64</v>
      </c>
      <c r="E6" s="24">
        <v>27586086.23</v>
      </c>
    </row>
    <row r="7" spans="1:5" ht="12.75">
      <c r="A7" s="17" t="s">
        <v>19</v>
      </c>
      <c r="B7" s="18">
        <v>12611122.94</v>
      </c>
      <c r="C7" s="19">
        <v>95073805.51</v>
      </c>
      <c r="D7" s="18">
        <v>14538873.5</v>
      </c>
      <c r="E7" s="20">
        <v>107392887.74</v>
      </c>
    </row>
    <row r="8" spans="1:5" ht="12.75">
      <c r="A8" s="21" t="s">
        <v>4</v>
      </c>
      <c r="B8" s="22">
        <v>34223940.7</v>
      </c>
      <c r="C8" s="23">
        <v>45300351.21</v>
      </c>
      <c r="D8" s="22">
        <v>41256253.576</v>
      </c>
      <c r="E8" s="24">
        <v>68767748.26</v>
      </c>
    </row>
    <row r="9" spans="1:5" ht="12.75">
      <c r="A9" s="17" t="s">
        <v>8</v>
      </c>
      <c r="B9" s="18">
        <v>69934.81</v>
      </c>
      <c r="C9" s="19">
        <v>523993.66</v>
      </c>
      <c r="D9" s="18">
        <v>80718.55</v>
      </c>
      <c r="E9" s="20">
        <v>492070.45</v>
      </c>
    </row>
    <row r="10" spans="1:5" ht="12.75">
      <c r="A10" s="21" t="s">
        <v>20</v>
      </c>
      <c r="B10" s="22">
        <v>111720</v>
      </c>
      <c r="C10" s="23">
        <v>75411</v>
      </c>
      <c r="D10" s="22">
        <v>85363.47</v>
      </c>
      <c r="E10" s="24">
        <v>78916.6</v>
      </c>
    </row>
    <row r="11" spans="1:5" ht="12.75">
      <c r="A11" s="17" t="s">
        <v>9</v>
      </c>
      <c r="B11" s="18">
        <v>1432614.75</v>
      </c>
      <c r="C11" s="19">
        <v>3308276.14</v>
      </c>
      <c r="D11" s="18">
        <v>3558852.83</v>
      </c>
      <c r="E11" s="20">
        <v>6452297.99</v>
      </c>
    </row>
    <row r="12" spans="1:5" ht="13.5" thickBot="1">
      <c r="A12" s="25" t="s">
        <v>167</v>
      </c>
      <c r="B12" s="26">
        <v>67575169.27</v>
      </c>
      <c r="C12" s="27">
        <v>169389940.15</v>
      </c>
      <c r="D12" s="26">
        <v>82145650.566</v>
      </c>
      <c r="E12" s="28">
        <v>210891370.42</v>
      </c>
    </row>
    <row r="13" ht="13.5" thickTop="1"/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S418"/>
  <sheetViews>
    <sheetView view="pageBreakPreview" zoomScale="93" zoomScaleSheetLayoutView="93" workbookViewId="0" topLeftCell="A1">
      <selection activeCell="B24" sqref="B24"/>
    </sheetView>
  </sheetViews>
  <sheetFormatPr defaultColWidth="9.140625" defaultRowHeight="12.75"/>
  <cols>
    <col min="1" max="1" width="17.28125" style="78" bestFit="1" customWidth="1"/>
    <col min="2" max="2" width="98.00390625" style="78" bestFit="1" customWidth="1"/>
    <col min="3" max="3" width="18.7109375" style="78" customWidth="1"/>
    <col min="4" max="4" width="10.57421875" style="111" bestFit="1" customWidth="1"/>
    <col min="5" max="6" width="13.140625" style="111" bestFit="1" customWidth="1"/>
    <col min="7" max="7" width="9.57421875" style="111" bestFit="1" customWidth="1"/>
    <col min="8" max="9" width="13.140625" style="111" bestFit="1" customWidth="1"/>
    <col min="10" max="10" width="9.28125" style="111" customWidth="1"/>
    <col min="11" max="12" width="8.7109375" style="111" customWidth="1"/>
    <col min="13" max="15" width="8.57421875" style="111" customWidth="1"/>
    <col min="16" max="16" width="8.00390625" style="111" customWidth="1"/>
    <col min="17" max="16384" width="9.140625" style="78" customWidth="1"/>
  </cols>
  <sheetData>
    <row r="1" spans="1:9" ht="12.75" customHeight="1" thickTop="1">
      <c r="A1" s="135" t="s">
        <v>725</v>
      </c>
      <c r="B1" s="136"/>
      <c r="C1" s="136"/>
      <c r="D1" s="137"/>
      <c r="E1" s="137"/>
      <c r="F1" s="137"/>
      <c r="G1" s="137"/>
      <c r="H1" s="138"/>
      <c r="I1" s="110"/>
    </row>
    <row r="2" spans="1:16" ht="12.75" customHeight="1">
      <c r="A2" s="139" t="s">
        <v>804</v>
      </c>
      <c r="B2" s="140"/>
      <c r="C2" s="140"/>
      <c r="D2" s="140"/>
      <c r="E2" s="140"/>
      <c r="F2" s="140"/>
      <c r="G2" s="140"/>
      <c r="H2" s="141"/>
      <c r="I2" s="112"/>
      <c r="J2" s="78"/>
      <c r="K2" s="78"/>
      <c r="L2" s="78"/>
      <c r="M2" s="78"/>
      <c r="N2" s="78"/>
      <c r="O2" s="78"/>
      <c r="P2" s="78"/>
    </row>
    <row r="3" spans="1:16" ht="12.75" customHeight="1">
      <c r="A3" s="142" t="s">
        <v>634</v>
      </c>
      <c r="B3" s="143"/>
      <c r="C3" s="143"/>
      <c r="D3" s="143"/>
      <c r="E3" s="143"/>
      <c r="F3" s="143"/>
      <c r="G3" s="143"/>
      <c r="H3" s="144"/>
      <c r="I3" s="113"/>
      <c r="J3" s="78"/>
      <c r="K3" s="78"/>
      <c r="L3" s="78"/>
      <c r="M3" s="78"/>
      <c r="N3" s="78"/>
      <c r="O3" s="78"/>
      <c r="P3" s="78"/>
    </row>
    <row r="4" spans="1:45" ht="33.75">
      <c r="A4" s="61" t="s">
        <v>130</v>
      </c>
      <c r="B4" s="61" t="s">
        <v>131</v>
      </c>
      <c r="C4" s="61" t="s">
        <v>132</v>
      </c>
      <c r="D4" s="62" t="s">
        <v>690</v>
      </c>
      <c r="E4" s="62" t="s">
        <v>691</v>
      </c>
      <c r="F4" s="62" t="s">
        <v>724</v>
      </c>
      <c r="G4" s="62" t="s">
        <v>747</v>
      </c>
      <c r="H4" s="62" t="s">
        <v>748</v>
      </c>
      <c r="I4" s="62" t="s">
        <v>749</v>
      </c>
      <c r="J4" s="63" t="s">
        <v>79</v>
      </c>
      <c r="K4" s="64" t="s">
        <v>80</v>
      </c>
      <c r="L4" s="64" t="s">
        <v>663</v>
      </c>
      <c r="M4" s="65" t="s">
        <v>692</v>
      </c>
      <c r="N4" s="65" t="s">
        <v>750</v>
      </c>
      <c r="O4" s="65" t="s">
        <v>693</v>
      </c>
      <c r="P4" s="65" t="s">
        <v>751</v>
      </c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</row>
    <row r="5" spans="1:16" ht="11.25" customHeight="1">
      <c r="A5" s="115" t="s">
        <v>520</v>
      </c>
      <c r="B5" s="115" t="s">
        <v>521</v>
      </c>
      <c r="C5" s="115" t="s">
        <v>63</v>
      </c>
      <c r="D5" s="116"/>
      <c r="E5" s="116"/>
      <c r="F5" s="116"/>
      <c r="G5" s="116">
        <v>9.4</v>
      </c>
      <c r="H5" s="116">
        <v>12620</v>
      </c>
      <c r="I5" s="116">
        <v>11864.5</v>
      </c>
      <c r="J5" s="71"/>
      <c r="K5" s="71"/>
      <c r="L5" s="71"/>
      <c r="M5" s="72"/>
      <c r="N5" s="72"/>
      <c r="O5" s="72"/>
      <c r="P5" s="72"/>
    </row>
    <row r="6" spans="1:16" ht="11.25" customHeight="1">
      <c r="A6" s="115" t="s">
        <v>520</v>
      </c>
      <c r="B6" s="115" t="s">
        <v>521</v>
      </c>
      <c r="C6" s="115" t="s">
        <v>609</v>
      </c>
      <c r="D6" s="116">
        <v>900</v>
      </c>
      <c r="E6" s="116">
        <v>58035.62</v>
      </c>
      <c r="F6" s="116">
        <v>51882.35</v>
      </c>
      <c r="G6" s="116"/>
      <c r="H6" s="116"/>
      <c r="I6" s="116"/>
      <c r="J6" s="71"/>
      <c r="K6" s="71"/>
      <c r="L6" s="71"/>
      <c r="M6" s="72"/>
      <c r="N6" s="72"/>
      <c r="O6" s="72"/>
      <c r="P6" s="72"/>
    </row>
    <row r="7" spans="1:16" ht="11.25" customHeight="1">
      <c r="A7" s="115" t="s">
        <v>523</v>
      </c>
      <c r="B7" s="115" t="s">
        <v>524</v>
      </c>
      <c r="C7" s="115" t="s">
        <v>156</v>
      </c>
      <c r="D7" s="116">
        <v>400</v>
      </c>
      <c r="E7" s="116">
        <v>76648.68</v>
      </c>
      <c r="F7" s="116">
        <v>70623.59</v>
      </c>
      <c r="G7" s="116"/>
      <c r="H7" s="116"/>
      <c r="I7" s="116"/>
      <c r="J7" s="71"/>
      <c r="K7" s="71"/>
      <c r="L7" s="71"/>
      <c r="M7" s="72"/>
      <c r="N7" s="72"/>
      <c r="O7" s="72"/>
      <c r="P7" s="72"/>
    </row>
    <row r="8" spans="1:16" ht="11.25" customHeight="1">
      <c r="A8" s="115" t="s">
        <v>523</v>
      </c>
      <c r="B8" s="115" t="s">
        <v>524</v>
      </c>
      <c r="C8" s="115" t="s">
        <v>49</v>
      </c>
      <c r="D8" s="116"/>
      <c r="E8" s="116"/>
      <c r="F8" s="116"/>
      <c r="G8" s="116">
        <v>132</v>
      </c>
      <c r="H8" s="116">
        <v>134628.02</v>
      </c>
      <c r="I8" s="116">
        <v>126008.52</v>
      </c>
      <c r="J8" s="71"/>
      <c r="K8" s="71"/>
      <c r="L8" s="71"/>
      <c r="M8" s="72"/>
      <c r="N8" s="72"/>
      <c r="O8" s="72"/>
      <c r="P8" s="72"/>
    </row>
    <row r="9" spans="1:16" ht="11.25" customHeight="1">
      <c r="A9" s="115" t="s">
        <v>523</v>
      </c>
      <c r="B9" s="115" t="s">
        <v>524</v>
      </c>
      <c r="C9" s="115" t="s">
        <v>609</v>
      </c>
      <c r="D9" s="116">
        <v>8400</v>
      </c>
      <c r="E9" s="116">
        <v>606413</v>
      </c>
      <c r="F9" s="116">
        <v>542117.65</v>
      </c>
      <c r="G9" s="116">
        <v>6750</v>
      </c>
      <c r="H9" s="116">
        <v>501503.94</v>
      </c>
      <c r="I9" s="116">
        <v>469500</v>
      </c>
      <c r="J9" s="71"/>
      <c r="K9" s="71"/>
      <c r="L9" s="71"/>
      <c r="M9" s="72"/>
      <c r="N9" s="72"/>
      <c r="O9" s="72"/>
      <c r="P9" s="72"/>
    </row>
    <row r="10" spans="1:16" ht="11.25" customHeight="1">
      <c r="A10" s="115" t="s">
        <v>805</v>
      </c>
      <c r="B10" s="115" t="s">
        <v>806</v>
      </c>
      <c r="C10" s="115" t="s">
        <v>807</v>
      </c>
      <c r="D10" s="116"/>
      <c r="E10" s="116"/>
      <c r="F10" s="116"/>
      <c r="G10" s="116">
        <v>4130</v>
      </c>
      <c r="H10" s="116">
        <v>18469.46</v>
      </c>
      <c r="I10" s="116">
        <v>17194.94</v>
      </c>
      <c r="J10" s="71"/>
      <c r="K10" s="71"/>
      <c r="L10" s="71"/>
      <c r="M10" s="72"/>
      <c r="N10" s="72"/>
      <c r="O10" s="72"/>
      <c r="P10" s="72"/>
    </row>
    <row r="11" spans="1:16" ht="11.25" customHeight="1">
      <c r="A11" s="115" t="s">
        <v>284</v>
      </c>
      <c r="B11" s="115" t="s">
        <v>452</v>
      </c>
      <c r="C11" s="115" t="s">
        <v>48</v>
      </c>
      <c r="D11" s="116">
        <v>36</v>
      </c>
      <c r="E11" s="116">
        <v>126.96</v>
      </c>
      <c r="F11" s="116">
        <v>113.21</v>
      </c>
      <c r="G11" s="116">
        <v>16560</v>
      </c>
      <c r="H11" s="116">
        <v>49336.3</v>
      </c>
      <c r="I11" s="116">
        <v>46362.99</v>
      </c>
      <c r="J11" s="71"/>
      <c r="K11" s="71"/>
      <c r="L11" s="71"/>
      <c r="M11" s="72"/>
      <c r="N11" s="72"/>
      <c r="O11" s="72"/>
      <c r="P11" s="72"/>
    </row>
    <row r="12" spans="1:16" ht="11.25" customHeight="1">
      <c r="A12" s="115" t="s">
        <v>284</v>
      </c>
      <c r="B12" s="115" t="s">
        <v>452</v>
      </c>
      <c r="C12" s="115" t="s">
        <v>60</v>
      </c>
      <c r="D12" s="116"/>
      <c r="E12" s="116"/>
      <c r="F12" s="116"/>
      <c r="G12" s="116">
        <v>220</v>
      </c>
      <c r="H12" s="116">
        <v>1213.13</v>
      </c>
      <c r="I12" s="116">
        <v>1135.4</v>
      </c>
      <c r="J12" s="71"/>
      <c r="K12" s="71"/>
      <c r="L12" s="71"/>
      <c r="M12" s="72"/>
      <c r="N12" s="72"/>
      <c r="O12" s="72"/>
      <c r="P12" s="72"/>
    </row>
    <row r="13" spans="1:16" ht="11.25" customHeight="1">
      <c r="A13" s="115" t="s">
        <v>284</v>
      </c>
      <c r="B13" s="115" t="s">
        <v>452</v>
      </c>
      <c r="C13" s="115" t="s">
        <v>139</v>
      </c>
      <c r="D13" s="116"/>
      <c r="E13" s="116"/>
      <c r="F13" s="116"/>
      <c r="G13" s="116">
        <v>2700</v>
      </c>
      <c r="H13" s="116">
        <v>9626.03</v>
      </c>
      <c r="I13" s="116">
        <v>9044.81</v>
      </c>
      <c r="J13" s="71"/>
      <c r="K13" s="71"/>
      <c r="L13" s="71"/>
      <c r="M13" s="72"/>
      <c r="N13" s="72"/>
      <c r="O13" s="72"/>
      <c r="P13" s="72"/>
    </row>
    <row r="14" spans="1:16" ht="11.25" customHeight="1">
      <c r="A14" s="115" t="s">
        <v>284</v>
      </c>
      <c r="B14" s="115" t="s">
        <v>452</v>
      </c>
      <c r="C14" s="115" t="s">
        <v>82</v>
      </c>
      <c r="D14" s="116"/>
      <c r="E14" s="116"/>
      <c r="F14" s="116"/>
      <c r="G14" s="116">
        <v>43116</v>
      </c>
      <c r="H14" s="116">
        <v>117232.8</v>
      </c>
      <c r="I14" s="116">
        <v>109721.62</v>
      </c>
      <c r="J14" s="71"/>
      <c r="K14" s="71"/>
      <c r="L14" s="71"/>
      <c r="M14" s="72"/>
      <c r="N14" s="72"/>
      <c r="O14" s="72"/>
      <c r="P14" s="72"/>
    </row>
    <row r="15" spans="1:16" ht="11.25" customHeight="1">
      <c r="A15" s="115" t="s">
        <v>284</v>
      </c>
      <c r="B15" s="115" t="s">
        <v>452</v>
      </c>
      <c r="C15" s="115" t="s">
        <v>807</v>
      </c>
      <c r="D15" s="116"/>
      <c r="E15" s="116"/>
      <c r="F15" s="116"/>
      <c r="G15" s="116">
        <v>3320</v>
      </c>
      <c r="H15" s="116">
        <v>14847.11</v>
      </c>
      <c r="I15" s="116">
        <v>13822.56</v>
      </c>
      <c r="J15" s="71"/>
      <c r="K15" s="71"/>
      <c r="L15" s="71"/>
      <c r="M15" s="72"/>
      <c r="N15" s="72"/>
      <c r="O15" s="72"/>
      <c r="P15" s="72"/>
    </row>
    <row r="16" spans="1:16" ht="11.25" customHeight="1">
      <c r="A16" s="115" t="s">
        <v>284</v>
      </c>
      <c r="B16" s="115" t="s">
        <v>452</v>
      </c>
      <c r="C16" s="115" t="s">
        <v>95</v>
      </c>
      <c r="D16" s="116">
        <v>54000</v>
      </c>
      <c r="E16" s="116">
        <v>171782.15</v>
      </c>
      <c r="F16" s="116">
        <v>155504</v>
      </c>
      <c r="G16" s="116">
        <v>81810</v>
      </c>
      <c r="H16" s="116">
        <v>227479.22</v>
      </c>
      <c r="I16" s="116">
        <v>214022.8</v>
      </c>
      <c r="J16" s="71"/>
      <c r="K16" s="71"/>
      <c r="L16" s="71"/>
      <c r="M16" s="72"/>
      <c r="N16" s="72"/>
      <c r="O16" s="72"/>
      <c r="P16" s="72"/>
    </row>
    <row r="17" spans="1:16" ht="11.25" customHeight="1">
      <c r="A17" s="115" t="s">
        <v>284</v>
      </c>
      <c r="B17" s="115" t="s">
        <v>452</v>
      </c>
      <c r="C17" s="115" t="s">
        <v>71</v>
      </c>
      <c r="D17" s="116">
        <v>249293</v>
      </c>
      <c r="E17" s="116">
        <v>818088.52</v>
      </c>
      <c r="F17" s="116">
        <v>742083.29</v>
      </c>
      <c r="G17" s="116">
        <v>314281</v>
      </c>
      <c r="H17" s="116">
        <v>934146.69</v>
      </c>
      <c r="I17" s="116">
        <v>876205.89</v>
      </c>
      <c r="J17" s="71"/>
      <c r="K17" s="71"/>
      <c r="L17" s="71"/>
      <c r="M17" s="72"/>
      <c r="N17" s="72"/>
      <c r="O17" s="72"/>
      <c r="P17" s="72"/>
    </row>
    <row r="18" spans="1:16" ht="11.25" customHeight="1">
      <c r="A18" s="115" t="s">
        <v>284</v>
      </c>
      <c r="B18" s="115" t="s">
        <v>452</v>
      </c>
      <c r="C18" s="115" t="s">
        <v>67</v>
      </c>
      <c r="D18" s="116">
        <v>171546</v>
      </c>
      <c r="E18" s="116">
        <v>583500.96</v>
      </c>
      <c r="F18" s="116">
        <v>528028.85</v>
      </c>
      <c r="G18" s="116">
        <v>267331</v>
      </c>
      <c r="H18" s="116">
        <v>822052.26</v>
      </c>
      <c r="I18" s="116">
        <v>771055.03</v>
      </c>
      <c r="J18" s="71"/>
      <c r="K18" s="71"/>
      <c r="L18" s="71"/>
      <c r="M18" s="72"/>
      <c r="N18" s="72"/>
      <c r="O18" s="72"/>
      <c r="P18" s="72"/>
    </row>
    <row r="19" spans="1:16" ht="11.25" customHeight="1">
      <c r="A19" s="115" t="s">
        <v>284</v>
      </c>
      <c r="B19" s="115" t="s">
        <v>452</v>
      </c>
      <c r="C19" s="115" t="s">
        <v>350</v>
      </c>
      <c r="D19" s="116">
        <v>30532</v>
      </c>
      <c r="E19" s="116">
        <v>101614.99</v>
      </c>
      <c r="F19" s="116">
        <v>91860.47</v>
      </c>
      <c r="G19" s="116">
        <v>29658</v>
      </c>
      <c r="H19" s="116">
        <v>90126.37</v>
      </c>
      <c r="I19" s="116">
        <v>84725.69</v>
      </c>
      <c r="J19" s="71"/>
      <c r="K19" s="71"/>
      <c r="L19" s="71"/>
      <c r="M19" s="72"/>
      <c r="N19" s="72"/>
      <c r="O19" s="72"/>
      <c r="P19" s="72"/>
    </row>
    <row r="20" spans="1:16" ht="11.25" customHeight="1">
      <c r="A20" s="115" t="s">
        <v>284</v>
      </c>
      <c r="B20" s="115" t="s">
        <v>452</v>
      </c>
      <c r="C20" s="115" t="s">
        <v>44</v>
      </c>
      <c r="D20" s="116"/>
      <c r="E20" s="116"/>
      <c r="F20" s="116"/>
      <c r="G20" s="116">
        <v>60</v>
      </c>
      <c r="H20" s="116">
        <v>152.03</v>
      </c>
      <c r="I20" s="116">
        <v>143.98</v>
      </c>
      <c r="J20" s="71"/>
      <c r="K20" s="71"/>
      <c r="L20" s="71"/>
      <c r="M20" s="72"/>
      <c r="N20" s="72"/>
      <c r="O20" s="72"/>
      <c r="P20" s="72"/>
    </row>
    <row r="21" spans="1:16" ht="11.25" customHeight="1">
      <c r="A21" s="115" t="s">
        <v>719</v>
      </c>
      <c r="B21" s="115" t="s">
        <v>720</v>
      </c>
      <c r="C21" s="115" t="s">
        <v>156</v>
      </c>
      <c r="D21" s="116"/>
      <c r="E21" s="116"/>
      <c r="F21" s="116"/>
      <c r="G21" s="116">
        <v>6658.7</v>
      </c>
      <c r="H21" s="116">
        <v>61191.51</v>
      </c>
      <c r="I21" s="116">
        <v>57323</v>
      </c>
      <c r="J21" s="71"/>
      <c r="K21" s="71"/>
      <c r="L21" s="71"/>
      <c r="M21" s="72"/>
      <c r="N21" s="72"/>
      <c r="O21" s="72"/>
      <c r="P21" s="72"/>
    </row>
    <row r="22" spans="1:16" ht="11.25" customHeight="1">
      <c r="A22" s="115" t="s">
        <v>286</v>
      </c>
      <c r="B22" s="115" t="s">
        <v>287</v>
      </c>
      <c r="C22" s="115" t="s">
        <v>82</v>
      </c>
      <c r="D22" s="116"/>
      <c r="E22" s="116"/>
      <c r="F22" s="116"/>
      <c r="G22" s="116">
        <v>672</v>
      </c>
      <c r="H22" s="116">
        <v>2030.5</v>
      </c>
      <c r="I22" s="116">
        <v>1881.6</v>
      </c>
      <c r="J22" s="71"/>
      <c r="K22" s="71"/>
      <c r="L22" s="71"/>
      <c r="M22" s="72"/>
      <c r="N22" s="72"/>
      <c r="O22" s="72"/>
      <c r="P22" s="72"/>
    </row>
    <row r="23" spans="1:16" ht="11.25" customHeight="1">
      <c r="A23" s="115" t="s">
        <v>288</v>
      </c>
      <c r="B23" s="115" t="s">
        <v>637</v>
      </c>
      <c r="C23" s="115" t="s">
        <v>44</v>
      </c>
      <c r="D23" s="116">
        <v>3001</v>
      </c>
      <c r="E23" s="116">
        <v>10411.25</v>
      </c>
      <c r="F23" s="116">
        <v>9390</v>
      </c>
      <c r="G23" s="116"/>
      <c r="H23" s="116"/>
      <c r="I23" s="116"/>
      <c r="J23" s="71"/>
      <c r="K23" s="71"/>
      <c r="L23" s="71"/>
      <c r="M23" s="72"/>
      <c r="N23" s="72"/>
      <c r="O23" s="72"/>
      <c r="P23" s="72"/>
    </row>
    <row r="24" spans="1:16" ht="11.25" customHeight="1">
      <c r="A24" s="115" t="s">
        <v>398</v>
      </c>
      <c r="B24" s="115" t="s">
        <v>628</v>
      </c>
      <c r="C24" s="115" t="s">
        <v>63</v>
      </c>
      <c r="D24" s="116"/>
      <c r="E24" s="116"/>
      <c r="F24" s="116"/>
      <c r="G24" s="116">
        <v>20088.8</v>
      </c>
      <c r="H24" s="116">
        <v>342262.9</v>
      </c>
      <c r="I24" s="116">
        <v>321581.9</v>
      </c>
      <c r="J24" s="71"/>
      <c r="K24" s="71"/>
      <c r="L24" s="71"/>
      <c r="M24" s="72"/>
      <c r="N24" s="72"/>
      <c r="O24" s="72"/>
      <c r="P24" s="72"/>
    </row>
    <row r="25" spans="1:16" ht="11.25" customHeight="1">
      <c r="A25" s="115" t="s">
        <v>398</v>
      </c>
      <c r="B25" s="115" t="s">
        <v>628</v>
      </c>
      <c r="C25" s="115" t="s">
        <v>56</v>
      </c>
      <c r="D25" s="116"/>
      <c r="E25" s="116"/>
      <c r="F25" s="116"/>
      <c r="G25" s="116">
        <v>3229.6</v>
      </c>
      <c r="H25" s="116">
        <v>50713.16</v>
      </c>
      <c r="I25" s="116">
        <v>47590.35</v>
      </c>
      <c r="J25" s="71"/>
      <c r="K25" s="71"/>
      <c r="L25" s="71"/>
      <c r="M25" s="72"/>
      <c r="N25" s="72"/>
      <c r="O25" s="72"/>
      <c r="P25" s="72"/>
    </row>
    <row r="26" spans="1:16" ht="11.25" customHeight="1">
      <c r="A26" s="115" t="s">
        <v>398</v>
      </c>
      <c r="B26" s="115" t="s">
        <v>628</v>
      </c>
      <c r="C26" s="115" t="s">
        <v>92</v>
      </c>
      <c r="D26" s="116"/>
      <c r="E26" s="116"/>
      <c r="F26" s="116"/>
      <c r="G26" s="116">
        <v>477.59</v>
      </c>
      <c r="H26" s="116">
        <v>8547.86</v>
      </c>
      <c r="I26" s="116">
        <v>8079.3</v>
      </c>
      <c r="J26" s="71"/>
      <c r="K26" s="71"/>
      <c r="L26" s="71"/>
      <c r="M26" s="72"/>
      <c r="N26" s="72"/>
      <c r="O26" s="72"/>
      <c r="P26" s="72"/>
    </row>
    <row r="27" spans="1:16" ht="11.25" customHeight="1">
      <c r="A27" s="115" t="s">
        <v>398</v>
      </c>
      <c r="B27" s="115" t="s">
        <v>628</v>
      </c>
      <c r="C27" s="115" t="s">
        <v>47</v>
      </c>
      <c r="D27" s="116">
        <v>761772</v>
      </c>
      <c r="E27" s="116">
        <v>10476046.07</v>
      </c>
      <c r="F27" s="116">
        <v>9581791.53</v>
      </c>
      <c r="G27" s="116">
        <v>994000</v>
      </c>
      <c r="H27" s="116">
        <v>13043734.99</v>
      </c>
      <c r="I27" s="116">
        <v>12287150.61</v>
      </c>
      <c r="J27" s="71"/>
      <c r="K27" s="71"/>
      <c r="L27" s="71"/>
      <c r="M27" s="72"/>
      <c r="N27" s="72"/>
      <c r="O27" s="72"/>
      <c r="P27" s="72"/>
    </row>
    <row r="28" spans="1:16" ht="11.25" customHeight="1">
      <c r="A28" s="115" t="s">
        <v>398</v>
      </c>
      <c r="B28" s="115" t="s">
        <v>628</v>
      </c>
      <c r="C28" s="115" t="s">
        <v>99</v>
      </c>
      <c r="D28" s="116"/>
      <c r="E28" s="116"/>
      <c r="F28" s="116"/>
      <c r="G28" s="116">
        <v>2373.6</v>
      </c>
      <c r="H28" s="116">
        <v>43020.76</v>
      </c>
      <c r="I28" s="116">
        <v>40473.18</v>
      </c>
      <c r="J28" s="71"/>
      <c r="K28" s="71"/>
      <c r="L28" s="71"/>
      <c r="M28" s="72"/>
      <c r="N28" s="72"/>
      <c r="O28" s="72"/>
      <c r="P28" s="72"/>
    </row>
    <row r="29" spans="1:16" ht="11.25" customHeight="1">
      <c r="A29" s="115" t="s">
        <v>398</v>
      </c>
      <c r="B29" s="115" t="s">
        <v>628</v>
      </c>
      <c r="C29" s="115" t="s">
        <v>626</v>
      </c>
      <c r="D29" s="116"/>
      <c r="E29" s="116"/>
      <c r="F29" s="116"/>
      <c r="G29" s="116">
        <v>2687.32</v>
      </c>
      <c r="H29" s="116">
        <v>42438.25</v>
      </c>
      <c r="I29" s="116">
        <v>39850.24</v>
      </c>
      <c r="J29" s="71"/>
      <c r="K29" s="71"/>
      <c r="L29" s="71"/>
      <c r="M29" s="72"/>
      <c r="N29" s="72"/>
      <c r="O29" s="72"/>
      <c r="P29" s="72"/>
    </row>
    <row r="30" spans="1:16" ht="11.25" customHeight="1">
      <c r="A30" s="115" t="s">
        <v>677</v>
      </c>
      <c r="B30" s="115" t="s">
        <v>678</v>
      </c>
      <c r="C30" s="115" t="s">
        <v>63</v>
      </c>
      <c r="D30" s="116">
        <v>340</v>
      </c>
      <c r="E30" s="116">
        <v>1892</v>
      </c>
      <c r="F30" s="116">
        <v>1715.77</v>
      </c>
      <c r="G30" s="116"/>
      <c r="H30" s="116"/>
      <c r="I30" s="116"/>
      <c r="J30" s="71"/>
      <c r="K30" s="71"/>
      <c r="L30" s="71"/>
      <c r="M30" s="72"/>
      <c r="N30" s="72"/>
      <c r="O30" s="72"/>
      <c r="P30" s="72"/>
    </row>
    <row r="31" spans="1:16" ht="11.25" customHeight="1">
      <c r="A31" s="115" t="s">
        <v>400</v>
      </c>
      <c r="B31" s="115" t="s">
        <v>401</v>
      </c>
      <c r="C31" s="115" t="s">
        <v>63</v>
      </c>
      <c r="D31" s="116"/>
      <c r="E31" s="116"/>
      <c r="F31" s="116"/>
      <c r="G31" s="116">
        <v>242</v>
      </c>
      <c r="H31" s="116">
        <v>1681.9</v>
      </c>
      <c r="I31" s="116">
        <v>1575.76</v>
      </c>
      <c r="J31" s="71"/>
      <c r="K31" s="71"/>
      <c r="L31" s="71"/>
      <c r="M31" s="72"/>
      <c r="N31" s="72"/>
      <c r="O31" s="72"/>
      <c r="P31" s="72"/>
    </row>
    <row r="32" spans="1:16" ht="11.25" customHeight="1">
      <c r="A32" s="115" t="s">
        <v>400</v>
      </c>
      <c r="B32" s="115" t="s">
        <v>401</v>
      </c>
      <c r="C32" s="115" t="s">
        <v>44</v>
      </c>
      <c r="D32" s="116">
        <v>300</v>
      </c>
      <c r="E32" s="116">
        <v>196.27</v>
      </c>
      <c r="F32" s="116">
        <v>180</v>
      </c>
      <c r="G32" s="116">
        <v>84</v>
      </c>
      <c r="H32" s="116">
        <v>90.75</v>
      </c>
      <c r="I32" s="116">
        <v>84</v>
      </c>
      <c r="J32" s="71"/>
      <c r="K32" s="71"/>
      <c r="L32" s="71"/>
      <c r="M32" s="72"/>
      <c r="N32" s="72"/>
      <c r="O32" s="72"/>
      <c r="P32" s="72"/>
    </row>
    <row r="33" spans="1:16" ht="11.25" customHeight="1">
      <c r="A33" s="115" t="s">
        <v>402</v>
      </c>
      <c r="B33" s="115" t="s">
        <v>403</v>
      </c>
      <c r="C33" s="115" t="s">
        <v>156</v>
      </c>
      <c r="D33" s="116"/>
      <c r="E33" s="116"/>
      <c r="F33" s="116"/>
      <c r="G33" s="116">
        <v>1440</v>
      </c>
      <c r="H33" s="116">
        <v>986.15</v>
      </c>
      <c r="I33" s="116">
        <v>928.23</v>
      </c>
      <c r="J33" s="71"/>
      <c r="K33" s="71"/>
      <c r="L33" s="71"/>
      <c r="M33" s="72"/>
      <c r="N33" s="72"/>
      <c r="O33" s="72"/>
      <c r="P33" s="72"/>
    </row>
    <row r="34" spans="1:16" ht="11.25" customHeight="1">
      <c r="A34" s="115" t="s">
        <v>402</v>
      </c>
      <c r="B34" s="115" t="s">
        <v>403</v>
      </c>
      <c r="C34" s="115" t="s">
        <v>44</v>
      </c>
      <c r="D34" s="116">
        <v>7680</v>
      </c>
      <c r="E34" s="116">
        <v>5262.9</v>
      </c>
      <c r="F34" s="116">
        <v>4848</v>
      </c>
      <c r="G34" s="116"/>
      <c r="H34" s="116"/>
      <c r="I34" s="116"/>
      <c r="J34" s="71"/>
      <c r="K34" s="71"/>
      <c r="L34" s="71"/>
      <c r="M34" s="72"/>
      <c r="N34" s="72"/>
      <c r="O34" s="72"/>
      <c r="P34" s="72"/>
    </row>
    <row r="35" spans="1:16" ht="11.25" customHeight="1">
      <c r="A35" s="115" t="s">
        <v>404</v>
      </c>
      <c r="B35" s="115" t="s">
        <v>763</v>
      </c>
      <c r="C35" s="115" t="s">
        <v>44</v>
      </c>
      <c r="D35" s="116"/>
      <c r="E35" s="116"/>
      <c r="F35" s="116"/>
      <c r="G35" s="116">
        <v>905</v>
      </c>
      <c r="H35" s="116">
        <v>2937.71</v>
      </c>
      <c r="I35" s="116">
        <v>2747</v>
      </c>
      <c r="J35" s="71"/>
      <c r="K35" s="71"/>
      <c r="L35" s="71"/>
      <c r="M35" s="72"/>
      <c r="N35" s="72"/>
      <c r="O35" s="72"/>
      <c r="P35" s="72"/>
    </row>
    <row r="36" spans="1:16" ht="11.25" customHeight="1">
      <c r="A36" s="115" t="s">
        <v>405</v>
      </c>
      <c r="B36" s="115" t="s">
        <v>406</v>
      </c>
      <c r="C36" s="115" t="s">
        <v>63</v>
      </c>
      <c r="D36" s="116"/>
      <c r="E36" s="116"/>
      <c r="F36" s="116"/>
      <c r="G36" s="116">
        <v>55</v>
      </c>
      <c r="H36" s="116">
        <v>522.5</v>
      </c>
      <c r="I36" s="116">
        <v>489.53</v>
      </c>
      <c r="J36" s="71"/>
      <c r="K36" s="71"/>
      <c r="L36" s="71"/>
      <c r="M36" s="72"/>
      <c r="N36" s="72"/>
      <c r="O36" s="72"/>
      <c r="P36" s="72"/>
    </row>
    <row r="37" spans="1:16" ht="11.25" customHeight="1">
      <c r="A37" s="115" t="s">
        <v>405</v>
      </c>
      <c r="B37" s="115" t="s">
        <v>406</v>
      </c>
      <c r="C37" s="115" t="s">
        <v>156</v>
      </c>
      <c r="D37" s="116"/>
      <c r="E37" s="116"/>
      <c r="F37" s="116"/>
      <c r="G37" s="116">
        <v>1440</v>
      </c>
      <c r="H37" s="116">
        <v>976.72</v>
      </c>
      <c r="I37" s="116">
        <v>908.71</v>
      </c>
      <c r="J37" s="71"/>
      <c r="K37" s="71"/>
      <c r="L37" s="71"/>
      <c r="M37" s="72"/>
      <c r="N37" s="72"/>
      <c r="O37" s="72"/>
      <c r="P37" s="72"/>
    </row>
    <row r="38" spans="1:16" ht="11.25" customHeight="1">
      <c r="A38" s="115" t="s">
        <v>407</v>
      </c>
      <c r="B38" s="115" t="s">
        <v>408</v>
      </c>
      <c r="C38" s="115" t="s">
        <v>44</v>
      </c>
      <c r="D38" s="116">
        <v>3783</v>
      </c>
      <c r="E38" s="116">
        <v>12122.03</v>
      </c>
      <c r="F38" s="116">
        <v>10906</v>
      </c>
      <c r="G38" s="116">
        <v>1178</v>
      </c>
      <c r="H38" s="116">
        <v>5681.3</v>
      </c>
      <c r="I38" s="116">
        <v>5301</v>
      </c>
      <c r="J38" s="71"/>
      <c r="K38" s="71"/>
      <c r="L38" s="71"/>
      <c r="M38" s="72"/>
      <c r="N38" s="72"/>
      <c r="O38" s="72"/>
      <c r="P38" s="72"/>
    </row>
    <row r="39" spans="1:16" ht="11.25" customHeight="1">
      <c r="A39" s="115" t="s">
        <v>410</v>
      </c>
      <c r="B39" s="115" t="s">
        <v>411</v>
      </c>
      <c r="C39" s="115" t="s">
        <v>46</v>
      </c>
      <c r="D39" s="116"/>
      <c r="E39" s="116"/>
      <c r="F39" s="116"/>
      <c r="G39" s="116">
        <v>15600</v>
      </c>
      <c r="H39" s="116">
        <v>7020</v>
      </c>
      <c r="I39" s="116">
        <v>6597.67</v>
      </c>
      <c r="J39" s="71"/>
      <c r="K39" s="71"/>
      <c r="L39" s="71"/>
      <c r="M39" s="72"/>
      <c r="N39" s="72"/>
      <c r="O39" s="72"/>
      <c r="P39" s="72"/>
    </row>
    <row r="40" spans="1:16" ht="11.25" customHeight="1">
      <c r="A40" s="115" t="s">
        <v>764</v>
      </c>
      <c r="B40" s="115" t="s">
        <v>765</v>
      </c>
      <c r="C40" s="115" t="s">
        <v>44</v>
      </c>
      <c r="D40" s="116">
        <v>300</v>
      </c>
      <c r="E40" s="116">
        <v>162.94</v>
      </c>
      <c r="F40" s="116">
        <v>150</v>
      </c>
      <c r="G40" s="116"/>
      <c r="H40" s="116"/>
      <c r="I40" s="116"/>
      <c r="J40" s="71"/>
      <c r="K40" s="71"/>
      <c r="L40" s="71"/>
      <c r="M40" s="72"/>
      <c r="N40" s="72"/>
      <c r="O40" s="72"/>
      <c r="P40" s="72"/>
    </row>
    <row r="41" spans="1:16" ht="11.25" customHeight="1">
      <c r="A41" s="115" t="s">
        <v>766</v>
      </c>
      <c r="B41" s="115" t="s">
        <v>767</v>
      </c>
      <c r="C41" s="115" t="s">
        <v>44</v>
      </c>
      <c r="D41" s="116">
        <v>320</v>
      </c>
      <c r="E41" s="116">
        <v>697.99</v>
      </c>
      <c r="F41" s="116">
        <v>640</v>
      </c>
      <c r="G41" s="116"/>
      <c r="H41" s="116"/>
      <c r="I41" s="116"/>
      <c r="J41" s="71"/>
      <c r="K41" s="71"/>
      <c r="L41" s="71"/>
      <c r="M41" s="72"/>
      <c r="N41" s="72"/>
      <c r="O41" s="72"/>
      <c r="P41" s="72"/>
    </row>
    <row r="42" spans="1:16" ht="11.25" customHeight="1">
      <c r="A42" s="115" t="s">
        <v>768</v>
      </c>
      <c r="B42" s="115" t="s">
        <v>285</v>
      </c>
      <c r="C42" s="115" t="s">
        <v>44</v>
      </c>
      <c r="D42" s="116"/>
      <c r="E42" s="116"/>
      <c r="F42" s="116"/>
      <c r="G42" s="116">
        <v>421</v>
      </c>
      <c r="H42" s="116">
        <v>1011.58</v>
      </c>
      <c r="I42" s="116">
        <v>944</v>
      </c>
      <c r="J42" s="71"/>
      <c r="K42" s="71"/>
      <c r="L42" s="71"/>
      <c r="M42" s="72"/>
      <c r="N42" s="72"/>
      <c r="O42" s="72"/>
      <c r="P42" s="72"/>
    </row>
    <row r="43" spans="1:16" ht="11.25" customHeight="1">
      <c r="A43" s="115" t="s">
        <v>417</v>
      </c>
      <c r="B43" s="115" t="s">
        <v>418</v>
      </c>
      <c r="C43" s="115" t="s">
        <v>48</v>
      </c>
      <c r="D43" s="116">
        <v>164042</v>
      </c>
      <c r="E43" s="116">
        <v>863226.41</v>
      </c>
      <c r="F43" s="116">
        <v>782865.52</v>
      </c>
      <c r="G43" s="116">
        <v>116838</v>
      </c>
      <c r="H43" s="116">
        <v>579072.38</v>
      </c>
      <c r="I43" s="116">
        <v>543642.36</v>
      </c>
      <c r="J43" s="71"/>
      <c r="K43" s="71"/>
      <c r="L43" s="71"/>
      <c r="M43" s="72"/>
      <c r="N43" s="72"/>
      <c r="O43" s="72"/>
      <c r="P43" s="72"/>
    </row>
    <row r="44" spans="1:16" ht="11.25" customHeight="1">
      <c r="A44" s="115" t="s">
        <v>417</v>
      </c>
      <c r="B44" s="115" t="s">
        <v>418</v>
      </c>
      <c r="C44" s="115" t="s">
        <v>87</v>
      </c>
      <c r="D44" s="116">
        <v>29932</v>
      </c>
      <c r="E44" s="116">
        <v>155902.76</v>
      </c>
      <c r="F44" s="116">
        <v>141792.09</v>
      </c>
      <c r="G44" s="116">
        <v>35108</v>
      </c>
      <c r="H44" s="116">
        <v>181016.02</v>
      </c>
      <c r="I44" s="116">
        <v>169639.97</v>
      </c>
      <c r="J44" s="71"/>
      <c r="K44" s="71"/>
      <c r="L44" s="71"/>
      <c r="M44" s="72"/>
      <c r="N44" s="72"/>
      <c r="O44" s="72"/>
      <c r="P44" s="72"/>
    </row>
    <row r="45" spans="1:16" ht="11.25" customHeight="1">
      <c r="A45" s="115" t="s">
        <v>417</v>
      </c>
      <c r="B45" s="115" t="s">
        <v>418</v>
      </c>
      <c r="C45" s="115" t="s">
        <v>94</v>
      </c>
      <c r="D45" s="116"/>
      <c r="E45" s="116"/>
      <c r="F45" s="116"/>
      <c r="G45" s="116">
        <v>5404</v>
      </c>
      <c r="H45" s="116">
        <v>23961.67</v>
      </c>
      <c r="I45" s="116">
        <v>22588.53</v>
      </c>
      <c r="J45" s="71"/>
      <c r="K45" s="71"/>
      <c r="L45" s="71"/>
      <c r="M45" s="72"/>
      <c r="N45" s="72"/>
      <c r="O45" s="72"/>
      <c r="P45" s="72"/>
    </row>
    <row r="46" spans="1:16" ht="11.25" customHeight="1">
      <c r="A46" s="115" t="s">
        <v>417</v>
      </c>
      <c r="B46" s="115" t="s">
        <v>418</v>
      </c>
      <c r="C46" s="115" t="s">
        <v>60</v>
      </c>
      <c r="D46" s="116">
        <v>2680</v>
      </c>
      <c r="E46" s="116">
        <v>15740.68</v>
      </c>
      <c r="F46" s="116">
        <v>14301.5</v>
      </c>
      <c r="G46" s="116">
        <v>2130</v>
      </c>
      <c r="H46" s="116">
        <v>12351.4</v>
      </c>
      <c r="I46" s="116">
        <v>11583.9</v>
      </c>
      <c r="J46" s="71"/>
      <c r="K46" s="71"/>
      <c r="L46" s="71"/>
      <c r="M46" s="72"/>
      <c r="N46" s="72"/>
      <c r="O46" s="72"/>
      <c r="P46" s="72"/>
    </row>
    <row r="47" spans="1:16" ht="11.25" customHeight="1">
      <c r="A47" s="115" t="s">
        <v>417</v>
      </c>
      <c r="B47" s="115" t="s">
        <v>418</v>
      </c>
      <c r="C47" s="115" t="s">
        <v>139</v>
      </c>
      <c r="D47" s="116">
        <v>215710</v>
      </c>
      <c r="E47" s="116">
        <v>1269305.64</v>
      </c>
      <c r="F47" s="116">
        <v>1150934.64</v>
      </c>
      <c r="G47" s="116">
        <v>240488</v>
      </c>
      <c r="H47" s="116">
        <v>1356787.92</v>
      </c>
      <c r="I47" s="116">
        <v>1274934.83</v>
      </c>
      <c r="J47" s="71"/>
      <c r="K47" s="71"/>
      <c r="L47" s="71"/>
      <c r="M47" s="72"/>
      <c r="N47" s="72"/>
      <c r="O47" s="72"/>
      <c r="P47" s="72"/>
    </row>
    <row r="48" spans="1:16" s="114" customFormat="1" ht="11.25" customHeight="1">
      <c r="A48" s="115" t="s">
        <v>417</v>
      </c>
      <c r="B48" s="115" t="s">
        <v>418</v>
      </c>
      <c r="C48" s="115" t="s">
        <v>63</v>
      </c>
      <c r="D48" s="116">
        <v>424797</v>
      </c>
      <c r="E48" s="116">
        <v>2535735.25</v>
      </c>
      <c r="F48" s="116">
        <v>2300854.6</v>
      </c>
      <c r="G48" s="116">
        <v>440090.5</v>
      </c>
      <c r="H48" s="116">
        <v>2545881.53</v>
      </c>
      <c r="I48" s="116">
        <v>2390564.49</v>
      </c>
      <c r="J48" s="71"/>
      <c r="K48" s="71"/>
      <c r="L48" s="71"/>
      <c r="M48" s="72"/>
      <c r="N48" s="72"/>
      <c r="O48" s="72"/>
      <c r="P48" s="72"/>
    </row>
    <row r="49" spans="1:16" ht="11.25" customHeight="1">
      <c r="A49" s="115" t="s">
        <v>417</v>
      </c>
      <c r="B49" s="115" t="s">
        <v>418</v>
      </c>
      <c r="C49" s="115" t="s">
        <v>54</v>
      </c>
      <c r="D49" s="116">
        <v>778041.83</v>
      </c>
      <c r="E49" s="116">
        <v>4116428.37</v>
      </c>
      <c r="F49" s="116">
        <v>3736836.58</v>
      </c>
      <c r="G49" s="116">
        <v>612829</v>
      </c>
      <c r="H49" s="116">
        <v>2988660.19</v>
      </c>
      <c r="I49" s="116">
        <v>2803916.16</v>
      </c>
      <c r="J49" s="71"/>
      <c r="K49" s="71"/>
      <c r="L49" s="71"/>
      <c r="M49" s="72"/>
      <c r="N49" s="72"/>
      <c r="O49" s="72"/>
      <c r="P49" s="72"/>
    </row>
    <row r="50" spans="1:16" ht="11.25" customHeight="1">
      <c r="A50" s="115" t="s">
        <v>417</v>
      </c>
      <c r="B50" s="115" t="s">
        <v>418</v>
      </c>
      <c r="C50" s="115" t="s">
        <v>82</v>
      </c>
      <c r="D50" s="116">
        <v>13646</v>
      </c>
      <c r="E50" s="116">
        <v>76477.13</v>
      </c>
      <c r="F50" s="116">
        <v>69320.15</v>
      </c>
      <c r="G50" s="116">
        <v>25310</v>
      </c>
      <c r="H50" s="116">
        <v>135032.87</v>
      </c>
      <c r="I50" s="116">
        <v>126811.53</v>
      </c>
      <c r="J50" s="71"/>
      <c r="K50" s="71"/>
      <c r="L50" s="71"/>
      <c r="M50" s="72"/>
      <c r="N50" s="72"/>
      <c r="O50" s="72"/>
      <c r="P50" s="72"/>
    </row>
    <row r="51" spans="1:16" ht="11.25" customHeight="1">
      <c r="A51" s="115" t="s">
        <v>417</v>
      </c>
      <c r="B51" s="115" t="s">
        <v>418</v>
      </c>
      <c r="C51" s="115" t="s">
        <v>679</v>
      </c>
      <c r="D51" s="116">
        <v>1490</v>
      </c>
      <c r="E51" s="116">
        <v>7396.42</v>
      </c>
      <c r="F51" s="116">
        <v>6834.96</v>
      </c>
      <c r="G51" s="116"/>
      <c r="H51" s="116"/>
      <c r="I51" s="116"/>
      <c r="J51" s="71"/>
      <c r="K51" s="71"/>
      <c r="L51" s="71"/>
      <c r="M51" s="72"/>
      <c r="N51" s="72"/>
      <c r="O51" s="72"/>
      <c r="P51" s="72"/>
    </row>
    <row r="52" spans="1:16" ht="11.25" customHeight="1">
      <c r="A52" s="115" t="s">
        <v>417</v>
      </c>
      <c r="B52" s="115" t="s">
        <v>418</v>
      </c>
      <c r="C52" s="115" t="s">
        <v>56</v>
      </c>
      <c r="D52" s="116">
        <v>2774</v>
      </c>
      <c r="E52" s="116">
        <v>15892.31</v>
      </c>
      <c r="F52" s="116">
        <v>14200.34</v>
      </c>
      <c r="G52" s="116">
        <v>74448</v>
      </c>
      <c r="H52" s="116">
        <v>347885.91</v>
      </c>
      <c r="I52" s="116">
        <v>326794.66</v>
      </c>
      <c r="J52" s="71"/>
      <c r="K52" s="71"/>
      <c r="L52" s="71"/>
      <c r="M52" s="72"/>
      <c r="N52" s="72"/>
      <c r="O52" s="72"/>
      <c r="P52" s="72"/>
    </row>
    <row r="53" spans="1:16" ht="11.25" customHeight="1">
      <c r="A53" s="115" t="s">
        <v>417</v>
      </c>
      <c r="B53" s="115" t="s">
        <v>418</v>
      </c>
      <c r="C53" s="115" t="s">
        <v>42</v>
      </c>
      <c r="D53" s="116">
        <v>1196270</v>
      </c>
      <c r="E53" s="116">
        <v>6988911.61</v>
      </c>
      <c r="F53" s="116">
        <v>6336803.17</v>
      </c>
      <c r="G53" s="116">
        <v>1447120</v>
      </c>
      <c r="H53" s="116">
        <v>7381289.55</v>
      </c>
      <c r="I53" s="116">
        <v>6926226.99</v>
      </c>
      <c r="J53" s="71"/>
      <c r="K53" s="71"/>
      <c r="L53" s="71"/>
      <c r="M53" s="72"/>
      <c r="N53" s="72"/>
      <c r="O53" s="72"/>
      <c r="P53" s="72"/>
    </row>
    <row r="54" spans="1:16" ht="11.25" customHeight="1">
      <c r="A54" s="115" t="s">
        <v>417</v>
      </c>
      <c r="B54" s="115" t="s">
        <v>418</v>
      </c>
      <c r="C54" s="115" t="s">
        <v>45</v>
      </c>
      <c r="D54" s="116">
        <v>575986</v>
      </c>
      <c r="E54" s="116">
        <v>2852404.27</v>
      </c>
      <c r="F54" s="116">
        <v>2589564.49</v>
      </c>
      <c r="G54" s="116">
        <v>536024</v>
      </c>
      <c r="H54" s="116">
        <v>2372934.34</v>
      </c>
      <c r="I54" s="116">
        <v>2228640.14</v>
      </c>
      <c r="J54" s="71"/>
      <c r="K54" s="71"/>
      <c r="L54" s="71"/>
      <c r="M54" s="72"/>
      <c r="N54" s="72"/>
      <c r="O54" s="72"/>
      <c r="P54" s="72"/>
    </row>
    <row r="55" spans="1:16" ht="11.25" customHeight="1">
      <c r="A55" s="115" t="s">
        <v>417</v>
      </c>
      <c r="B55" s="115" t="s">
        <v>418</v>
      </c>
      <c r="C55" s="115" t="s">
        <v>57</v>
      </c>
      <c r="D55" s="116">
        <v>162535</v>
      </c>
      <c r="E55" s="116">
        <v>922899.58</v>
      </c>
      <c r="F55" s="116">
        <v>836254.72</v>
      </c>
      <c r="G55" s="116">
        <v>218989</v>
      </c>
      <c r="H55" s="116">
        <v>1180704.28</v>
      </c>
      <c r="I55" s="116">
        <v>1108399.94</v>
      </c>
      <c r="J55" s="71"/>
      <c r="K55" s="71"/>
      <c r="L55" s="71"/>
      <c r="M55" s="72"/>
      <c r="N55" s="72"/>
      <c r="O55" s="72"/>
      <c r="P55" s="72"/>
    </row>
    <row r="56" spans="1:16" ht="11.25" customHeight="1">
      <c r="A56" s="115" t="s">
        <v>417</v>
      </c>
      <c r="B56" s="115" t="s">
        <v>418</v>
      </c>
      <c r="C56" s="115" t="s">
        <v>61</v>
      </c>
      <c r="D56" s="116">
        <v>810</v>
      </c>
      <c r="E56" s="116">
        <v>7668.7</v>
      </c>
      <c r="F56" s="116">
        <v>6956.33</v>
      </c>
      <c r="G56" s="116"/>
      <c r="H56" s="116"/>
      <c r="I56" s="116"/>
      <c r="J56" s="71"/>
      <c r="K56" s="71"/>
      <c r="L56" s="71"/>
      <c r="M56" s="72"/>
      <c r="N56" s="72"/>
      <c r="O56" s="72"/>
      <c r="P56" s="72"/>
    </row>
    <row r="57" spans="1:16" ht="11.25" customHeight="1">
      <c r="A57" s="115" t="s">
        <v>417</v>
      </c>
      <c r="B57" s="115" t="s">
        <v>418</v>
      </c>
      <c r="C57" s="115" t="s">
        <v>43</v>
      </c>
      <c r="D57" s="116">
        <v>1143902</v>
      </c>
      <c r="E57" s="116">
        <v>5696476.23</v>
      </c>
      <c r="F57" s="116">
        <v>5169049.67</v>
      </c>
      <c r="G57" s="116">
        <v>1436663</v>
      </c>
      <c r="H57" s="116">
        <v>6446173.46</v>
      </c>
      <c r="I57" s="116">
        <v>6049966.35</v>
      </c>
      <c r="J57" s="71"/>
      <c r="K57" s="71"/>
      <c r="L57" s="71"/>
      <c r="M57" s="72"/>
      <c r="N57" s="72"/>
      <c r="O57" s="72"/>
      <c r="P57" s="72"/>
    </row>
    <row r="58" spans="1:16" ht="11.25" customHeight="1">
      <c r="A58" s="115" t="s">
        <v>417</v>
      </c>
      <c r="B58" s="115" t="s">
        <v>418</v>
      </c>
      <c r="C58" s="115" t="s">
        <v>99</v>
      </c>
      <c r="D58" s="116">
        <v>23370</v>
      </c>
      <c r="E58" s="116">
        <v>125213.64</v>
      </c>
      <c r="F58" s="116">
        <v>113445.12</v>
      </c>
      <c r="G58" s="116">
        <v>14770</v>
      </c>
      <c r="H58" s="116">
        <v>78002.81</v>
      </c>
      <c r="I58" s="116">
        <v>73118.14</v>
      </c>
      <c r="J58" s="71"/>
      <c r="K58" s="71"/>
      <c r="L58" s="71"/>
      <c r="M58" s="72"/>
      <c r="N58" s="72"/>
      <c r="O58" s="72"/>
      <c r="P58" s="72"/>
    </row>
    <row r="59" spans="1:16" ht="11.25" customHeight="1">
      <c r="A59" s="115" t="s">
        <v>417</v>
      </c>
      <c r="B59" s="115" t="s">
        <v>418</v>
      </c>
      <c r="C59" s="115" t="s">
        <v>62</v>
      </c>
      <c r="D59" s="116">
        <v>38486</v>
      </c>
      <c r="E59" s="116">
        <v>225895.34</v>
      </c>
      <c r="F59" s="116">
        <v>204699.54</v>
      </c>
      <c r="G59" s="116">
        <v>54390</v>
      </c>
      <c r="H59" s="116">
        <v>288539.79</v>
      </c>
      <c r="I59" s="116">
        <v>270873.33</v>
      </c>
      <c r="J59" s="71"/>
      <c r="K59" s="71"/>
      <c r="L59" s="71"/>
      <c r="M59" s="72"/>
      <c r="N59" s="72"/>
      <c r="O59" s="72"/>
      <c r="P59" s="72"/>
    </row>
    <row r="60" spans="1:16" ht="11.25" customHeight="1">
      <c r="A60" s="115" t="s">
        <v>417</v>
      </c>
      <c r="B60" s="115" t="s">
        <v>418</v>
      </c>
      <c r="C60" s="115" t="s">
        <v>103</v>
      </c>
      <c r="D60" s="116"/>
      <c r="E60" s="116"/>
      <c r="F60" s="116"/>
      <c r="G60" s="116">
        <v>2660</v>
      </c>
      <c r="H60" s="116">
        <v>17624.39</v>
      </c>
      <c r="I60" s="116">
        <v>16542.88</v>
      </c>
      <c r="J60" s="71"/>
      <c r="K60" s="71"/>
      <c r="L60" s="71"/>
      <c r="M60" s="72"/>
      <c r="N60" s="72"/>
      <c r="O60" s="72"/>
      <c r="P60" s="72"/>
    </row>
    <row r="61" spans="1:16" ht="11.25" customHeight="1">
      <c r="A61" s="115" t="s">
        <v>417</v>
      </c>
      <c r="B61" s="115" t="s">
        <v>418</v>
      </c>
      <c r="C61" s="115" t="s">
        <v>156</v>
      </c>
      <c r="D61" s="116"/>
      <c r="E61" s="116"/>
      <c r="F61" s="116"/>
      <c r="G61" s="116">
        <v>14200</v>
      </c>
      <c r="H61" s="116">
        <v>80230.62</v>
      </c>
      <c r="I61" s="116">
        <v>75061.83</v>
      </c>
      <c r="J61" s="71"/>
      <c r="K61" s="71"/>
      <c r="L61" s="71"/>
      <c r="M61" s="72"/>
      <c r="N61" s="72"/>
      <c r="O61" s="72"/>
      <c r="P61" s="72"/>
    </row>
    <row r="62" spans="1:16" ht="11.25" customHeight="1">
      <c r="A62" s="115" t="s">
        <v>417</v>
      </c>
      <c r="B62" s="115" t="s">
        <v>418</v>
      </c>
      <c r="C62" s="115" t="s">
        <v>50</v>
      </c>
      <c r="D62" s="116">
        <v>326070</v>
      </c>
      <c r="E62" s="116">
        <v>2547799.73</v>
      </c>
      <c r="F62" s="116">
        <v>2307285.26</v>
      </c>
      <c r="G62" s="116">
        <v>251330</v>
      </c>
      <c r="H62" s="116">
        <v>1963501.43</v>
      </c>
      <c r="I62" s="116">
        <v>1842628.54</v>
      </c>
      <c r="J62" s="71"/>
      <c r="K62" s="71"/>
      <c r="L62" s="71"/>
      <c r="M62" s="72"/>
      <c r="N62" s="72"/>
      <c r="O62" s="72"/>
      <c r="P62" s="72"/>
    </row>
    <row r="63" spans="1:16" ht="11.25" customHeight="1">
      <c r="A63" s="115" t="s">
        <v>417</v>
      </c>
      <c r="B63" s="115" t="s">
        <v>418</v>
      </c>
      <c r="C63" s="115" t="s">
        <v>717</v>
      </c>
      <c r="D63" s="116"/>
      <c r="E63" s="116"/>
      <c r="F63" s="116"/>
      <c r="G63" s="116">
        <v>12594</v>
      </c>
      <c r="H63" s="116">
        <v>56642.19</v>
      </c>
      <c r="I63" s="116">
        <v>53104.36</v>
      </c>
      <c r="J63" s="71"/>
      <c r="K63" s="71"/>
      <c r="L63" s="71"/>
      <c r="M63" s="72"/>
      <c r="N63" s="72"/>
      <c r="O63" s="72"/>
      <c r="P63" s="72"/>
    </row>
    <row r="64" spans="1:16" ht="11.25" customHeight="1">
      <c r="A64" s="115" t="s">
        <v>417</v>
      </c>
      <c r="B64" s="115" t="s">
        <v>418</v>
      </c>
      <c r="C64" s="115" t="s">
        <v>100</v>
      </c>
      <c r="D64" s="116">
        <v>2000</v>
      </c>
      <c r="E64" s="116">
        <v>8864.24</v>
      </c>
      <c r="F64" s="116">
        <v>8127.75</v>
      </c>
      <c r="G64" s="116">
        <v>9600</v>
      </c>
      <c r="H64" s="116">
        <v>37041.72</v>
      </c>
      <c r="I64" s="116">
        <v>34851.66</v>
      </c>
      <c r="J64" s="71"/>
      <c r="K64" s="71"/>
      <c r="L64" s="71"/>
      <c r="M64" s="72"/>
      <c r="N64" s="72"/>
      <c r="O64" s="72"/>
      <c r="P64" s="72"/>
    </row>
    <row r="65" spans="1:16" ht="11.25" customHeight="1">
      <c r="A65" s="115" t="s">
        <v>417</v>
      </c>
      <c r="B65" s="115" t="s">
        <v>418</v>
      </c>
      <c r="C65" s="115" t="s">
        <v>95</v>
      </c>
      <c r="D65" s="116">
        <v>10500</v>
      </c>
      <c r="E65" s="116">
        <v>50047</v>
      </c>
      <c r="F65" s="116">
        <v>45236</v>
      </c>
      <c r="G65" s="116">
        <v>300</v>
      </c>
      <c r="H65" s="116">
        <v>1228.87</v>
      </c>
      <c r="I65" s="116">
        <v>1138.68</v>
      </c>
      <c r="J65" s="71"/>
      <c r="K65" s="71"/>
      <c r="L65" s="71"/>
      <c r="M65" s="72"/>
      <c r="N65" s="72"/>
      <c r="O65" s="72"/>
      <c r="P65" s="72"/>
    </row>
    <row r="66" spans="1:16" ht="11.25" customHeight="1">
      <c r="A66" s="115" t="s">
        <v>417</v>
      </c>
      <c r="B66" s="115" t="s">
        <v>418</v>
      </c>
      <c r="C66" s="115" t="s">
        <v>70</v>
      </c>
      <c r="D66" s="116">
        <v>108288</v>
      </c>
      <c r="E66" s="116">
        <v>606074.8</v>
      </c>
      <c r="F66" s="116">
        <v>551236.62</v>
      </c>
      <c r="G66" s="116">
        <v>62676</v>
      </c>
      <c r="H66" s="116">
        <v>295463.11</v>
      </c>
      <c r="I66" s="116">
        <v>275052.56</v>
      </c>
      <c r="J66" s="71"/>
      <c r="K66" s="71"/>
      <c r="L66" s="71"/>
      <c r="M66" s="72"/>
      <c r="N66" s="72"/>
      <c r="O66" s="72"/>
      <c r="P66" s="72"/>
    </row>
    <row r="67" spans="1:16" ht="11.25" customHeight="1">
      <c r="A67" s="115" t="s">
        <v>417</v>
      </c>
      <c r="B67" s="115" t="s">
        <v>418</v>
      </c>
      <c r="C67" s="115" t="s">
        <v>71</v>
      </c>
      <c r="D67" s="116">
        <v>14478</v>
      </c>
      <c r="E67" s="116">
        <v>85813.78</v>
      </c>
      <c r="F67" s="116">
        <v>77445.26</v>
      </c>
      <c r="G67" s="116">
        <v>22410</v>
      </c>
      <c r="H67" s="116">
        <v>113751.88</v>
      </c>
      <c r="I67" s="116">
        <v>106765.66</v>
      </c>
      <c r="J67" s="71"/>
      <c r="K67" s="71"/>
      <c r="L67" s="71"/>
      <c r="M67" s="72"/>
      <c r="N67" s="72"/>
      <c r="O67" s="72"/>
      <c r="P67" s="72"/>
    </row>
    <row r="68" spans="1:16" ht="11.25" customHeight="1">
      <c r="A68" s="115" t="s">
        <v>417</v>
      </c>
      <c r="B68" s="115" t="s">
        <v>418</v>
      </c>
      <c r="C68" s="115" t="s">
        <v>67</v>
      </c>
      <c r="D68" s="116">
        <v>506104</v>
      </c>
      <c r="E68" s="116">
        <v>2707458.99</v>
      </c>
      <c r="F68" s="116">
        <v>2457872.72</v>
      </c>
      <c r="G68" s="116">
        <v>555058</v>
      </c>
      <c r="H68" s="116">
        <v>2601303.73</v>
      </c>
      <c r="I68" s="116">
        <v>2443477.75</v>
      </c>
      <c r="J68" s="71"/>
      <c r="K68" s="71"/>
      <c r="L68" s="71"/>
      <c r="M68" s="72"/>
      <c r="N68" s="72"/>
      <c r="O68" s="72"/>
      <c r="P68" s="72"/>
    </row>
    <row r="69" spans="1:16" ht="11.25" customHeight="1">
      <c r="A69" s="115" t="s">
        <v>417</v>
      </c>
      <c r="B69" s="115" t="s">
        <v>418</v>
      </c>
      <c r="C69" s="115" t="s">
        <v>49</v>
      </c>
      <c r="D69" s="116">
        <v>10900</v>
      </c>
      <c r="E69" s="116">
        <v>68262.6</v>
      </c>
      <c r="F69" s="116">
        <v>61930.67</v>
      </c>
      <c r="G69" s="116">
        <v>14320</v>
      </c>
      <c r="H69" s="116">
        <v>76599.51</v>
      </c>
      <c r="I69" s="116">
        <v>71991.05</v>
      </c>
      <c r="J69" s="71"/>
      <c r="K69" s="71"/>
      <c r="L69" s="71"/>
      <c r="M69" s="72"/>
      <c r="N69" s="72"/>
      <c r="O69" s="72"/>
      <c r="P69" s="72"/>
    </row>
    <row r="70" spans="1:16" ht="11.25" customHeight="1">
      <c r="A70" s="115" t="s">
        <v>417</v>
      </c>
      <c r="B70" s="115" t="s">
        <v>418</v>
      </c>
      <c r="C70" s="115" t="s">
        <v>350</v>
      </c>
      <c r="D70" s="116">
        <v>59722</v>
      </c>
      <c r="E70" s="116">
        <v>305511.72</v>
      </c>
      <c r="F70" s="116">
        <v>276844.88</v>
      </c>
      <c r="G70" s="116">
        <v>73490</v>
      </c>
      <c r="H70" s="116">
        <v>357426.06</v>
      </c>
      <c r="I70" s="116">
        <v>336179.71</v>
      </c>
      <c r="J70" s="71"/>
      <c r="K70" s="71"/>
      <c r="L70" s="71"/>
      <c r="M70" s="72"/>
      <c r="N70" s="72"/>
      <c r="O70" s="72"/>
      <c r="P70" s="72"/>
    </row>
    <row r="71" spans="1:16" ht="11.25" customHeight="1">
      <c r="A71" s="115" t="s">
        <v>417</v>
      </c>
      <c r="B71" s="115" t="s">
        <v>418</v>
      </c>
      <c r="C71" s="115" t="s">
        <v>66</v>
      </c>
      <c r="D71" s="116">
        <v>13710</v>
      </c>
      <c r="E71" s="116">
        <v>83130.49</v>
      </c>
      <c r="F71" s="116">
        <v>75476.91</v>
      </c>
      <c r="G71" s="116">
        <v>9700</v>
      </c>
      <c r="H71" s="116">
        <v>45531.58</v>
      </c>
      <c r="I71" s="116">
        <v>42771.94</v>
      </c>
      <c r="J71" s="71"/>
      <c r="K71" s="71"/>
      <c r="L71" s="71"/>
      <c r="M71" s="72"/>
      <c r="N71" s="72"/>
      <c r="O71" s="72"/>
      <c r="P71" s="72"/>
    </row>
    <row r="72" spans="1:16" ht="11.25" customHeight="1">
      <c r="A72" s="115" t="s">
        <v>417</v>
      </c>
      <c r="B72" s="115" t="s">
        <v>418</v>
      </c>
      <c r="C72" s="115" t="s">
        <v>44</v>
      </c>
      <c r="D72" s="116">
        <v>96580</v>
      </c>
      <c r="E72" s="116">
        <v>474990.81</v>
      </c>
      <c r="F72" s="116">
        <v>431522.39</v>
      </c>
      <c r="G72" s="116">
        <v>338070</v>
      </c>
      <c r="H72" s="116">
        <v>1446924.78</v>
      </c>
      <c r="I72" s="116">
        <v>1357932.57</v>
      </c>
      <c r="J72" s="71"/>
      <c r="K72" s="71"/>
      <c r="L72" s="71"/>
      <c r="M72" s="72"/>
      <c r="N72" s="72"/>
      <c r="O72" s="72"/>
      <c r="P72" s="72"/>
    </row>
    <row r="73" spans="1:16" ht="11.25" customHeight="1">
      <c r="A73" s="115" t="s">
        <v>419</v>
      </c>
      <c r="B73" s="115" t="s">
        <v>623</v>
      </c>
      <c r="C73" s="115" t="s">
        <v>48</v>
      </c>
      <c r="D73" s="116">
        <v>6590</v>
      </c>
      <c r="E73" s="116">
        <v>30591.93</v>
      </c>
      <c r="F73" s="116">
        <v>27879.01</v>
      </c>
      <c r="G73" s="116">
        <v>280</v>
      </c>
      <c r="H73" s="116">
        <v>1592.1</v>
      </c>
      <c r="I73" s="116">
        <v>1505.62</v>
      </c>
      <c r="J73" s="71"/>
      <c r="K73" s="71"/>
      <c r="L73" s="71"/>
      <c r="M73" s="72"/>
      <c r="N73" s="72"/>
      <c r="O73" s="72"/>
      <c r="P73" s="72"/>
    </row>
    <row r="74" spans="1:16" ht="11.25" customHeight="1">
      <c r="A74" s="115" t="s">
        <v>419</v>
      </c>
      <c r="B74" s="115" t="s">
        <v>623</v>
      </c>
      <c r="C74" s="115" t="s">
        <v>94</v>
      </c>
      <c r="D74" s="116"/>
      <c r="E74" s="116"/>
      <c r="F74" s="116"/>
      <c r="G74" s="116">
        <v>100</v>
      </c>
      <c r="H74" s="116">
        <v>573.63</v>
      </c>
      <c r="I74" s="116">
        <v>540.11</v>
      </c>
      <c r="J74" s="71"/>
      <c r="K74" s="71"/>
      <c r="L74" s="71"/>
      <c r="M74" s="72"/>
      <c r="N74" s="72"/>
      <c r="O74" s="72"/>
      <c r="P74" s="72"/>
    </row>
    <row r="75" spans="1:16" ht="11.25" customHeight="1">
      <c r="A75" s="115" t="s">
        <v>419</v>
      </c>
      <c r="B75" s="115" t="s">
        <v>623</v>
      </c>
      <c r="C75" s="115" t="s">
        <v>139</v>
      </c>
      <c r="D75" s="116">
        <v>150</v>
      </c>
      <c r="E75" s="116">
        <v>975</v>
      </c>
      <c r="F75" s="116">
        <v>871.2</v>
      </c>
      <c r="G75" s="116"/>
      <c r="H75" s="116"/>
      <c r="I75" s="116"/>
      <c r="J75" s="71"/>
      <c r="K75" s="71"/>
      <c r="L75" s="71"/>
      <c r="M75" s="72"/>
      <c r="N75" s="72"/>
      <c r="O75" s="72"/>
      <c r="P75" s="72"/>
    </row>
    <row r="76" spans="1:16" ht="11.25" customHeight="1">
      <c r="A76" s="115" t="s">
        <v>419</v>
      </c>
      <c r="B76" s="115" t="s">
        <v>623</v>
      </c>
      <c r="C76" s="115" t="s">
        <v>63</v>
      </c>
      <c r="D76" s="116">
        <v>2650</v>
      </c>
      <c r="E76" s="116">
        <v>16515</v>
      </c>
      <c r="F76" s="116">
        <v>14932.32</v>
      </c>
      <c r="G76" s="116">
        <v>16785.9</v>
      </c>
      <c r="H76" s="116">
        <v>121675.67</v>
      </c>
      <c r="I76" s="116">
        <v>114296.29</v>
      </c>
      <c r="J76" s="71"/>
      <c r="K76" s="71"/>
      <c r="L76" s="71"/>
      <c r="M76" s="72"/>
      <c r="N76" s="72"/>
      <c r="O76" s="72"/>
      <c r="P76" s="72"/>
    </row>
    <row r="77" spans="1:16" ht="11.25" customHeight="1">
      <c r="A77" s="115" t="s">
        <v>419</v>
      </c>
      <c r="B77" s="115" t="s">
        <v>623</v>
      </c>
      <c r="C77" s="115" t="s">
        <v>54</v>
      </c>
      <c r="D77" s="116">
        <v>1830</v>
      </c>
      <c r="E77" s="116">
        <v>9118.22</v>
      </c>
      <c r="F77" s="116">
        <v>8245.39</v>
      </c>
      <c r="G77" s="116">
        <v>440</v>
      </c>
      <c r="H77" s="116">
        <v>2599.27</v>
      </c>
      <c r="I77" s="116">
        <v>2443.45</v>
      </c>
      <c r="J77" s="71"/>
      <c r="K77" s="71"/>
      <c r="L77" s="71"/>
      <c r="M77" s="72"/>
      <c r="N77" s="72"/>
      <c r="O77" s="72"/>
      <c r="P77" s="72"/>
    </row>
    <row r="78" spans="1:16" ht="11.25" customHeight="1">
      <c r="A78" s="115" t="s">
        <v>419</v>
      </c>
      <c r="B78" s="115" t="s">
        <v>623</v>
      </c>
      <c r="C78" s="115" t="s">
        <v>56</v>
      </c>
      <c r="D78" s="116">
        <v>1040</v>
      </c>
      <c r="E78" s="116">
        <v>5131.37</v>
      </c>
      <c r="F78" s="116">
        <v>4585.06</v>
      </c>
      <c r="G78" s="116">
        <v>3780</v>
      </c>
      <c r="H78" s="116">
        <v>21955.31</v>
      </c>
      <c r="I78" s="116">
        <v>20663.27</v>
      </c>
      <c r="J78" s="71"/>
      <c r="K78" s="71"/>
      <c r="L78" s="71"/>
      <c r="M78" s="72"/>
      <c r="N78" s="72"/>
      <c r="O78" s="72"/>
      <c r="P78" s="72"/>
    </row>
    <row r="79" spans="1:16" ht="11.25" customHeight="1">
      <c r="A79" s="115" t="s">
        <v>419</v>
      </c>
      <c r="B79" s="115" t="s">
        <v>623</v>
      </c>
      <c r="C79" s="115" t="s">
        <v>42</v>
      </c>
      <c r="D79" s="116">
        <v>21600</v>
      </c>
      <c r="E79" s="116">
        <v>99817.64</v>
      </c>
      <c r="F79" s="116">
        <v>90264.97</v>
      </c>
      <c r="G79" s="116">
        <v>2179</v>
      </c>
      <c r="H79" s="116">
        <v>12795.04</v>
      </c>
      <c r="I79" s="116">
        <v>12168.77</v>
      </c>
      <c r="J79" s="71"/>
      <c r="K79" s="71"/>
      <c r="L79" s="71"/>
      <c r="M79" s="72"/>
      <c r="N79" s="72"/>
      <c r="O79" s="72"/>
      <c r="P79" s="72"/>
    </row>
    <row r="80" spans="1:16" ht="11.25" customHeight="1">
      <c r="A80" s="115" t="s">
        <v>419</v>
      </c>
      <c r="B80" s="115" t="s">
        <v>623</v>
      </c>
      <c r="C80" s="115" t="s">
        <v>45</v>
      </c>
      <c r="D80" s="116">
        <v>46890</v>
      </c>
      <c r="E80" s="116">
        <v>233642.15</v>
      </c>
      <c r="F80" s="116">
        <v>211427.08</v>
      </c>
      <c r="G80" s="116"/>
      <c r="H80" s="116"/>
      <c r="I80" s="116"/>
      <c r="J80" s="71"/>
      <c r="K80" s="71"/>
      <c r="L80" s="71"/>
      <c r="M80" s="72"/>
      <c r="N80" s="72"/>
      <c r="O80" s="72"/>
      <c r="P80" s="72"/>
    </row>
    <row r="81" spans="1:16" ht="11.25" customHeight="1">
      <c r="A81" s="115" t="s">
        <v>419</v>
      </c>
      <c r="B81" s="115" t="s">
        <v>623</v>
      </c>
      <c r="C81" s="115" t="s">
        <v>43</v>
      </c>
      <c r="D81" s="116">
        <v>44490</v>
      </c>
      <c r="E81" s="116">
        <v>209299.23</v>
      </c>
      <c r="F81" s="116">
        <v>190253.06</v>
      </c>
      <c r="G81" s="116">
        <v>91395.5</v>
      </c>
      <c r="H81" s="116">
        <v>547098.2</v>
      </c>
      <c r="I81" s="116">
        <v>513040.33</v>
      </c>
      <c r="J81" s="71"/>
      <c r="K81" s="71"/>
      <c r="L81" s="71"/>
      <c r="M81" s="72"/>
      <c r="N81" s="72"/>
      <c r="O81" s="72"/>
      <c r="P81" s="72"/>
    </row>
    <row r="82" spans="1:16" ht="11.25" customHeight="1">
      <c r="A82" s="115" t="s">
        <v>419</v>
      </c>
      <c r="B82" s="115" t="s">
        <v>623</v>
      </c>
      <c r="C82" s="115" t="s">
        <v>156</v>
      </c>
      <c r="D82" s="116"/>
      <c r="E82" s="116"/>
      <c r="F82" s="116"/>
      <c r="G82" s="116">
        <v>3252</v>
      </c>
      <c r="H82" s="116">
        <v>19039.71</v>
      </c>
      <c r="I82" s="116">
        <v>17804.23</v>
      </c>
      <c r="J82" s="71"/>
      <c r="K82" s="71"/>
      <c r="L82" s="71"/>
      <c r="M82" s="72"/>
      <c r="N82" s="72"/>
      <c r="O82" s="72"/>
      <c r="P82" s="72"/>
    </row>
    <row r="83" spans="1:16" ht="11.25" customHeight="1">
      <c r="A83" s="115" t="s">
        <v>419</v>
      </c>
      <c r="B83" s="115" t="s">
        <v>623</v>
      </c>
      <c r="C83" s="115" t="s">
        <v>50</v>
      </c>
      <c r="D83" s="116">
        <v>900</v>
      </c>
      <c r="E83" s="116">
        <v>4818.85</v>
      </c>
      <c r="F83" s="116">
        <v>4348.9</v>
      </c>
      <c r="G83" s="116"/>
      <c r="H83" s="116"/>
      <c r="I83" s="116"/>
      <c r="J83" s="71"/>
      <c r="K83" s="71"/>
      <c r="L83" s="71"/>
      <c r="M83" s="72"/>
      <c r="N83" s="72"/>
      <c r="O83" s="72"/>
      <c r="P83" s="72"/>
    </row>
    <row r="84" spans="1:16" ht="11.25" customHeight="1">
      <c r="A84" s="115" t="s">
        <v>419</v>
      </c>
      <c r="B84" s="115" t="s">
        <v>623</v>
      </c>
      <c r="C84" s="115" t="s">
        <v>67</v>
      </c>
      <c r="D84" s="116">
        <v>1298</v>
      </c>
      <c r="E84" s="116">
        <v>6812.96</v>
      </c>
      <c r="F84" s="116">
        <v>6176.8</v>
      </c>
      <c r="G84" s="116">
        <v>683</v>
      </c>
      <c r="H84" s="116">
        <v>4362.08</v>
      </c>
      <c r="I84" s="116">
        <v>4109.09</v>
      </c>
      <c r="J84" s="71"/>
      <c r="K84" s="71"/>
      <c r="L84" s="71"/>
      <c r="M84" s="72"/>
      <c r="N84" s="72"/>
      <c r="O84" s="72"/>
      <c r="P84" s="72"/>
    </row>
    <row r="85" spans="1:16" ht="11.25" customHeight="1">
      <c r="A85" s="115" t="s">
        <v>419</v>
      </c>
      <c r="B85" s="115" t="s">
        <v>623</v>
      </c>
      <c r="C85" s="115" t="s">
        <v>44</v>
      </c>
      <c r="D85" s="116">
        <v>7120</v>
      </c>
      <c r="E85" s="116">
        <v>31778.79</v>
      </c>
      <c r="F85" s="116">
        <v>29168.86</v>
      </c>
      <c r="G85" s="116"/>
      <c r="H85" s="116"/>
      <c r="I85" s="116"/>
      <c r="J85" s="71"/>
      <c r="K85" s="71"/>
      <c r="L85" s="71"/>
      <c r="M85" s="72"/>
      <c r="N85" s="72"/>
      <c r="O85" s="72"/>
      <c r="P85" s="72"/>
    </row>
    <row r="86" spans="1:16" ht="11.25" customHeight="1">
      <c r="A86" s="115" t="s">
        <v>421</v>
      </c>
      <c r="B86" s="115" t="s">
        <v>422</v>
      </c>
      <c r="C86" s="115" t="s">
        <v>48</v>
      </c>
      <c r="D86" s="116"/>
      <c r="E86" s="116"/>
      <c r="F86" s="116"/>
      <c r="G86" s="116">
        <v>70</v>
      </c>
      <c r="H86" s="116">
        <v>854.23</v>
      </c>
      <c r="I86" s="116">
        <v>800.21</v>
      </c>
      <c r="J86" s="71"/>
      <c r="K86" s="71"/>
      <c r="L86" s="71"/>
      <c r="M86" s="72"/>
      <c r="N86" s="72"/>
      <c r="O86" s="72"/>
      <c r="P86" s="72"/>
    </row>
    <row r="87" spans="1:16" ht="11.25" customHeight="1">
      <c r="A87" s="115" t="s">
        <v>421</v>
      </c>
      <c r="B87" s="115" t="s">
        <v>422</v>
      </c>
      <c r="C87" s="115" t="s">
        <v>139</v>
      </c>
      <c r="D87" s="116"/>
      <c r="E87" s="116"/>
      <c r="F87" s="116"/>
      <c r="G87" s="116">
        <v>230</v>
      </c>
      <c r="H87" s="116">
        <v>3448.1</v>
      </c>
      <c r="I87" s="116">
        <v>3235.3</v>
      </c>
      <c r="J87" s="71"/>
      <c r="K87" s="71"/>
      <c r="L87" s="71"/>
      <c r="M87" s="72"/>
      <c r="N87" s="72"/>
      <c r="O87" s="72"/>
      <c r="P87" s="72"/>
    </row>
    <row r="88" spans="1:16" ht="11.25" customHeight="1">
      <c r="A88" s="115" t="s">
        <v>421</v>
      </c>
      <c r="B88" s="115" t="s">
        <v>422</v>
      </c>
      <c r="C88" s="115" t="s">
        <v>56</v>
      </c>
      <c r="D88" s="116">
        <v>20</v>
      </c>
      <c r="E88" s="116">
        <v>344.63</v>
      </c>
      <c r="F88" s="116">
        <v>307.94</v>
      </c>
      <c r="G88" s="116">
        <v>10376</v>
      </c>
      <c r="H88" s="116">
        <v>42887.57</v>
      </c>
      <c r="I88" s="116">
        <v>40727.1</v>
      </c>
      <c r="J88" s="71"/>
      <c r="K88" s="71"/>
      <c r="L88" s="71"/>
      <c r="M88" s="72"/>
      <c r="N88" s="72"/>
      <c r="O88" s="72"/>
      <c r="P88" s="72"/>
    </row>
    <row r="89" spans="1:16" s="114" customFormat="1" ht="11.25" customHeight="1">
      <c r="A89" s="115" t="s">
        <v>421</v>
      </c>
      <c r="B89" s="115" t="s">
        <v>422</v>
      </c>
      <c r="C89" s="115" t="s">
        <v>43</v>
      </c>
      <c r="D89" s="116"/>
      <c r="E89" s="116"/>
      <c r="F89" s="116"/>
      <c r="G89" s="116">
        <v>395</v>
      </c>
      <c r="H89" s="116">
        <v>4923.32</v>
      </c>
      <c r="I89" s="116">
        <v>4619.36</v>
      </c>
      <c r="J89" s="71"/>
      <c r="K89" s="71"/>
      <c r="L89" s="71"/>
      <c r="M89" s="72"/>
      <c r="N89" s="72"/>
      <c r="O89" s="72"/>
      <c r="P89" s="72"/>
    </row>
    <row r="90" spans="1:16" s="114" customFormat="1" ht="11.25" customHeight="1">
      <c r="A90" s="115" t="s">
        <v>421</v>
      </c>
      <c r="B90" s="115" t="s">
        <v>422</v>
      </c>
      <c r="C90" s="115" t="s">
        <v>44</v>
      </c>
      <c r="D90" s="116">
        <v>4477.5</v>
      </c>
      <c r="E90" s="116">
        <v>69386.19</v>
      </c>
      <c r="F90" s="116">
        <v>62756.37</v>
      </c>
      <c r="G90" s="116">
        <v>5553</v>
      </c>
      <c r="H90" s="116">
        <v>66660.77</v>
      </c>
      <c r="I90" s="116">
        <v>62581.77</v>
      </c>
      <c r="J90" s="71"/>
      <c r="K90" s="71"/>
      <c r="L90" s="71"/>
      <c r="M90" s="72"/>
      <c r="N90" s="72"/>
      <c r="O90" s="72"/>
      <c r="P90" s="72"/>
    </row>
    <row r="91" spans="1:16" ht="11.25" customHeight="1">
      <c r="A91" s="115" t="s">
        <v>423</v>
      </c>
      <c r="B91" s="115" t="s">
        <v>424</v>
      </c>
      <c r="C91" s="115" t="s">
        <v>48</v>
      </c>
      <c r="D91" s="116">
        <v>588622</v>
      </c>
      <c r="E91" s="116">
        <v>2742921.55</v>
      </c>
      <c r="F91" s="116">
        <v>2489497.01</v>
      </c>
      <c r="G91" s="116">
        <v>590128</v>
      </c>
      <c r="H91" s="116">
        <v>2235487.97</v>
      </c>
      <c r="I91" s="116">
        <v>2099187.03</v>
      </c>
      <c r="J91" s="71"/>
      <c r="K91" s="71"/>
      <c r="L91" s="71"/>
      <c r="M91" s="72"/>
      <c r="N91" s="72"/>
      <c r="O91" s="72"/>
      <c r="P91" s="72"/>
    </row>
    <row r="92" spans="1:16" ht="11.25" customHeight="1">
      <c r="A92" s="115" t="s">
        <v>423</v>
      </c>
      <c r="B92" s="115" t="s">
        <v>424</v>
      </c>
      <c r="C92" s="115" t="s">
        <v>87</v>
      </c>
      <c r="D92" s="116">
        <v>5118</v>
      </c>
      <c r="E92" s="116">
        <v>25390.68</v>
      </c>
      <c r="F92" s="116">
        <v>23057.78</v>
      </c>
      <c r="G92" s="116">
        <v>17448</v>
      </c>
      <c r="H92" s="116">
        <v>71564.89</v>
      </c>
      <c r="I92" s="116">
        <v>66925.18</v>
      </c>
      <c r="J92" s="71"/>
      <c r="K92" s="71"/>
      <c r="L92" s="71"/>
      <c r="M92" s="72"/>
      <c r="N92" s="72"/>
      <c r="O92" s="72"/>
      <c r="P92" s="72"/>
    </row>
    <row r="93" spans="1:16" ht="11.25" customHeight="1">
      <c r="A93" s="115" t="s">
        <v>423</v>
      </c>
      <c r="B93" s="115" t="s">
        <v>424</v>
      </c>
      <c r="C93" s="115" t="s">
        <v>94</v>
      </c>
      <c r="D93" s="116"/>
      <c r="E93" s="116"/>
      <c r="F93" s="116"/>
      <c r="G93" s="116">
        <v>23524</v>
      </c>
      <c r="H93" s="116">
        <v>80361.84</v>
      </c>
      <c r="I93" s="116">
        <v>75749.31</v>
      </c>
      <c r="J93" s="71"/>
      <c r="K93" s="71"/>
      <c r="L93" s="71"/>
      <c r="M93" s="72"/>
      <c r="N93" s="72"/>
      <c r="O93" s="72"/>
      <c r="P93" s="72"/>
    </row>
    <row r="94" spans="1:16" ht="11.25" customHeight="1">
      <c r="A94" s="115" t="s">
        <v>423</v>
      </c>
      <c r="B94" s="115" t="s">
        <v>424</v>
      </c>
      <c r="C94" s="115" t="s">
        <v>60</v>
      </c>
      <c r="D94" s="116">
        <v>7560</v>
      </c>
      <c r="E94" s="116">
        <v>40962.95</v>
      </c>
      <c r="F94" s="116">
        <v>37597.07</v>
      </c>
      <c r="G94" s="116">
        <v>6010</v>
      </c>
      <c r="H94" s="116">
        <v>24564.29</v>
      </c>
      <c r="I94" s="116">
        <v>23064.6</v>
      </c>
      <c r="J94" s="71"/>
      <c r="K94" s="71"/>
      <c r="L94" s="71"/>
      <c r="M94" s="72"/>
      <c r="N94" s="72"/>
      <c r="O94" s="72"/>
      <c r="P94" s="72"/>
    </row>
    <row r="95" spans="1:16" ht="11.25" customHeight="1">
      <c r="A95" s="115" t="s">
        <v>423</v>
      </c>
      <c r="B95" s="115" t="s">
        <v>424</v>
      </c>
      <c r="C95" s="115" t="s">
        <v>139</v>
      </c>
      <c r="D95" s="116">
        <v>424760</v>
      </c>
      <c r="E95" s="116">
        <v>2110146.43</v>
      </c>
      <c r="F95" s="116">
        <v>1913267.12</v>
      </c>
      <c r="G95" s="116">
        <v>415490</v>
      </c>
      <c r="H95" s="116">
        <v>1695433.49</v>
      </c>
      <c r="I95" s="116">
        <v>1592087.29</v>
      </c>
      <c r="J95" s="71"/>
      <c r="K95" s="71"/>
      <c r="L95" s="71"/>
      <c r="M95" s="72"/>
      <c r="N95" s="72"/>
      <c r="O95" s="72"/>
      <c r="P95" s="72"/>
    </row>
    <row r="96" spans="1:16" ht="11.25" customHeight="1">
      <c r="A96" s="115" t="s">
        <v>423</v>
      </c>
      <c r="B96" s="115" t="s">
        <v>424</v>
      </c>
      <c r="C96" s="115" t="s">
        <v>63</v>
      </c>
      <c r="D96" s="116">
        <v>50279</v>
      </c>
      <c r="E96" s="116">
        <v>295168.78</v>
      </c>
      <c r="F96" s="116">
        <v>267804.23</v>
      </c>
      <c r="G96" s="116">
        <v>53193</v>
      </c>
      <c r="H96" s="116">
        <v>280767.82</v>
      </c>
      <c r="I96" s="116">
        <v>263579.12</v>
      </c>
      <c r="J96" s="71"/>
      <c r="K96" s="71"/>
      <c r="L96" s="71"/>
      <c r="M96" s="72"/>
      <c r="N96" s="72"/>
      <c r="O96" s="72"/>
      <c r="P96" s="72"/>
    </row>
    <row r="97" spans="1:16" ht="11.25" customHeight="1">
      <c r="A97" s="115" t="s">
        <v>423</v>
      </c>
      <c r="B97" s="115" t="s">
        <v>424</v>
      </c>
      <c r="C97" s="115" t="s">
        <v>54</v>
      </c>
      <c r="D97" s="116">
        <v>452189.36</v>
      </c>
      <c r="E97" s="116">
        <v>2283086.43</v>
      </c>
      <c r="F97" s="116">
        <v>2070725.12</v>
      </c>
      <c r="G97" s="116">
        <v>416202.55</v>
      </c>
      <c r="H97" s="116">
        <v>1816923.97</v>
      </c>
      <c r="I97" s="116">
        <v>1704123.52</v>
      </c>
      <c r="J97" s="71"/>
      <c r="K97" s="71"/>
      <c r="L97" s="71"/>
      <c r="M97" s="72"/>
      <c r="N97" s="72"/>
      <c r="O97" s="72"/>
      <c r="P97" s="72"/>
    </row>
    <row r="98" spans="1:16" ht="11.25" customHeight="1">
      <c r="A98" s="115" t="s">
        <v>423</v>
      </c>
      <c r="B98" s="115" t="s">
        <v>424</v>
      </c>
      <c r="C98" s="115" t="s">
        <v>82</v>
      </c>
      <c r="D98" s="116">
        <v>11026</v>
      </c>
      <c r="E98" s="116">
        <v>54077.55</v>
      </c>
      <c r="F98" s="116">
        <v>49001.82</v>
      </c>
      <c r="G98" s="116">
        <v>23122</v>
      </c>
      <c r="H98" s="116">
        <v>96803.24</v>
      </c>
      <c r="I98" s="116">
        <v>90689.64</v>
      </c>
      <c r="J98" s="71"/>
      <c r="K98" s="71"/>
      <c r="L98" s="71"/>
      <c r="M98" s="72"/>
      <c r="N98" s="72"/>
      <c r="O98" s="72"/>
      <c r="P98" s="72"/>
    </row>
    <row r="99" spans="1:16" ht="11.25" customHeight="1">
      <c r="A99" s="115" t="s">
        <v>423</v>
      </c>
      <c r="B99" s="115" t="s">
        <v>424</v>
      </c>
      <c r="C99" s="115" t="s">
        <v>679</v>
      </c>
      <c r="D99" s="116">
        <v>47890</v>
      </c>
      <c r="E99" s="116">
        <v>232704.58</v>
      </c>
      <c r="F99" s="116">
        <v>210599.78</v>
      </c>
      <c r="G99" s="116"/>
      <c r="H99" s="116"/>
      <c r="I99" s="116"/>
      <c r="J99" s="71"/>
      <c r="K99" s="71"/>
      <c r="L99" s="71"/>
      <c r="M99" s="72"/>
      <c r="N99" s="72"/>
      <c r="O99" s="72"/>
      <c r="P99" s="72"/>
    </row>
    <row r="100" spans="1:16" ht="11.25" customHeight="1">
      <c r="A100" s="115" t="s">
        <v>423</v>
      </c>
      <c r="B100" s="115" t="s">
        <v>424</v>
      </c>
      <c r="C100" s="115" t="s">
        <v>56</v>
      </c>
      <c r="D100" s="116">
        <v>3680</v>
      </c>
      <c r="E100" s="116">
        <v>18291.18</v>
      </c>
      <c r="F100" s="116">
        <v>16343.82</v>
      </c>
      <c r="G100" s="116">
        <v>224046</v>
      </c>
      <c r="H100" s="116">
        <v>919167.85</v>
      </c>
      <c r="I100" s="116">
        <v>862242.98</v>
      </c>
      <c r="J100" s="71"/>
      <c r="K100" s="71"/>
      <c r="L100" s="71"/>
      <c r="M100" s="72"/>
      <c r="N100" s="72"/>
      <c r="O100" s="72"/>
      <c r="P100" s="72"/>
    </row>
    <row r="101" spans="1:16" ht="11.25" customHeight="1">
      <c r="A101" s="115" t="s">
        <v>423</v>
      </c>
      <c r="B101" s="115" t="s">
        <v>424</v>
      </c>
      <c r="C101" s="115" t="s">
        <v>42</v>
      </c>
      <c r="D101" s="116">
        <v>1113495</v>
      </c>
      <c r="E101" s="116">
        <v>5579598.62</v>
      </c>
      <c r="F101" s="116">
        <v>5061210.16</v>
      </c>
      <c r="G101" s="116">
        <v>1465603</v>
      </c>
      <c r="H101" s="116">
        <v>5995071.84</v>
      </c>
      <c r="I101" s="116">
        <v>5627890.79</v>
      </c>
      <c r="J101" s="71"/>
      <c r="K101" s="71"/>
      <c r="L101" s="71"/>
      <c r="M101" s="72"/>
      <c r="N101" s="72"/>
      <c r="O101" s="72"/>
      <c r="P101" s="72"/>
    </row>
    <row r="102" spans="1:16" ht="11.25" customHeight="1">
      <c r="A102" s="115" t="s">
        <v>423</v>
      </c>
      <c r="B102" s="115" t="s">
        <v>424</v>
      </c>
      <c r="C102" s="115" t="s">
        <v>45</v>
      </c>
      <c r="D102" s="116">
        <v>832376</v>
      </c>
      <c r="E102" s="116">
        <v>3964916.25</v>
      </c>
      <c r="F102" s="116">
        <v>3601223.47</v>
      </c>
      <c r="G102" s="116">
        <v>949350</v>
      </c>
      <c r="H102" s="116">
        <v>3766138.35</v>
      </c>
      <c r="I102" s="116">
        <v>3534294.16</v>
      </c>
      <c r="J102" s="71"/>
      <c r="K102" s="71"/>
      <c r="L102" s="71"/>
      <c r="M102" s="72"/>
      <c r="N102" s="72"/>
      <c r="O102" s="72"/>
      <c r="P102" s="72"/>
    </row>
    <row r="103" spans="1:16" ht="11.25" customHeight="1">
      <c r="A103" s="115" t="s">
        <v>423</v>
      </c>
      <c r="B103" s="115" t="s">
        <v>424</v>
      </c>
      <c r="C103" s="115" t="s">
        <v>57</v>
      </c>
      <c r="D103" s="116">
        <v>343938</v>
      </c>
      <c r="E103" s="116">
        <v>1709763.38</v>
      </c>
      <c r="F103" s="116">
        <v>1550305.36</v>
      </c>
      <c r="G103" s="116">
        <v>373294</v>
      </c>
      <c r="H103" s="116">
        <v>1610123.32</v>
      </c>
      <c r="I103" s="116">
        <v>1508992.36</v>
      </c>
      <c r="J103" s="71"/>
      <c r="K103" s="71"/>
      <c r="L103" s="71"/>
      <c r="M103" s="72"/>
      <c r="N103" s="72"/>
      <c r="O103" s="72"/>
      <c r="P103" s="72"/>
    </row>
    <row r="104" spans="1:16" ht="11.25" customHeight="1">
      <c r="A104" s="115" t="s">
        <v>423</v>
      </c>
      <c r="B104" s="115" t="s">
        <v>424</v>
      </c>
      <c r="C104" s="115" t="s">
        <v>61</v>
      </c>
      <c r="D104" s="116">
        <v>7500</v>
      </c>
      <c r="E104" s="116">
        <v>48640.64</v>
      </c>
      <c r="F104" s="116">
        <v>44787</v>
      </c>
      <c r="G104" s="116"/>
      <c r="H104" s="116"/>
      <c r="I104" s="116"/>
      <c r="J104" s="71"/>
      <c r="K104" s="71"/>
      <c r="L104" s="71"/>
      <c r="M104" s="72"/>
      <c r="N104" s="72"/>
      <c r="O104" s="72"/>
      <c r="P104" s="72"/>
    </row>
    <row r="105" spans="1:16" ht="11.25" customHeight="1">
      <c r="A105" s="115" t="s">
        <v>423</v>
      </c>
      <c r="B105" s="115" t="s">
        <v>424</v>
      </c>
      <c r="C105" s="115" t="s">
        <v>43</v>
      </c>
      <c r="D105" s="116">
        <v>1678505</v>
      </c>
      <c r="E105" s="116">
        <v>7804211.29</v>
      </c>
      <c r="F105" s="116">
        <v>7076601.43</v>
      </c>
      <c r="G105" s="116">
        <v>1973642</v>
      </c>
      <c r="H105" s="116">
        <v>7390167.07</v>
      </c>
      <c r="I105" s="116">
        <v>6938152.65</v>
      </c>
      <c r="J105" s="71"/>
      <c r="K105" s="71"/>
      <c r="L105" s="71"/>
      <c r="M105" s="72"/>
      <c r="N105" s="72"/>
      <c r="O105" s="72"/>
      <c r="P105" s="72"/>
    </row>
    <row r="106" spans="1:16" ht="11.25" customHeight="1">
      <c r="A106" s="115" t="s">
        <v>423</v>
      </c>
      <c r="B106" s="115" t="s">
        <v>424</v>
      </c>
      <c r="C106" s="115" t="s">
        <v>99</v>
      </c>
      <c r="D106" s="116">
        <v>6700</v>
      </c>
      <c r="E106" s="116">
        <v>37267.19</v>
      </c>
      <c r="F106" s="116">
        <v>33712.65</v>
      </c>
      <c r="G106" s="116">
        <v>4430</v>
      </c>
      <c r="H106" s="116">
        <v>22254.49</v>
      </c>
      <c r="I106" s="116">
        <v>20793.24</v>
      </c>
      <c r="J106" s="71"/>
      <c r="K106" s="71"/>
      <c r="L106" s="71"/>
      <c r="M106" s="72"/>
      <c r="N106" s="72"/>
      <c r="O106" s="72"/>
      <c r="P106" s="72"/>
    </row>
    <row r="107" spans="1:16" ht="11.25" customHeight="1">
      <c r="A107" s="115" t="s">
        <v>423</v>
      </c>
      <c r="B107" s="115" t="s">
        <v>424</v>
      </c>
      <c r="C107" s="115" t="s">
        <v>62</v>
      </c>
      <c r="D107" s="116">
        <v>9946</v>
      </c>
      <c r="E107" s="116">
        <v>56629.05</v>
      </c>
      <c r="F107" s="116">
        <v>51312.11</v>
      </c>
      <c r="G107" s="116">
        <v>21700</v>
      </c>
      <c r="H107" s="116">
        <v>100884.81</v>
      </c>
      <c r="I107" s="116">
        <v>94689.58</v>
      </c>
      <c r="J107" s="71"/>
      <c r="K107" s="71"/>
      <c r="L107" s="71"/>
      <c r="M107" s="72"/>
      <c r="N107" s="72"/>
      <c r="O107" s="72"/>
      <c r="P107" s="72"/>
    </row>
    <row r="108" spans="1:16" ht="11.25" customHeight="1">
      <c r="A108" s="115" t="s">
        <v>423</v>
      </c>
      <c r="B108" s="115" t="s">
        <v>424</v>
      </c>
      <c r="C108" s="115" t="s">
        <v>103</v>
      </c>
      <c r="D108" s="116"/>
      <c r="E108" s="116"/>
      <c r="F108" s="116"/>
      <c r="G108" s="116">
        <v>2400</v>
      </c>
      <c r="H108" s="116">
        <v>11634.11</v>
      </c>
      <c r="I108" s="116">
        <v>10920.5</v>
      </c>
      <c r="J108" s="71"/>
      <c r="K108" s="71"/>
      <c r="L108" s="71"/>
      <c r="M108" s="72"/>
      <c r="N108" s="72"/>
      <c r="O108" s="72"/>
      <c r="P108" s="72"/>
    </row>
    <row r="109" spans="1:16" ht="11.25" customHeight="1">
      <c r="A109" s="115" t="s">
        <v>423</v>
      </c>
      <c r="B109" s="115" t="s">
        <v>424</v>
      </c>
      <c r="C109" s="115" t="s">
        <v>156</v>
      </c>
      <c r="D109" s="116"/>
      <c r="E109" s="116"/>
      <c r="F109" s="116"/>
      <c r="G109" s="116">
        <v>6470</v>
      </c>
      <c r="H109" s="116">
        <v>27812.07</v>
      </c>
      <c r="I109" s="116">
        <v>26037.28</v>
      </c>
      <c r="J109" s="71"/>
      <c r="K109" s="71"/>
      <c r="L109" s="71"/>
      <c r="M109" s="72"/>
      <c r="N109" s="72"/>
      <c r="O109" s="72"/>
      <c r="P109" s="72"/>
    </row>
    <row r="110" spans="1:16" ht="11.25" customHeight="1">
      <c r="A110" s="115" t="s">
        <v>423</v>
      </c>
      <c r="B110" s="115" t="s">
        <v>424</v>
      </c>
      <c r="C110" s="115" t="s">
        <v>50</v>
      </c>
      <c r="D110" s="116">
        <v>63150</v>
      </c>
      <c r="E110" s="116">
        <v>362932.15</v>
      </c>
      <c r="F110" s="116">
        <v>328814.14</v>
      </c>
      <c r="G110" s="116">
        <v>76210</v>
      </c>
      <c r="H110" s="116">
        <v>362678.27</v>
      </c>
      <c r="I110" s="116">
        <v>340256.74</v>
      </c>
      <c r="J110" s="71"/>
      <c r="K110" s="71"/>
      <c r="L110" s="71"/>
      <c r="M110" s="72"/>
      <c r="N110" s="72"/>
      <c r="O110" s="72"/>
      <c r="P110" s="72"/>
    </row>
    <row r="111" spans="1:16" ht="11.25" customHeight="1">
      <c r="A111" s="115" t="s">
        <v>423</v>
      </c>
      <c r="B111" s="115" t="s">
        <v>424</v>
      </c>
      <c r="C111" s="115" t="s">
        <v>717</v>
      </c>
      <c r="D111" s="116"/>
      <c r="E111" s="116"/>
      <c r="F111" s="116"/>
      <c r="G111" s="116">
        <v>47037</v>
      </c>
      <c r="H111" s="116">
        <v>192596.13</v>
      </c>
      <c r="I111" s="116">
        <v>181066.23</v>
      </c>
      <c r="J111" s="71"/>
      <c r="K111" s="71"/>
      <c r="L111" s="71"/>
      <c r="M111" s="72"/>
      <c r="N111" s="72"/>
      <c r="O111" s="72"/>
      <c r="P111" s="72"/>
    </row>
    <row r="112" spans="1:16" ht="11.25" customHeight="1">
      <c r="A112" s="115" t="s">
        <v>423</v>
      </c>
      <c r="B112" s="115" t="s">
        <v>424</v>
      </c>
      <c r="C112" s="115" t="s">
        <v>100</v>
      </c>
      <c r="D112" s="116">
        <v>8250</v>
      </c>
      <c r="E112" s="116">
        <v>36981.76</v>
      </c>
      <c r="F112" s="116">
        <v>33909.11</v>
      </c>
      <c r="G112" s="116">
        <v>45800</v>
      </c>
      <c r="H112" s="116">
        <v>176021.78</v>
      </c>
      <c r="I112" s="116">
        <v>165350.18</v>
      </c>
      <c r="J112" s="71"/>
      <c r="K112" s="71"/>
      <c r="L112" s="71"/>
      <c r="M112" s="72"/>
      <c r="N112" s="72"/>
      <c r="O112" s="72"/>
      <c r="P112" s="72"/>
    </row>
    <row r="113" spans="1:16" ht="11.25" customHeight="1">
      <c r="A113" s="115" t="s">
        <v>423</v>
      </c>
      <c r="B113" s="115" t="s">
        <v>424</v>
      </c>
      <c r="C113" s="115" t="s">
        <v>95</v>
      </c>
      <c r="D113" s="116"/>
      <c r="E113" s="116"/>
      <c r="F113" s="116"/>
      <c r="G113" s="116">
        <v>10652</v>
      </c>
      <c r="H113" s="116">
        <v>43033.23</v>
      </c>
      <c r="I113" s="116">
        <v>40136.12</v>
      </c>
      <c r="J113" s="71"/>
      <c r="K113" s="71"/>
      <c r="L113" s="71"/>
      <c r="M113" s="72"/>
      <c r="N113" s="72"/>
      <c r="O113" s="72"/>
      <c r="P113" s="72"/>
    </row>
    <row r="114" spans="1:16" ht="11.25" customHeight="1">
      <c r="A114" s="115" t="s">
        <v>423</v>
      </c>
      <c r="B114" s="115" t="s">
        <v>424</v>
      </c>
      <c r="C114" s="115" t="s">
        <v>70</v>
      </c>
      <c r="D114" s="116">
        <v>307376</v>
      </c>
      <c r="E114" s="116">
        <v>1714368.78</v>
      </c>
      <c r="F114" s="116">
        <v>1556462.28</v>
      </c>
      <c r="G114" s="116">
        <v>853068</v>
      </c>
      <c r="H114" s="116">
        <v>3832369.97</v>
      </c>
      <c r="I114" s="116">
        <v>3597276.65</v>
      </c>
      <c r="J114" s="71"/>
      <c r="K114" s="71"/>
      <c r="L114" s="71"/>
      <c r="M114" s="72"/>
      <c r="N114" s="72"/>
      <c r="O114" s="72"/>
      <c r="P114" s="72"/>
    </row>
    <row r="115" spans="1:16" ht="11.25" customHeight="1">
      <c r="A115" s="115" t="s">
        <v>423</v>
      </c>
      <c r="B115" s="115" t="s">
        <v>424</v>
      </c>
      <c r="C115" s="115" t="s">
        <v>71</v>
      </c>
      <c r="D115" s="116">
        <v>65792</v>
      </c>
      <c r="E115" s="116">
        <v>362639.87</v>
      </c>
      <c r="F115" s="116">
        <v>327444.95</v>
      </c>
      <c r="G115" s="116">
        <v>123412</v>
      </c>
      <c r="H115" s="116">
        <v>542820.17</v>
      </c>
      <c r="I115" s="116">
        <v>509035.4</v>
      </c>
      <c r="J115" s="71"/>
      <c r="K115" s="71"/>
      <c r="L115" s="71"/>
      <c r="M115" s="72"/>
      <c r="N115" s="72"/>
      <c r="O115" s="72"/>
      <c r="P115" s="72"/>
    </row>
    <row r="116" spans="1:16" ht="11.25" customHeight="1">
      <c r="A116" s="115" t="s">
        <v>423</v>
      </c>
      <c r="B116" s="115" t="s">
        <v>424</v>
      </c>
      <c r="C116" s="115" t="s">
        <v>67</v>
      </c>
      <c r="D116" s="116">
        <v>552202</v>
      </c>
      <c r="E116" s="116">
        <v>2672883.31</v>
      </c>
      <c r="F116" s="116">
        <v>2427486.89</v>
      </c>
      <c r="G116" s="116">
        <v>768762</v>
      </c>
      <c r="H116" s="116">
        <v>3074727.9</v>
      </c>
      <c r="I116" s="116">
        <v>2887731.09</v>
      </c>
      <c r="J116" s="71"/>
      <c r="K116" s="71"/>
      <c r="L116" s="71"/>
      <c r="M116" s="72"/>
      <c r="N116" s="72"/>
      <c r="O116" s="72"/>
      <c r="P116" s="72"/>
    </row>
    <row r="117" spans="1:16" ht="11.25" customHeight="1">
      <c r="A117" s="115" t="s">
        <v>423</v>
      </c>
      <c r="B117" s="115" t="s">
        <v>424</v>
      </c>
      <c r="C117" s="115" t="s">
        <v>49</v>
      </c>
      <c r="D117" s="116">
        <v>31740</v>
      </c>
      <c r="E117" s="116">
        <v>153282.32</v>
      </c>
      <c r="F117" s="116">
        <v>138897.85</v>
      </c>
      <c r="G117" s="116">
        <v>10810</v>
      </c>
      <c r="H117" s="116">
        <v>45579.25</v>
      </c>
      <c r="I117" s="116">
        <v>42885.33</v>
      </c>
      <c r="J117" s="71"/>
      <c r="K117" s="71"/>
      <c r="L117" s="71"/>
      <c r="M117" s="72"/>
      <c r="N117" s="72"/>
      <c r="O117" s="72"/>
      <c r="P117" s="72"/>
    </row>
    <row r="118" spans="1:16" ht="11.25" customHeight="1">
      <c r="A118" s="115" t="s">
        <v>423</v>
      </c>
      <c r="B118" s="115" t="s">
        <v>424</v>
      </c>
      <c r="C118" s="115" t="s">
        <v>350</v>
      </c>
      <c r="D118" s="116">
        <v>92490</v>
      </c>
      <c r="E118" s="116">
        <v>445790.74</v>
      </c>
      <c r="F118" s="116">
        <v>403624.11</v>
      </c>
      <c r="G118" s="116">
        <v>105540</v>
      </c>
      <c r="H118" s="116">
        <v>446784.39</v>
      </c>
      <c r="I118" s="116">
        <v>420143.2</v>
      </c>
      <c r="J118" s="71"/>
      <c r="K118" s="71"/>
      <c r="L118" s="71"/>
      <c r="M118" s="72"/>
      <c r="N118" s="72"/>
      <c r="O118" s="72"/>
      <c r="P118" s="72"/>
    </row>
    <row r="119" spans="1:16" ht="11.25" customHeight="1">
      <c r="A119" s="115" t="s">
        <v>423</v>
      </c>
      <c r="B119" s="115" t="s">
        <v>424</v>
      </c>
      <c r="C119" s="115" t="s">
        <v>66</v>
      </c>
      <c r="D119" s="116">
        <v>139060</v>
      </c>
      <c r="E119" s="116">
        <v>673155.28</v>
      </c>
      <c r="F119" s="116">
        <v>610403.95</v>
      </c>
      <c r="G119" s="116">
        <v>66210</v>
      </c>
      <c r="H119" s="116">
        <v>267043.95</v>
      </c>
      <c r="I119" s="116">
        <v>250230.33</v>
      </c>
      <c r="J119" s="71"/>
      <c r="K119" s="71"/>
      <c r="L119" s="71"/>
      <c r="M119" s="72"/>
      <c r="N119" s="72"/>
      <c r="O119" s="72"/>
      <c r="P119" s="72"/>
    </row>
    <row r="120" spans="1:16" ht="11.25" customHeight="1">
      <c r="A120" s="115" t="s">
        <v>423</v>
      </c>
      <c r="B120" s="115" t="s">
        <v>424</v>
      </c>
      <c r="C120" s="115" t="s">
        <v>44</v>
      </c>
      <c r="D120" s="116">
        <v>248378</v>
      </c>
      <c r="E120" s="116">
        <v>1113183.39</v>
      </c>
      <c r="F120" s="116">
        <v>1011708.27</v>
      </c>
      <c r="G120" s="116">
        <v>514315</v>
      </c>
      <c r="H120" s="116">
        <v>1849003.43</v>
      </c>
      <c r="I120" s="116">
        <v>1734556.55</v>
      </c>
      <c r="J120" s="71"/>
      <c r="K120" s="71"/>
      <c r="L120" s="71"/>
      <c r="M120" s="72"/>
      <c r="N120" s="72"/>
      <c r="O120" s="72"/>
      <c r="P120" s="72"/>
    </row>
    <row r="121" spans="1:16" ht="11.25" customHeight="1">
      <c r="A121" s="115" t="s">
        <v>425</v>
      </c>
      <c r="B121" s="115" t="s">
        <v>420</v>
      </c>
      <c r="C121" s="115" t="s">
        <v>48</v>
      </c>
      <c r="D121" s="116"/>
      <c r="E121" s="116"/>
      <c r="F121" s="116"/>
      <c r="G121" s="116">
        <v>30</v>
      </c>
      <c r="H121" s="116">
        <v>264.08</v>
      </c>
      <c r="I121" s="116">
        <v>247.38</v>
      </c>
      <c r="J121" s="71"/>
      <c r="K121" s="71"/>
      <c r="L121" s="71"/>
      <c r="M121" s="72"/>
      <c r="N121" s="72"/>
      <c r="O121" s="72"/>
      <c r="P121" s="72"/>
    </row>
    <row r="122" spans="1:16" ht="11.25" customHeight="1">
      <c r="A122" s="115" t="s">
        <v>425</v>
      </c>
      <c r="B122" s="115" t="s">
        <v>420</v>
      </c>
      <c r="C122" s="115" t="s">
        <v>139</v>
      </c>
      <c r="D122" s="116">
        <v>581.6</v>
      </c>
      <c r="E122" s="116">
        <v>6626.52</v>
      </c>
      <c r="F122" s="116">
        <v>5972.91</v>
      </c>
      <c r="G122" s="116">
        <v>1220</v>
      </c>
      <c r="H122" s="116">
        <v>12656</v>
      </c>
      <c r="I122" s="116">
        <v>11884.51</v>
      </c>
      <c r="J122" s="71"/>
      <c r="K122" s="71"/>
      <c r="L122" s="71"/>
      <c r="M122" s="72"/>
      <c r="N122" s="72"/>
      <c r="O122" s="72"/>
      <c r="P122" s="72"/>
    </row>
    <row r="123" spans="1:16" ht="11.25" customHeight="1">
      <c r="A123" s="115" t="s">
        <v>425</v>
      </c>
      <c r="B123" s="115" t="s">
        <v>420</v>
      </c>
      <c r="C123" s="115" t="s">
        <v>43</v>
      </c>
      <c r="D123" s="116">
        <v>200</v>
      </c>
      <c r="E123" s="116">
        <v>1800.51</v>
      </c>
      <c r="F123" s="116">
        <v>1664.33</v>
      </c>
      <c r="G123" s="116">
        <v>1360</v>
      </c>
      <c r="H123" s="116">
        <v>12944.61</v>
      </c>
      <c r="I123" s="116">
        <v>12166.87</v>
      </c>
      <c r="J123" s="71"/>
      <c r="K123" s="71"/>
      <c r="L123" s="71"/>
      <c r="M123" s="72"/>
      <c r="N123" s="72"/>
      <c r="O123" s="72"/>
      <c r="P123" s="72"/>
    </row>
    <row r="124" spans="1:16" ht="11.25" customHeight="1">
      <c r="A124" s="115" t="s">
        <v>425</v>
      </c>
      <c r="B124" s="115" t="s">
        <v>420</v>
      </c>
      <c r="C124" s="115" t="s">
        <v>67</v>
      </c>
      <c r="D124" s="116">
        <v>3803</v>
      </c>
      <c r="E124" s="116">
        <v>41877.03</v>
      </c>
      <c r="F124" s="116">
        <v>37915.36</v>
      </c>
      <c r="G124" s="116">
        <v>1012</v>
      </c>
      <c r="H124" s="116">
        <v>10388.4</v>
      </c>
      <c r="I124" s="116">
        <v>9834.89</v>
      </c>
      <c r="J124" s="71"/>
      <c r="K124" s="71"/>
      <c r="L124" s="71"/>
      <c r="M124" s="72"/>
      <c r="N124" s="72"/>
      <c r="O124" s="72"/>
      <c r="P124" s="72"/>
    </row>
    <row r="125" spans="1:16" ht="11.25" customHeight="1">
      <c r="A125" s="115" t="s">
        <v>425</v>
      </c>
      <c r="B125" s="115" t="s">
        <v>420</v>
      </c>
      <c r="C125" s="115" t="s">
        <v>44</v>
      </c>
      <c r="D125" s="116">
        <v>4190</v>
      </c>
      <c r="E125" s="116">
        <v>40224.87</v>
      </c>
      <c r="F125" s="116">
        <v>36362.19</v>
      </c>
      <c r="G125" s="116">
        <v>23453</v>
      </c>
      <c r="H125" s="116">
        <v>191114.01</v>
      </c>
      <c r="I125" s="116">
        <v>179250.18</v>
      </c>
      <c r="J125" s="71"/>
      <c r="K125" s="71"/>
      <c r="L125" s="71"/>
      <c r="M125" s="72"/>
      <c r="N125" s="72"/>
      <c r="O125" s="72"/>
      <c r="P125" s="72"/>
    </row>
    <row r="126" spans="1:16" ht="11.25" customHeight="1">
      <c r="A126" s="115" t="s">
        <v>427</v>
      </c>
      <c r="B126" s="115" t="s">
        <v>428</v>
      </c>
      <c r="C126" s="115" t="s">
        <v>44</v>
      </c>
      <c r="D126" s="116">
        <v>69</v>
      </c>
      <c r="E126" s="116">
        <v>204.67</v>
      </c>
      <c r="F126" s="116">
        <v>188.5</v>
      </c>
      <c r="G126" s="116">
        <v>214</v>
      </c>
      <c r="H126" s="116">
        <v>471.29</v>
      </c>
      <c r="I126" s="116">
        <v>438.99</v>
      </c>
      <c r="J126" s="71"/>
      <c r="K126" s="71"/>
      <c r="L126" s="71"/>
      <c r="M126" s="72"/>
      <c r="N126" s="72"/>
      <c r="O126" s="72"/>
      <c r="P126" s="72"/>
    </row>
    <row r="127" spans="1:16" ht="11.25" customHeight="1">
      <c r="A127" s="115" t="s">
        <v>429</v>
      </c>
      <c r="B127" s="115" t="s">
        <v>769</v>
      </c>
      <c r="C127" s="115" t="s">
        <v>48</v>
      </c>
      <c r="D127" s="116">
        <v>1440</v>
      </c>
      <c r="E127" s="116">
        <v>7037.54</v>
      </c>
      <c r="F127" s="116">
        <v>6370.59</v>
      </c>
      <c r="G127" s="116">
        <v>700</v>
      </c>
      <c r="H127" s="116">
        <v>3147.92</v>
      </c>
      <c r="I127" s="116">
        <v>2951.09</v>
      </c>
      <c r="J127" s="71"/>
      <c r="K127" s="71"/>
      <c r="L127" s="71"/>
      <c r="M127" s="72"/>
      <c r="N127" s="72"/>
      <c r="O127" s="72"/>
      <c r="P127" s="72"/>
    </row>
    <row r="128" spans="1:16" ht="11.25" customHeight="1">
      <c r="A128" s="115" t="s">
        <v>429</v>
      </c>
      <c r="B128" s="115" t="s">
        <v>769</v>
      </c>
      <c r="C128" s="115" t="s">
        <v>94</v>
      </c>
      <c r="D128" s="116"/>
      <c r="E128" s="116"/>
      <c r="F128" s="116"/>
      <c r="G128" s="116">
        <v>30</v>
      </c>
      <c r="H128" s="116">
        <v>107.42</v>
      </c>
      <c r="I128" s="116">
        <v>102</v>
      </c>
      <c r="J128" s="71"/>
      <c r="K128" s="71"/>
      <c r="L128" s="71"/>
      <c r="M128" s="72"/>
      <c r="N128" s="72"/>
      <c r="O128" s="72"/>
      <c r="P128" s="72"/>
    </row>
    <row r="129" spans="1:16" ht="11.25" customHeight="1">
      <c r="A129" s="115" t="s">
        <v>429</v>
      </c>
      <c r="B129" s="115" t="s">
        <v>769</v>
      </c>
      <c r="C129" s="115" t="s">
        <v>60</v>
      </c>
      <c r="D129" s="116">
        <v>70</v>
      </c>
      <c r="E129" s="116">
        <v>411.89</v>
      </c>
      <c r="F129" s="116">
        <v>375</v>
      </c>
      <c r="G129" s="116">
        <v>20</v>
      </c>
      <c r="H129" s="116">
        <v>125.32</v>
      </c>
      <c r="I129" s="116">
        <v>117.4</v>
      </c>
      <c r="J129" s="71"/>
      <c r="K129" s="71"/>
      <c r="L129" s="71"/>
      <c r="M129" s="72"/>
      <c r="N129" s="72"/>
      <c r="O129" s="72"/>
      <c r="P129" s="72"/>
    </row>
    <row r="130" spans="1:16" ht="11.25" customHeight="1">
      <c r="A130" s="115" t="s">
        <v>429</v>
      </c>
      <c r="B130" s="115" t="s">
        <v>769</v>
      </c>
      <c r="C130" s="115" t="s">
        <v>63</v>
      </c>
      <c r="D130" s="116">
        <v>20320</v>
      </c>
      <c r="E130" s="116">
        <v>113611.41</v>
      </c>
      <c r="F130" s="116">
        <v>102701.88</v>
      </c>
      <c r="G130" s="116">
        <v>20917</v>
      </c>
      <c r="H130" s="116">
        <v>124288.37</v>
      </c>
      <c r="I130" s="116">
        <v>116605.21</v>
      </c>
      <c r="J130" s="71"/>
      <c r="K130" s="71"/>
      <c r="L130" s="71"/>
      <c r="M130" s="72"/>
      <c r="N130" s="72"/>
      <c r="O130" s="72"/>
      <c r="P130" s="72"/>
    </row>
    <row r="131" spans="1:16" ht="11.25" customHeight="1">
      <c r="A131" s="115" t="s">
        <v>429</v>
      </c>
      <c r="B131" s="115" t="s">
        <v>769</v>
      </c>
      <c r="C131" s="115" t="s">
        <v>54</v>
      </c>
      <c r="D131" s="116">
        <v>36360</v>
      </c>
      <c r="E131" s="116">
        <v>176247.23</v>
      </c>
      <c r="F131" s="116">
        <v>159277.97</v>
      </c>
      <c r="G131" s="116">
        <v>6966.5</v>
      </c>
      <c r="H131" s="116">
        <v>38581.43</v>
      </c>
      <c r="I131" s="116">
        <v>36044.35</v>
      </c>
      <c r="J131" s="71"/>
      <c r="K131" s="71"/>
      <c r="L131" s="71"/>
      <c r="M131" s="72"/>
      <c r="N131" s="72"/>
      <c r="O131" s="72"/>
      <c r="P131" s="72"/>
    </row>
    <row r="132" spans="1:16" ht="11.25" customHeight="1">
      <c r="A132" s="115" t="s">
        <v>429</v>
      </c>
      <c r="B132" s="115" t="s">
        <v>769</v>
      </c>
      <c r="C132" s="115" t="s">
        <v>82</v>
      </c>
      <c r="D132" s="116">
        <v>120</v>
      </c>
      <c r="E132" s="116">
        <v>591.24</v>
      </c>
      <c r="F132" s="116">
        <v>534.83</v>
      </c>
      <c r="G132" s="116">
        <v>940</v>
      </c>
      <c r="H132" s="116">
        <v>4584.19</v>
      </c>
      <c r="I132" s="116">
        <v>4306.22</v>
      </c>
      <c r="J132" s="71"/>
      <c r="K132" s="71"/>
      <c r="L132" s="71"/>
      <c r="M132" s="72"/>
      <c r="N132" s="72"/>
      <c r="O132" s="72"/>
      <c r="P132" s="72"/>
    </row>
    <row r="133" spans="1:16" ht="11.25" customHeight="1">
      <c r="A133" s="115" t="s">
        <v>429</v>
      </c>
      <c r="B133" s="115" t="s">
        <v>769</v>
      </c>
      <c r="C133" s="115" t="s">
        <v>42</v>
      </c>
      <c r="D133" s="116">
        <v>45171</v>
      </c>
      <c r="E133" s="116">
        <v>245496.45</v>
      </c>
      <c r="F133" s="116">
        <v>222623.68</v>
      </c>
      <c r="G133" s="116">
        <v>66440</v>
      </c>
      <c r="H133" s="116">
        <v>387420.06</v>
      </c>
      <c r="I133" s="116">
        <v>363934.52</v>
      </c>
      <c r="J133" s="71"/>
      <c r="K133" s="71"/>
      <c r="L133" s="71"/>
      <c r="M133" s="72"/>
      <c r="N133" s="72"/>
      <c r="O133" s="72"/>
      <c r="P133" s="72"/>
    </row>
    <row r="134" spans="1:16" ht="11.25" customHeight="1">
      <c r="A134" s="115" t="s">
        <v>429</v>
      </c>
      <c r="B134" s="115" t="s">
        <v>769</v>
      </c>
      <c r="C134" s="115" t="s">
        <v>45</v>
      </c>
      <c r="D134" s="116">
        <v>32656</v>
      </c>
      <c r="E134" s="116">
        <v>156199.64</v>
      </c>
      <c r="F134" s="116">
        <v>142330.3</v>
      </c>
      <c r="G134" s="116">
        <v>14780</v>
      </c>
      <c r="H134" s="116">
        <v>76983.46</v>
      </c>
      <c r="I134" s="116">
        <v>72295.44</v>
      </c>
      <c r="J134" s="71"/>
      <c r="K134" s="71"/>
      <c r="L134" s="71"/>
      <c r="M134" s="72"/>
      <c r="N134" s="72"/>
      <c r="O134" s="72"/>
      <c r="P134" s="72"/>
    </row>
    <row r="135" spans="1:16" ht="11.25" customHeight="1">
      <c r="A135" s="115" t="s">
        <v>429</v>
      </c>
      <c r="B135" s="115" t="s">
        <v>769</v>
      </c>
      <c r="C135" s="115" t="s">
        <v>57</v>
      </c>
      <c r="D135" s="116">
        <v>11615</v>
      </c>
      <c r="E135" s="116">
        <v>60041.87</v>
      </c>
      <c r="F135" s="116">
        <v>54141.76</v>
      </c>
      <c r="G135" s="116">
        <v>1680</v>
      </c>
      <c r="H135" s="116">
        <v>8393.9</v>
      </c>
      <c r="I135" s="116">
        <v>7895.57</v>
      </c>
      <c r="J135" s="71"/>
      <c r="K135" s="71"/>
      <c r="L135" s="71"/>
      <c r="M135" s="72"/>
      <c r="N135" s="72"/>
      <c r="O135" s="72"/>
      <c r="P135" s="72"/>
    </row>
    <row r="136" spans="1:16" ht="11.25" customHeight="1">
      <c r="A136" s="115" t="s">
        <v>429</v>
      </c>
      <c r="B136" s="115" t="s">
        <v>769</v>
      </c>
      <c r="C136" s="115" t="s">
        <v>43</v>
      </c>
      <c r="D136" s="116">
        <v>80250</v>
      </c>
      <c r="E136" s="116">
        <v>377477.07</v>
      </c>
      <c r="F136" s="116">
        <v>342091.22</v>
      </c>
      <c r="G136" s="116">
        <v>14370</v>
      </c>
      <c r="H136" s="116">
        <v>74069.41</v>
      </c>
      <c r="I136" s="116">
        <v>69505.85</v>
      </c>
      <c r="J136" s="71"/>
      <c r="K136" s="71"/>
      <c r="L136" s="71"/>
      <c r="M136" s="72"/>
      <c r="N136" s="72"/>
      <c r="O136" s="72"/>
      <c r="P136" s="72"/>
    </row>
    <row r="137" spans="1:16" ht="11.25" customHeight="1">
      <c r="A137" s="115" t="s">
        <v>429</v>
      </c>
      <c r="B137" s="115" t="s">
        <v>769</v>
      </c>
      <c r="C137" s="115" t="s">
        <v>50</v>
      </c>
      <c r="D137" s="116">
        <v>2340</v>
      </c>
      <c r="E137" s="116">
        <v>13070.51</v>
      </c>
      <c r="F137" s="116">
        <v>11895.31</v>
      </c>
      <c r="G137" s="116"/>
      <c r="H137" s="116"/>
      <c r="I137" s="116"/>
      <c r="J137" s="71"/>
      <c r="K137" s="71"/>
      <c r="L137" s="71"/>
      <c r="M137" s="72"/>
      <c r="N137" s="72"/>
      <c r="O137" s="72"/>
      <c r="P137" s="72"/>
    </row>
    <row r="138" spans="1:16" ht="11.25" customHeight="1">
      <c r="A138" s="115" t="s">
        <v>429</v>
      </c>
      <c r="B138" s="115" t="s">
        <v>769</v>
      </c>
      <c r="C138" s="115" t="s">
        <v>717</v>
      </c>
      <c r="D138" s="116"/>
      <c r="E138" s="116"/>
      <c r="F138" s="116"/>
      <c r="G138" s="116">
        <v>740</v>
      </c>
      <c r="H138" s="116">
        <v>3972.8</v>
      </c>
      <c r="I138" s="116">
        <v>3740.43</v>
      </c>
      <c r="J138" s="71"/>
      <c r="K138" s="71"/>
      <c r="L138" s="71"/>
      <c r="M138" s="72"/>
      <c r="N138" s="72"/>
      <c r="O138" s="72"/>
      <c r="P138" s="72"/>
    </row>
    <row r="139" spans="1:16" ht="11.25" customHeight="1">
      <c r="A139" s="115" t="s">
        <v>429</v>
      </c>
      <c r="B139" s="115" t="s">
        <v>769</v>
      </c>
      <c r="C139" s="115" t="s">
        <v>70</v>
      </c>
      <c r="D139" s="116"/>
      <c r="E139" s="116"/>
      <c r="F139" s="116"/>
      <c r="G139" s="116">
        <v>6400</v>
      </c>
      <c r="H139" s="116">
        <v>36610.68</v>
      </c>
      <c r="I139" s="116">
        <v>33998.38</v>
      </c>
      <c r="J139" s="71"/>
      <c r="K139" s="71"/>
      <c r="L139" s="71"/>
      <c r="M139" s="72"/>
      <c r="N139" s="72"/>
      <c r="O139" s="72"/>
      <c r="P139" s="72"/>
    </row>
    <row r="140" spans="1:16" ht="11.25" customHeight="1">
      <c r="A140" s="115" t="s">
        <v>429</v>
      </c>
      <c r="B140" s="115" t="s">
        <v>769</v>
      </c>
      <c r="C140" s="115" t="s">
        <v>71</v>
      </c>
      <c r="D140" s="116">
        <v>90</v>
      </c>
      <c r="E140" s="116">
        <v>500.82</v>
      </c>
      <c r="F140" s="116">
        <v>447.53</v>
      </c>
      <c r="G140" s="116">
        <v>570</v>
      </c>
      <c r="H140" s="116">
        <v>3123.8</v>
      </c>
      <c r="I140" s="116">
        <v>2929.93</v>
      </c>
      <c r="J140" s="71"/>
      <c r="K140" s="71"/>
      <c r="L140" s="71"/>
      <c r="M140" s="72"/>
      <c r="N140" s="72"/>
      <c r="O140" s="72"/>
      <c r="P140" s="72"/>
    </row>
    <row r="141" spans="1:16" ht="11.25" customHeight="1">
      <c r="A141" s="115" t="s">
        <v>429</v>
      </c>
      <c r="B141" s="115" t="s">
        <v>769</v>
      </c>
      <c r="C141" s="115" t="s">
        <v>67</v>
      </c>
      <c r="D141" s="116">
        <v>1050</v>
      </c>
      <c r="E141" s="116">
        <v>5094.13</v>
      </c>
      <c r="F141" s="116">
        <v>4599.97</v>
      </c>
      <c r="G141" s="116">
        <v>1730</v>
      </c>
      <c r="H141" s="116">
        <v>8530.17</v>
      </c>
      <c r="I141" s="116">
        <v>8012.43</v>
      </c>
      <c r="J141" s="71"/>
      <c r="K141" s="71"/>
      <c r="L141" s="71"/>
      <c r="M141" s="72"/>
      <c r="N141" s="72"/>
      <c r="O141" s="72"/>
      <c r="P141" s="72"/>
    </row>
    <row r="142" spans="1:16" ht="11.25" customHeight="1">
      <c r="A142" s="115" t="s">
        <v>429</v>
      </c>
      <c r="B142" s="115" t="s">
        <v>769</v>
      </c>
      <c r="C142" s="115" t="s">
        <v>49</v>
      </c>
      <c r="D142" s="116">
        <v>100</v>
      </c>
      <c r="E142" s="116">
        <v>526</v>
      </c>
      <c r="F142" s="116">
        <v>486.22</v>
      </c>
      <c r="G142" s="116"/>
      <c r="H142" s="116"/>
      <c r="I142" s="116"/>
      <c r="J142" s="71"/>
      <c r="K142" s="71"/>
      <c r="L142" s="71"/>
      <c r="M142" s="72"/>
      <c r="N142" s="72"/>
      <c r="O142" s="72"/>
      <c r="P142" s="72"/>
    </row>
    <row r="143" spans="1:16" ht="11.25" customHeight="1">
      <c r="A143" s="115" t="s">
        <v>429</v>
      </c>
      <c r="B143" s="115" t="s">
        <v>769</v>
      </c>
      <c r="C143" s="115" t="s">
        <v>350</v>
      </c>
      <c r="D143" s="116"/>
      <c r="E143" s="116"/>
      <c r="F143" s="116"/>
      <c r="G143" s="116">
        <v>20</v>
      </c>
      <c r="H143" s="116">
        <v>127.2</v>
      </c>
      <c r="I143" s="116">
        <v>121.99</v>
      </c>
      <c r="J143" s="71"/>
      <c r="K143" s="71"/>
      <c r="L143" s="71"/>
      <c r="M143" s="72"/>
      <c r="N143" s="72"/>
      <c r="O143" s="72"/>
      <c r="P143" s="72"/>
    </row>
    <row r="144" spans="1:16" ht="11.25" customHeight="1">
      <c r="A144" s="115" t="s">
        <v>429</v>
      </c>
      <c r="B144" s="115" t="s">
        <v>769</v>
      </c>
      <c r="C144" s="115" t="s">
        <v>66</v>
      </c>
      <c r="D144" s="116">
        <v>1000</v>
      </c>
      <c r="E144" s="116">
        <v>4378.66</v>
      </c>
      <c r="F144" s="116">
        <v>4038.24</v>
      </c>
      <c r="G144" s="116"/>
      <c r="H144" s="116"/>
      <c r="I144" s="116"/>
      <c r="J144" s="71"/>
      <c r="K144" s="71"/>
      <c r="L144" s="71"/>
      <c r="M144" s="72"/>
      <c r="N144" s="72"/>
      <c r="O144" s="72"/>
      <c r="P144" s="72"/>
    </row>
    <row r="145" spans="1:16" ht="11.25" customHeight="1">
      <c r="A145" s="115" t="s">
        <v>429</v>
      </c>
      <c r="B145" s="115" t="s">
        <v>769</v>
      </c>
      <c r="C145" s="115" t="s">
        <v>44</v>
      </c>
      <c r="D145" s="116">
        <v>22882</v>
      </c>
      <c r="E145" s="116">
        <v>71993</v>
      </c>
      <c r="F145" s="116">
        <v>65460.34</v>
      </c>
      <c r="G145" s="116">
        <v>29347.7</v>
      </c>
      <c r="H145" s="116">
        <v>167805.8</v>
      </c>
      <c r="I145" s="116">
        <v>157609.29</v>
      </c>
      <c r="J145" s="71"/>
      <c r="K145" s="71"/>
      <c r="L145" s="71"/>
      <c r="M145" s="72"/>
      <c r="N145" s="72"/>
      <c r="O145" s="72"/>
      <c r="P145" s="72"/>
    </row>
    <row r="146" spans="1:16" ht="11.25" customHeight="1">
      <c r="A146" s="115" t="s">
        <v>721</v>
      </c>
      <c r="B146" s="115" t="s">
        <v>722</v>
      </c>
      <c r="C146" s="115" t="s">
        <v>48</v>
      </c>
      <c r="D146" s="116"/>
      <c r="E146" s="116"/>
      <c r="F146" s="116"/>
      <c r="G146" s="116">
        <v>58.76</v>
      </c>
      <c r="H146" s="116">
        <v>241.44</v>
      </c>
      <c r="I146" s="116">
        <v>226.56</v>
      </c>
      <c r="J146" s="71"/>
      <c r="K146" s="71"/>
      <c r="L146" s="71"/>
      <c r="M146" s="72"/>
      <c r="N146" s="72"/>
      <c r="O146" s="72"/>
      <c r="P146" s="72"/>
    </row>
    <row r="147" spans="1:16" ht="11.25" customHeight="1">
      <c r="A147" s="115" t="s">
        <v>430</v>
      </c>
      <c r="B147" s="115" t="s">
        <v>629</v>
      </c>
      <c r="C147" s="115" t="s">
        <v>48</v>
      </c>
      <c r="D147" s="116">
        <v>302300.4</v>
      </c>
      <c r="E147" s="116">
        <v>1171089.83</v>
      </c>
      <c r="F147" s="116">
        <v>1056401.74</v>
      </c>
      <c r="G147" s="116">
        <v>280853.2</v>
      </c>
      <c r="H147" s="116">
        <v>907159.88</v>
      </c>
      <c r="I147" s="116">
        <v>851137.29</v>
      </c>
      <c r="J147" s="71"/>
      <c r="K147" s="71"/>
      <c r="L147" s="71"/>
      <c r="M147" s="72"/>
      <c r="N147" s="72"/>
      <c r="O147" s="72"/>
      <c r="P147" s="72"/>
    </row>
    <row r="148" spans="1:16" ht="11.25" customHeight="1">
      <c r="A148" s="115" t="s">
        <v>430</v>
      </c>
      <c r="B148" s="115" t="s">
        <v>629</v>
      </c>
      <c r="C148" s="115" t="s">
        <v>94</v>
      </c>
      <c r="D148" s="116">
        <v>960</v>
      </c>
      <c r="E148" s="116">
        <v>2800.82</v>
      </c>
      <c r="F148" s="116">
        <v>2540.39</v>
      </c>
      <c r="G148" s="116">
        <v>12000</v>
      </c>
      <c r="H148" s="116">
        <v>46108.68</v>
      </c>
      <c r="I148" s="116">
        <v>43899.69</v>
      </c>
      <c r="J148" s="71"/>
      <c r="K148" s="71"/>
      <c r="L148" s="71"/>
      <c r="M148" s="72"/>
      <c r="N148" s="72"/>
      <c r="O148" s="72"/>
      <c r="P148" s="72"/>
    </row>
    <row r="149" spans="1:16" ht="11.25" customHeight="1">
      <c r="A149" s="115" t="s">
        <v>430</v>
      </c>
      <c r="B149" s="115" t="s">
        <v>629</v>
      </c>
      <c r="C149" s="115" t="s">
        <v>138</v>
      </c>
      <c r="D149" s="116">
        <v>50</v>
      </c>
      <c r="E149" s="116">
        <v>360</v>
      </c>
      <c r="F149" s="116">
        <v>317.95</v>
      </c>
      <c r="G149" s="116">
        <v>30138</v>
      </c>
      <c r="H149" s="116">
        <v>81064.6</v>
      </c>
      <c r="I149" s="116">
        <v>76476.11</v>
      </c>
      <c r="J149" s="71"/>
      <c r="K149" s="71"/>
      <c r="L149" s="71"/>
      <c r="M149" s="72"/>
      <c r="N149" s="72"/>
      <c r="O149" s="72"/>
      <c r="P149" s="72"/>
    </row>
    <row r="150" spans="1:16" ht="11.25" customHeight="1">
      <c r="A150" s="115" t="s">
        <v>430</v>
      </c>
      <c r="B150" s="115" t="s">
        <v>629</v>
      </c>
      <c r="C150" s="115" t="s">
        <v>63</v>
      </c>
      <c r="D150" s="116">
        <v>18000</v>
      </c>
      <c r="E150" s="116">
        <v>62250</v>
      </c>
      <c r="F150" s="116">
        <v>56064.7</v>
      </c>
      <c r="G150" s="116">
        <v>17650</v>
      </c>
      <c r="H150" s="116">
        <v>57151.5</v>
      </c>
      <c r="I150" s="116">
        <v>54126.99</v>
      </c>
      <c r="J150" s="71"/>
      <c r="K150" s="71"/>
      <c r="L150" s="71"/>
      <c r="M150" s="72"/>
      <c r="N150" s="72"/>
      <c r="O150" s="72"/>
      <c r="P150" s="72"/>
    </row>
    <row r="151" spans="1:16" ht="11.25" customHeight="1">
      <c r="A151" s="115" t="s">
        <v>430</v>
      </c>
      <c r="B151" s="115" t="s">
        <v>629</v>
      </c>
      <c r="C151" s="115" t="s">
        <v>54</v>
      </c>
      <c r="D151" s="116">
        <v>3070.96</v>
      </c>
      <c r="E151" s="116">
        <v>11092.3</v>
      </c>
      <c r="F151" s="116">
        <v>10068.89</v>
      </c>
      <c r="G151" s="116">
        <v>871.68</v>
      </c>
      <c r="H151" s="116">
        <v>3040.46</v>
      </c>
      <c r="I151" s="116">
        <v>2853.38</v>
      </c>
      <c r="J151" s="71"/>
      <c r="K151" s="71"/>
      <c r="L151" s="71"/>
      <c r="M151" s="72"/>
      <c r="N151" s="72"/>
      <c r="O151" s="72"/>
      <c r="P151" s="72"/>
    </row>
    <row r="152" spans="1:16" ht="11.25" customHeight="1">
      <c r="A152" s="115" t="s">
        <v>430</v>
      </c>
      <c r="B152" s="115" t="s">
        <v>629</v>
      </c>
      <c r="C152" s="115" t="s">
        <v>82</v>
      </c>
      <c r="D152" s="116"/>
      <c r="E152" s="116"/>
      <c r="F152" s="116"/>
      <c r="G152" s="116">
        <v>23600</v>
      </c>
      <c r="H152" s="116">
        <v>64915.39</v>
      </c>
      <c r="I152" s="116">
        <v>60733.8</v>
      </c>
      <c r="J152" s="71"/>
      <c r="K152" s="71"/>
      <c r="L152" s="71"/>
      <c r="M152" s="72"/>
      <c r="N152" s="72"/>
      <c r="O152" s="72"/>
      <c r="P152" s="72"/>
    </row>
    <row r="153" spans="1:16" ht="11.25" customHeight="1">
      <c r="A153" s="115" t="s">
        <v>430</v>
      </c>
      <c r="B153" s="115" t="s">
        <v>629</v>
      </c>
      <c r="C153" s="115" t="s">
        <v>101</v>
      </c>
      <c r="D153" s="116"/>
      <c r="E153" s="116"/>
      <c r="F153" s="116"/>
      <c r="G153" s="116">
        <v>23125</v>
      </c>
      <c r="H153" s="116">
        <v>60313.31</v>
      </c>
      <c r="I153" s="116">
        <v>56497.45</v>
      </c>
      <c r="J153" s="71"/>
      <c r="K153" s="71"/>
      <c r="L153" s="71"/>
      <c r="M153" s="72"/>
      <c r="N153" s="72"/>
      <c r="O153" s="72"/>
      <c r="P153" s="72"/>
    </row>
    <row r="154" spans="1:16" ht="11.25" customHeight="1">
      <c r="A154" s="115" t="s">
        <v>430</v>
      </c>
      <c r="B154" s="115" t="s">
        <v>629</v>
      </c>
      <c r="C154" s="115" t="s">
        <v>52</v>
      </c>
      <c r="D154" s="116">
        <v>11500</v>
      </c>
      <c r="E154" s="116">
        <v>38695.51</v>
      </c>
      <c r="F154" s="116">
        <v>35230.71</v>
      </c>
      <c r="G154" s="116">
        <v>10</v>
      </c>
      <c r="H154" s="116">
        <v>7.89</v>
      </c>
      <c r="I154" s="116">
        <v>7.48</v>
      </c>
      <c r="J154" s="71"/>
      <c r="K154" s="71"/>
      <c r="L154" s="71"/>
      <c r="M154" s="72"/>
      <c r="N154" s="72"/>
      <c r="O154" s="72"/>
      <c r="P154" s="72"/>
    </row>
    <row r="155" spans="1:16" ht="11.25" customHeight="1">
      <c r="A155" s="115" t="s">
        <v>430</v>
      </c>
      <c r="B155" s="115" t="s">
        <v>629</v>
      </c>
      <c r="C155" s="115" t="s">
        <v>56</v>
      </c>
      <c r="D155" s="116">
        <v>2508</v>
      </c>
      <c r="E155" s="116">
        <v>8024.29</v>
      </c>
      <c r="F155" s="116">
        <v>7278.88</v>
      </c>
      <c r="G155" s="116">
        <v>42620.4</v>
      </c>
      <c r="H155" s="116">
        <v>131179.37</v>
      </c>
      <c r="I155" s="116">
        <v>121873.06</v>
      </c>
      <c r="J155" s="71"/>
      <c r="K155" s="71"/>
      <c r="L155" s="71"/>
      <c r="M155" s="72"/>
      <c r="N155" s="72"/>
      <c r="O155" s="72"/>
      <c r="P155" s="72"/>
    </row>
    <row r="156" spans="1:16" ht="11.25" customHeight="1">
      <c r="A156" s="115" t="s">
        <v>430</v>
      </c>
      <c r="B156" s="115" t="s">
        <v>629</v>
      </c>
      <c r="C156" s="115" t="s">
        <v>612</v>
      </c>
      <c r="D156" s="116">
        <v>15840</v>
      </c>
      <c r="E156" s="116">
        <v>49227.86</v>
      </c>
      <c r="F156" s="116">
        <v>44093.86</v>
      </c>
      <c r="G156" s="116">
        <v>4800</v>
      </c>
      <c r="H156" s="116">
        <v>11590.53</v>
      </c>
      <c r="I156" s="116">
        <v>10940.38</v>
      </c>
      <c r="J156" s="71"/>
      <c r="K156" s="71"/>
      <c r="L156" s="71"/>
      <c r="M156" s="72"/>
      <c r="N156" s="72"/>
      <c r="O156" s="72"/>
      <c r="P156" s="72"/>
    </row>
    <row r="157" spans="1:16" ht="11.25" customHeight="1">
      <c r="A157" s="115" t="s">
        <v>430</v>
      </c>
      <c r="B157" s="115" t="s">
        <v>629</v>
      </c>
      <c r="C157" s="115" t="s">
        <v>42</v>
      </c>
      <c r="D157" s="116">
        <v>12360</v>
      </c>
      <c r="E157" s="116">
        <v>39163.57</v>
      </c>
      <c r="F157" s="116">
        <v>35991.1</v>
      </c>
      <c r="G157" s="116">
        <v>55921</v>
      </c>
      <c r="H157" s="116">
        <v>143458.4</v>
      </c>
      <c r="I157" s="116">
        <v>133766.89</v>
      </c>
      <c r="J157" s="71"/>
      <c r="K157" s="71"/>
      <c r="L157" s="71"/>
      <c r="M157" s="72"/>
      <c r="N157" s="72"/>
      <c r="O157" s="72"/>
      <c r="P157" s="72"/>
    </row>
    <row r="158" spans="1:16" ht="11.25" customHeight="1">
      <c r="A158" s="115" t="s">
        <v>430</v>
      </c>
      <c r="B158" s="115" t="s">
        <v>629</v>
      </c>
      <c r="C158" s="115" t="s">
        <v>46</v>
      </c>
      <c r="D158" s="116">
        <v>64960</v>
      </c>
      <c r="E158" s="116">
        <v>209496</v>
      </c>
      <c r="F158" s="116">
        <v>189711.64</v>
      </c>
      <c r="G158" s="116">
        <v>31920</v>
      </c>
      <c r="H158" s="116">
        <v>97356</v>
      </c>
      <c r="I158" s="116">
        <v>91334.31</v>
      </c>
      <c r="J158" s="71"/>
      <c r="K158" s="71"/>
      <c r="L158" s="71"/>
      <c r="M158" s="72"/>
      <c r="N158" s="72"/>
      <c r="O158" s="72"/>
      <c r="P158" s="72"/>
    </row>
    <row r="159" spans="1:16" ht="11.25" customHeight="1">
      <c r="A159" s="115" t="s">
        <v>430</v>
      </c>
      <c r="B159" s="115" t="s">
        <v>629</v>
      </c>
      <c r="C159" s="115" t="s">
        <v>45</v>
      </c>
      <c r="D159" s="116">
        <v>2240</v>
      </c>
      <c r="E159" s="116">
        <v>7543.78</v>
      </c>
      <c r="F159" s="116">
        <v>6675.2</v>
      </c>
      <c r="G159" s="116"/>
      <c r="H159" s="116"/>
      <c r="I159" s="116"/>
      <c r="J159" s="71"/>
      <c r="K159" s="71"/>
      <c r="L159" s="71"/>
      <c r="M159" s="72"/>
      <c r="N159" s="72"/>
      <c r="O159" s="72"/>
      <c r="P159" s="72"/>
    </row>
    <row r="160" spans="1:16" ht="11.25" customHeight="1">
      <c r="A160" s="115" t="s">
        <v>430</v>
      </c>
      <c r="B160" s="115" t="s">
        <v>629</v>
      </c>
      <c r="C160" s="115" t="s">
        <v>57</v>
      </c>
      <c r="D160" s="116">
        <v>37559.5</v>
      </c>
      <c r="E160" s="116">
        <v>170489.85</v>
      </c>
      <c r="F160" s="116">
        <v>152709.79</v>
      </c>
      <c r="G160" s="116">
        <v>38215.5</v>
      </c>
      <c r="H160" s="116">
        <v>166289.47</v>
      </c>
      <c r="I160" s="116">
        <v>157112.69</v>
      </c>
      <c r="J160" s="71"/>
      <c r="K160" s="71"/>
      <c r="L160" s="71"/>
      <c r="M160" s="72"/>
      <c r="N160" s="72"/>
      <c r="O160" s="72"/>
      <c r="P160" s="72"/>
    </row>
    <row r="161" spans="1:16" ht="11.25" customHeight="1">
      <c r="A161" s="115" t="s">
        <v>430</v>
      </c>
      <c r="B161" s="115" t="s">
        <v>629</v>
      </c>
      <c r="C161" s="115" t="s">
        <v>61</v>
      </c>
      <c r="D161" s="116"/>
      <c r="E161" s="116"/>
      <c r="F161" s="116"/>
      <c r="G161" s="116">
        <v>1350</v>
      </c>
      <c r="H161" s="116">
        <v>4037.06</v>
      </c>
      <c r="I161" s="116">
        <v>3807</v>
      </c>
      <c r="J161" s="71"/>
      <c r="K161" s="71"/>
      <c r="L161" s="71"/>
      <c r="M161" s="72"/>
      <c r="N161" s="72"/>
      <c r="O161" s="72"/>
      <c r="P161" s="72"/>
    </row>
    <row r="162" spans="1:16" ht="11.25" customHeight="1">
      <c r="A162" s="115" t="s">
        <v>430</v>
      </c>
      <c r="B162" s="115" t="s">
        <v>629</v>
      </c>
      <c r="C162" s="115" t="s">
        <v>47</v>
      </c>
      <c r="D162" s="116"/>
      <c r="E162" s="116"/>
      <c r="F162" s="116"/>
      <c r="G162" s="116">
        <v>34</v>
      </c>
      <c r="H162" s="116">
        <v>330.16</v>
      </c>
      <c r="I162" s="116">
        <v>309.91</v>
      </c>
      <c r="J162" s="71"/>
      <c r="K162" s="71"/>
      <c r="L162" s="71"/>
      <c r="M162" s="72"/>
      <c r="N162" s="72"/>
      <c r="O162" s="72"/>
      <c r="P162" s="72"/>
    </row>
    <row r="163" spans="1:16" ht="11.25" customHeight="1">
      <c r="A163" s="115" t="s">
        <v>430</v>
      </c>
      <c r="B163" s="115" t="s">
        <v>629</v>
      </c>
      <c r="C163" s="115" t="s">
        <v>699</v>
      </c>
      <c r="D163" s="116">
        <v>19250</v>
      </c>
      <c r="E163" s="116">
        <v>61315.77</v>
      </c>
      <c r="F163" s="116">
        <v>54981.56</v>
      </c>
      <c r="G163" s="116">
        <v>6000</v>
      </c>
      <c r="H163" s="116">
        <v>14982.62</v>
      </c>
      <c r="I163" s="116">
        <v>14200</v>
      </c>
      <c r="J163" s="71"/>
      <c r="K163" s="71"/>
      <c r="L163" s="71"/>
      <c r="M163" s="72"/>
      <c r="N163" s="72"/>
      <c r="O163" s="72"/>
      <c r="P163" s="72"/>
    </row>
    <row r="164" spans="1:16" ht="11.25" customHeight="1">
      <c r="A164" s="115" t="s">
        <v>430</v>
      </c>
      <c r="B164" s="115" t="s">
        <v>629</v>
      </c>
      <c r="C164" s="115" t="s">
        <v>95</v>
      </c>
      <c r="D164" s="116">
        <v>19200</v>
      </c>
      <c r="E164" s="116">
        <v>50250.67</v>
      </c>
      <c r="F164" s="116">
        <v>45010</v>
      </c>
      <c r="G164" s="116">
        <v>75268</v>
      </c>
      <c r="H164" s="116">
        <v>191764.22</v>
      </c>
      <c r="I164" s="116">
        <v>180233</v>
      </c>
      <c r="J164" s="71"/>
      <c r="K164" s="71"/>
      <c r="L164" s="71"/>
      <c r="M164" s="72"/>
      <c r="N164" s="72"/>
      <c r="O164" s="72"/>
      <c r="P164" s="72"/>
    </row>
    <row r="165" spans="1:16" ht="11.25" customHeight="1">
      <c r="A165" s="115" t="s">
        <v>430</v>
      </c>
      <c r="B165" s="115" t="s">
        <v>629</v>
      </c>
      <c r="C165" s="115" t="s">
        <v>71</v>
      </c>
      <c r="D165" s="116">
        <v>59440</v>
      </c>
      <c r="E165" s="116">
        <v>184474.19</v>
      </c>
      <c r="F165" s="116">
        <v>166810.04</v>
      </c>
      <c r="G165" s="116">
        <v>139640</v>
      </c>
      <c r="H165" s="116">
        <v>370754.32</v>
      </c>
      <c r="I165" s="116">
        <v>348276.1</v>
      </c>
      <c r="J165" s="71"/>
      <c r="K165" s="71"/>
      <c r="L165" s="71"/>
      <c r="M165" s="72"/>
      <c r="N165" s="72"/>
      <c r="O165" s="72"/>
      <c r="P165" s="72"/>
    </row>
    <row r="166" spans="1:16" ht="11.25" customHeight="1">
      <c r="A166" s="115" t="s">
        <v>430</v>
      </c>
      <c r="B166" s="115" t="s">
        <v>629</v>
      </c>
      <c r="C166" s="115" t="s">
        <v>67</v>
      </c>
      <c r="D166" s="116">
        <v>10284</v>
      </c>
      <c r="E166" s="116">
        <v>36483.6</v>
      </c>
      <c r="F166" s="116">
        <v>32222.38</v>
      </c>
      <c r="G166" s="116">
        <v>61491.76</v>
      </c>
      <c r="H166" s="116">
        <v>202874.67</v>
      </c>
      <c r="I166" s="116">
        <v>189583.87</v>
      </c>
      <c r="J166" s="71"/>
      <c r="K166" s="71"/>
      <c r="L166" s="71"/>
      <c r="M166" s="72"/>
      <c r="N166" s="72"/>
      <c r="O166" s="72"/>
      <c r="P166" s="72"/>
    </row>
    <row r="167" spans="1:16" ht="11.25" customHeight="1">
      <c r="A167" s="115" t="s">
        <v>430</v>
      </c>
      <c r="B167" s="115" t="s">
        <v>629</v>
      </c>
      <c r="C167" s="115" t="s">
        <v>183</v>
      </c>
      <c r="D167" s="116"/>
      <c r="E167" s="116"/>
      <c r="F167" s="116"/>
      <c r="G167" s="116">
        <v>3000</v>
      </c>
      <c r="H167" s="116">
        <v>9734.76</v>
      </c>
      <c r="I167" s="116">
        <v>9180</v>
      </c>
      <c r="J167" s="71"/>
      <c r="K167" s="71"/>
      <c r="L167" s="71"/>
      <c r="M167" s="72"/>
      <c r="N167" s="72"/>
      <c r="O167" s="72"/>
      <c r="P167" s="72"/>
    </row>
    <row r="168" spans="1:16" ht="11.25" customHeight="1">
      <c r="A168" s="115" t="s">
        <v>430</v>
      </c>
      <c r="B168" s="115" t="s">
        <v>629</v>
      </c>
      <c r="C168" s="115" t="s">
        <v>357</v>
      </c>
      <c r="D168" s="116">
        <v>72800</v>
      </c>
      <c r="E168" s="116">
        <v>219058.37</v>
      </c>
      <c r="F168" s="116">
        <v>200199.98</v>
      </c>
      <c r="G168" s="116">
        <v>156625</v>
      </c>
      <c r="H168" s="116">
        <v>401259.37</v>
      </c>
      <c r="I168" s="116">
        <v>376972.54</v>
      </c>
      <c r="J168" s="71"/>
      <c r="K168" s="71"/>
      <c r="L168" s="71"/>
      <c r="M168" s="72"/>
      <c r="N168" s="72"/>
      <c r="O168" s="72"/>
      <c r="P168" s="72"/>
    </row>
    <row r="169" spans="1:16" ht="11.25" customHeight="1">
      <c r="A169" s="115" t="s">
        <v>430</v>
      </c>
      <c r="B169" s="115" t="s">
        <v>629</v>
      </c>
      <c r="C169" s="115" t="s">
        <v>109</v>
      </c>
      <c r="D169" s="116"/>
      <c r="E169" s="116"/>
      <c r="F169" s="116"/>
      <c r="G169" s="116">
        <v>8000</v>
      </c>
      <c r="H169" s="116">
        <v>23266.55</v>
      </c>
      <c r="I169" s="116">
        <v>21661</v>
      </c>
      <c r="J169" s="71"/>
      <c r="K169" s="71"/>
      <c r="L169" s="71"/>
      <c r="M169" s="72"/>
      <c r="N169" s="72"/>
      <c r="O169" s="72"/>
      <c r="P169" s="72"/>
    </row>
    <row r="170" spans="1:16" ht="11.25" customHeight="1">
      <c r="A170" s="115" t="s">
        <v>430</v>
      </c>
      <c r="B170" s="115" t="s">
        <v>629</v>
      </c>
      <c r="C170" s="115" t="s">
        <v>530</v>
      </c>
      <c r="D170" s="116">
        <v>2000</v>
      </c>
      <c r="E170" s="116">
        <v>5600.98</v>
      </c>
      <c r="F170" s="116">
        <v>5085</v>
      </c>
      <c r="G170" s="116">
        <v>15900</v>
      </c>
      <c r="H170" s="116">
        <v>41207.92</v>
      </c>
      <c r="I170" s="116">
        <v>38316.44</v>
      </c>
      <c r="J170" s="71"/>
      <c r="K170" s="71"/>
      <c r="L170" s="71"/>
      <c r="M170" s="72"/>
      <c r="N170" s="72"/>
      <c r="O170" s="72"/>
      <c r="P170" s="72"/>
    </row>
    <row r="171" spans="1:16" ht="11.25" customHeight="1">
      <c r="A171" s="115" t="s">
        <v>430</v>
      </c>
      <c r="B171" s="115" t="s">
        <v>629</v>
      </c>
      <c r="C171" s="115" t="s">
        <v>626</v>
      </c>
      <c r="D171" s="116">
        <v>5900</v>
      </c>
      <c r="E171" s="116">
        <v>25665</v>
      </c>
      <c r="F171" s="116">
        <v>23604.39</v>
      </c>
      <c r="G171" s="116"/>
      <c r="H171" s="116"/>
      <c r="I171" s="116"/>
      <c r="J171" s="71"/>
      <c r="K171" s="71"/>
      <c r="L171" s="71"/>
      <c r="M171" s="72"/>
      <c r="N171" s="72"/>
      <c r="O171" s="72"/>
      <c r="P171" s="72"/>
    </row>
    <row r="172" spans="1:16" ht="11.25" customHeight="1">
      <c r="A172" s="115" t="s">
        <v>430</v>
      </c>
      <c r="B172" s="115" t="s">
        <v>629</v>
      </c>
      <c r="C172" s="115" t="s">
        <v>66</v>
      </c>
      <c r="D172" s="116"/>
      <c r="E172" s="116"/>
      <c r="F172" s="116"/>
      <c r="G172" s="116">
        <v>4555</v>
      </c>
      <c r="H172" s="116">
        <v>12839.64</v>
      </c>
      <c r="I172" s="116">
        <v>12197.96</v>
      </c>
      <c r="J172" s="71"/>
      <c r="K172" s="71"/>
      <c r="L172" s="71"/>
      <c r="M172" s="72"/>
      <c r="N172" s="72"/>
      <c r="O172" s="72"/>
      <c r="P172" s="72"/>
    </row>
    <row r="173" spans="1:16" ht="11.25" customHeight="1">
      <c r="A173" s="115" t="s">
        <v>431</v>
      </c>
      <c r="B173" s="115" t="s">
        <v>411</v>
      </c>
      <c r="C173" s="115" t="s">
        <v>48</v>
      </c>
      <c r="D173" s="116"/>
      <c r="E173" s="116"/>
      <c r="F173" s="116"/>
      <c r="G173" s="116">
        <v>86520</v>
      </c>
      <c r="H173" s="116">
        <v>77268.16</v>
      </c>
      <c r="I173" s="116">
        <v>73050.4</v>
      </c>
      <c r="J173" s="71"/>
      <c r="K173" s="71"/>
      <c r="L173" s="71"/>
      <c r="M173" s="72"/>
      <c r="N173" s="72"/>
      <c r="O173" s="72"/>
      <c r="P173" s="72"/>
    </row>
    <row r="174" spans="1:16" ht="11.25" customHeight="1">
      <c r="A174" s="115" t="s">
        <v>431</v>
      </c>
      <c r="B174" s="115" t="s">
        <v>411</v>
      </c>
      <c r="C174" s="115" t="s">
        <v>42</v>
      </c>
      <c r="D174" s="116"/>
      <c r="E174" s="116"/>
      <c r="F174" s="116"/>
      <c r="G174" s="116">
        <v>42980</v>
      </c>
      <c r="H174" s="116">
        <v>41630.86</v>
      </c>
      <c r="I174" s="116">
        <v>39163.6</v>
      </c>
      <c r="J174" s="71"/>
      <c r="K174" s="71"/>
      <c r="L174" s="71"/>
      <c r="M174" s="72"/>
      <c r="N174" s="72"/>
      <c r="O174" s="72"/>
      <c r="P174" s="72"/>
    </row>
    <row r="175" spans="1:16" ht="11.25" customHeight="1">
      <c r="A175" s="115" t="s">
        <v>433</v>
      </c>
      <c r="B175" s="115" t="s">
        <v>403</v>
      </c>
      <c r="C175" s="115" t="s">
        <v>71</v>
      </c>
      <c r="D175" s="116"/>
      <c r="E175" s="116"/>
      <c r="F175" s="116"/>
      <c r="G175" s="116">
        <v>18702</v>
      </c>
      <c r="H175" s="116">
        <v>38676</v>
      </c>
      <c r="I175" s="116">
        <v>36349.2</v>
      </c>
      <c r="J175" s="71"/>
      <c r="K175" s="71"/>
      <c r="L175" s="71"/>
      <c r="M175" s="72"/>
      <c r="N175" s="72"/>
      <c r="O175" s="72"/>
      <c r="P175" s="72"/>
    </row>
    <row r="176" spans="1:16" ht="11.25" customHeight="1">
      <c r="A176" s="115" t="s">
        <v>808</v>
      </c>
      <c r="B176" s="115" t="s">
        <v>809</v>
      </c>
      <c r="C176" s="115" t="s">
        <v>63</v>
      </c>
      <c r="D176" s="116"/>
      <c r="E176" s="116"/>
      <c r="F176" s="116"/>
      <c r="G176" s="116">
        <v>2.7</v>
      </c>
      <c r="H176" s="116">
        <v>32.47</v>
      </c>
      <c r="I176" s="116">
        <v>29.91</v>
      </c>
      <c r="J176" s="71"/>
      <c r="K176" s="71"/>
      <c r="L176" s="71"/>
      <c r="M176" s="72"/>
      <c r="N176" s="72"/>
      <c r="O176" s="72"/>
      <c r="P176" s="72"/>
    </row>
    <row r="177" spans="1:16" ht="11.25" customHeight="1">
      <c r="A177" s="115" t="s">
        <v>808</v>
      </c>
      <c r="B177" s="115" t="s">
        <v>809</v>
      </c>
      <c r="C177" s="115" t="s">
        <v>156</v>
      </c>
      <c r="D177" s="116"/>
      <c r="E177" s="116"/>
      <c r="F177" s="116"/>
      <c r="G177" s="116">
        <v>500</v>
      </c>
      <c r="H177" s="116">
        <v>1589.01</v>
      </c>
      <c r="I177" s="116">
        <v>1463.74</v>
      </c>
      <c r="J177" s="71"/>
      <c r="K177" s="71"/>
      <c r="L177" s="71"/>
      <c r="M177" s="72"/>
      <c r="N177" s="72"/>
      <c r="O177" s="72"/>
      <c r="P177" s="72"/>
    </row>
    <row r="178" spans="1:16" ht="11.25" customHeight="1">
      <c r="A178" s="115" t="s">
        <v>536</v>
      </c>
      <c r="B178" s="115" t="s">
        <v>700</v>
      </c>
      <c r="C178" s="115" t="s">
        <v>53</v>
      </c>
      <c r="D178" s="116">
        <v>214</v>
      </c>
      <c r="E178" s="116">
        <v>790.5</v>
      </c>
      <c r="F178" s="116">
        <v>711.2</v>
      </c>
      <c r="G178" s="116"/>
      <c r="H178" s="116"/>
      <c r="I178" s="116"/>
      <c r="J178" s="71"/>
      <c r="K178" s="71"/>
      <c r="L178" s="71"/>
      <c r="M178" s="72"/>
      <c r="N178" s="72"/>
      <c r="O178" s="72"/>
      <c r="P178" s="72"/>
    </row>
    <row r="179" spans="1:16" ht="11.25" customHeight="1">
      <c r="A179" s="115" t="s">
        <v>770</v>
      </c>
      <c r="B179" s="115" t="s">
        <v>401</v>
      </c>
      <c r="C179" s="115" t="s">
        <v>48</v>
      </c>
      <c r="D179" s="116">
        <v>1512</v>
      </c>
      <c r="E179" s="116">
        <v>4665.51</v>
      </c>
      <c r="F179" s="116">
        <v>4278.96</v>
      </c>
      <c r="G179" s="116">
        <v>2016</v>
      </c>
      <c r="H179" s="116">
        <v>6471.23</v>
      </c>
      <c r="I179" s="116">
        <v>6128.64</v>
      </c>
      <c r="J179" s="71"/>
      <c r="K179" s="71"/>
      <c r="L179" s="71"/>
      <c r="M179" s="72"/>
      <c r="N179" s="72"/>
      <c r="O179" s="72"/>
      <c r="P179" s="72"/>
    </row>
    <row r="180" spans="1:16" ht="11.25" customHeight="1">
      <c r="A180" s="115" t="s">
        <v>770</v>
      </c>
      <c r="B180" s="115" t="s">
        <v>401</v>
      </c>
      <c r="C180" s="115" t="s">
        <v>94</v>
      </c>
      <c r="D180" s="116"/>
      <c r="E180" s="116"/>
      <c r="F180" s="116"/>
      <c r="G180" s="116">
        <v>3024</v>
      </c>
      <c r="H180" s="116">
        <v>9415.3</v>
      </c>
      <c r="I180" s="116">
        <v>8860.32</v>
      </c>
      <c r="J180" s="71"/>
      <c r="K180" s="71"/>
      <c r="L180" s="71"/>
      <c r="M180" s="72"/>
      <c r="N180" s="72"/>
      <c r="O180" s="72"/>
      <c r="P180" s="72"/>
    </row>
    <row r="181" spans="1:16" ht="11.25" customHeight="1">
      <c r="A181" s="115" t="s">
        <v>770</v>
      </c>
      <c r="B181" s="115" t="s">
        <v>401</v>
      </c>
      <c r="C181" s="115" t="s">
        <v>138</v>
      </c>
      <c r="D181" s="116">
        <v>676</v>
      </c>
      <c r="E181" s="116">
        <v>3352.96</v>
      </c>
      <c r="F181" s="116">
        <v>3011.24</v>
      </c>
      <c r="G181" s="116">
        <v>1436.5</v>
      </c>
      <c r="H181" s="116">
        <v>7125.04</v>
      </c>
      <c r="I181" s="116">
        <v>6731.88</v>
      </c>
      <c r="J181" s="71"/>
      <c r="K181" s="71"/>
      <c r="L181" s="71"/>
      <c r="M181" s="72"/>
      <c r="N181" s="72"/>
      <c r="O181" s="72"/>
      <c r="P181" s="72"/>
    </row>
    <row r="182" spans="1:16" ht="11.25" customHeight="1">
      <c r="A182" s="115" t="s">
        <v>770</v>
      </c>
      <c r="B182" s="115" t="s">
        <v>401</v>
      </c>
      <c r="C182" s="115" t="s">
        <v>54</v>
      </c>
      <c r="D182" s="116">
        <v>1756.8</v>
      </c>
      <c r="E182" s="116">
        <v>6233.43</v>
      </c>
      <c r="F182" s="116">
        <v>5583.34</v>
      </c>
      <c r="G182" s="116"/>
      <c r="H182" s="116"/>
      <c r="I182" s="116"/>
      <c r="J182" s="71"/>
      <c r="K182" s="71"/>
      <c r="L182" s="71"/>
      <c r="M182" s="72"/>
      <c r="N182" s="72"/>
      <c r="O182" s="72"/>
      <c r="P182" s="72"/>
    </row>
    <row r="183" spans="1:16" ht="11.25" customHeight="1">
      <c r="A183" s="115" t="s">
        <v>770</v>
      </c>
      <c r="B183" s="115" t="s">
        <v>401</v>
      </c>
      <c r="C183" s="115" t="s">
        <v>156</v>
      </c>
      <c r="D183" s="116">
        <v>2112.5</v>
      </c>
      <c r="E183" s="116">
        <v>6380.66</v>
      </c>
      <c r="F183" s="116">
        <v>5787.47</v>
      </c>
      <c r="G183" s="116">
        <v>2109.7</v>
      </c>
      <c r="H183" s="116">
        <v>5886.5</v>
      </c>
      <c r="I183" s="116">
        <v>5532.07</v>
      </c>
      <c r="J183" s="71"/>
      <c r="K183" s="71"/>
      <c r="L183" s="71"/>
      <c r="M183" s="72"/>
      <c r="N183" s="72"/>
      <c r="O183" s="72"/>
      <c r="P183" s="72"/>
    </row>
    <row r="184" spans="1:16" ht="11.25" customHeight="1">
      <c r="A184" s="115" t="s">
        <v>770</v>
      </c>
      <c r="B184" s="115" t="s">
        <v>401</v>
      </c>
      <c r="C184" s="115" t="s">
        <v>83</v>
      </c>
      <c r="D184" s="116">
        <v>420</v>
      </c>
      <c r="E184" s="116">
        <v>2604</v>
      </c>
      <c r="F184" s="116">
        <v>2362.72</v>
      </c>
      <c r="G184" s="116"/>
      <c r="H184" s="116"/>
      <c r="I184" s="116"/>
      <c r="J184" s="71"/>
      <c r="K184" s="71"/>
      <c r="L184" s="71"/>
      <c r="M184" s="72"/>
      <c r="N184" s="72"/>
      <c r="O184" s="72"/>
      <c r="P184" s="72"/>
    </row>
    <row r="185" spans="1:16" ht="11.25" customHeight="1">
      <c r="A185" s="115" t="s">
        <v>436</v>
      </c>
      <c r="B185" s="115" t="s">
        <v>437</v>
      </c>
      <c r="C185" s="115" t="s">
        <v>48</v>
      </c>
      <c r="D185" s="116">
        <v>4032</v>
      </c>
      <c r="E185" s="116">
        <v>25204.95</v>
      </c>
      <c r="F185" s="116">
        <v>22959.98</v>
      </c>
      <c r="G185" s="116">
        <v>1680</v>
      </c>
      <c r="H185" s="116">
        <v>9251.02</v>
      </c>
      <c r="I185" s="116">
        <v>8706.74</v>
      </c>
      <c r="J185" s="71"/>
      <c r="K185" s="71"/>
      <c r="L185" s="71"/>
      <c r="M185" s="72"/>
      <c r="N185" s="72"/>
      <c r="O185" s="72"/>
      <c r="P185" s="72"/>
    </row>
    <row r="186" spans="1:16" ht="11.25" customHeight="1">
      <c r="A186" s="115" t="s">
        <v>436</v>
      </c>
      <c r="B186" s="115" t="s">
        <v>437</v>
      </c>
      <c r="C186" s="115" t="s">
        <v>138</v>
      </c>
      <c r="D186" s="116"/>
      <c r="E186" s="116"/>
      <c r="F186" s="116"/>
      <c r="G186" s="116">
        <v>6350</v>
      </c>
      <c r="H186" s="116">
        <v>31339.5</v>
      </c>
      <c r="I186" s="116">
        <v>29139.74</v>
      </c>
      <c r="J186" s="71"/>
      <c r="K186" s="71"/>
      <c r="L186" s="71"/>
      <c r="M186" s="72"/>
      <c r="N186" s="72"/>
      <c r="O186" s="72"/>
      <c r="P186" s="72"/>
    </row>
    <row r="187" spans="1:16" ht="11.25" customHeight="1">
      <c r="A187" s="115" t="s">
        <v>436</v>
      </c>
      <c r="B187" s="115" t="s">
        <v>437</v>
      </c>
      <c r="C187" s="115" t="s">
        <v>139</v>
      </c>
      <c r="D187" s="116">
        <v>8000</v>
      </c>
      <c r="E187" s="116">
        <v>39861.53</v>
      </c>
      <c r="F187" s="116">
        <v>36661.11</v>
      </c>
      <c r="G187" s="116"/>
      <c r="H187" s="116"/>
      <c r="I187" s="116"/>
      <c r="J187" s="71"/>
      <c r="K187" s="71"/>
      <c r="L187" s="71"/>
      <c r="M187" s="72"/>
      <c r="N187" s="72"/>
      <c r="O187" s="72"/>
      <c r="P187" s="72"/>
    </row>
    <row r="188" spans="1:16" ht="11.25" customHeight="1">
      <c r="A188" s="115" t="s">
        <v>436</v>
      </c>
      <c r="B188" s="115" t="s">
        <v>437</v>
      </c>
      <c r="C188" s="115" t="s">
        <v>63</v>
      </c>
      <c r="D188" s="116"/>
      <c r="E188" s="116"/>
      <c r="F188" s="116"/>
      <c r="G188" s="116">
        <v>409</v>
      </c>
      <c r="H188" s="116">
        <v>3177.95</v>
      </c>
      <c r="I188" s="116">
        <v>2973.88</v>
      </c>
      <c r="J188" s="71"/>
      <c r="K188" s="71"/>
      <c r="L188" s="71"/>
      <c r="M188" s="72"/>
      <c r="N188" s="72"/>
      <c r="O188" s="72"/>
      <c r="P188" s="72"/>
    </row>
    <row r="189" spans="1:16" ht="11.25" customHeight="1">
      <c r="A189" s="115" t="s">
        <v>436</v>
      </c>
      <c r="B189" s="115" t="s">
        <v>437</v>
      </c>
      <c r="C189" s="115" t="s">
        <v>54</v>
      </c>
      <c r="D189" s="116">
        <v>14219</v>
      </c>
      <c r="E189" s="116">
        <v>95846.9</v>
      </c>
      <c r="F189" s="116">
        <v>86857.33</v>
      </c>
      <c r="G189" s="116"/>
      <c r="H189" s="116"/>
      <c r="I189" s="116"/>
      <c r="J189" s="71"/>
      <c r="K189" s="71"/>
      <c r="L189" s="71"/>
      <c r="M189" s="72"/>
      <c r="N189" s="72"/>
      <c r="O189" s="72"/>
      <c r="P189" s="72"/>
    </row>
    <row r="190" spans="1:16" ht="11.25" customHeight="1">
      <c r="A190" s="115" t="s">
        <v>436</v>
      </c>
      <c r="B190" s="115" t="s">
        <v>437</v>
      </c>
      <c r="C190" s="115" t="s">
        <v>52</v>
      </c>
      <c r="D190" s="116"/>
      <c r="E190" s="116"/>
      <c r="F190" s="116"/>
      <c r="G190" s="116">
        <v>15500</v>
      </c>
      <c r="H190" s="116">
        <v>96027.38</v>
      </c>
      <c r="I190" s="116">
        <v>90639.41</v>
      </c>
      <c r="J190" s="71"/>
      <c r="K190" s="71"/>
      <c r="L190" s="71"/>
      <c r="M190" s="72"/>
      <c r="N190" s="72"/>
      <c r="O190" s="72"/>
      <c r="P190" s="72"/>
    </row>
    <row r="191" spans="1:16" ht="11.25" customHeight="1">
      <c r="A191" s="115" t="s">
        <v>436</v>
      </c>
      <c r="B191" s="115" t="s">
        <v>437</v>
      </c>
      <c r="C191" s="115" t="s">
        <v>56</v>
      </c>
      <c r="D191" s="116">
        <v>6000</v>
      </c>
      <c r="E191" s="116">
        <v>36558.96</v>
      </c>
      <c r="F191" s="116">
        <v>33035.14</v>
      </c>
      <c r="G191" s="116">
        <v>35797.8</v>
      </c>
      <c r="H191" s="116">
        <v>168504.19</v>
      </c>
      <c r="I191" s="116">
        <v>156204.97</v>
      </c>
      <c r="J191" s="71"/>
      <c r="K191" s="71"/>
      <c r="L191" s="71"/>
      <c r="M191" s="72"/>
      <c r="N191" s="72"/>
      <c r="O191" s="72"/>
      <c r="P191" s="72"/>
    </row>
    <row r="192" spans="1:16" ht="11.25" customHeight="1">
      <c r="A192" s="115" t="s">
        <v>436</v>
      </c>
      <c r="B192" s="115" t="s">
        <v>437</v>
      </c>
      <c r="C192" s="115" t="s">
        <v>612</v>
      </c>
      <c r="D192" s="116"/>
      <c r="E192" s="116"/>
      <c r="F192" s="116"/>
      <c r="G192" s="116">
        <v>250</v>
      </c>
      <c r="H192" s="116">
        <v>1920.88</v>
      </c>
      <c r="I192" s="116">
        <v>1813.13</v>
      </c>
      <c r="J192" s="71"/>
      <c r="K192" s="71"/>
      <c r="L192" s="71"/>
      <c r="M192" s="72"/>
      <c r="N192" s="72"/>
      <c r="O192" s="72"/>
      <c r="P192" s="72"/>
    </row>
    <row r="193" spans="1:16" ht="11.25" customHeight="1">
      <c r="A193" s="115" t="s">
        <v>436</v>
      </c>
      <c r="B193" s="115" t="s">
        <v>437</v>
      </c>
      <c r="C193" s="115" t="s">
        <v>42</v>
      </c>
      <c r="D193" s="116">
        <v>12950</v>
      </c>
      <c r="E193" s="116">
        <v>83585.14</v>
      </c>
      <c r="F193" s="116">
        <v>76521.19</v>
      </c>
      <c r="G193" s="116">
        <v>6946</v>
      </c>
      <c r="H193" s="116">
        <v>45231.82</v>
      </c>
      <c r="I193" s="116">
        <v>42388.13</v>
      </c>
      <c r="J193" s="71"/>
      <c r="K193" s="71"/>
      <c r="L193" s="71"/>
      <c r="M193" s="72"/>
      <c r="N193" s="72"/>
      <c r="O193" s="72"/>
      <c r="P193" s="72"/>
    </row>
    <row r="194" spans="1:16" ht="11.25" customHeight="1">
      <c r="A194" s="115" t="s">
        <v>436</v>
      </c>
      <c r="B194" s="115" t="s">
        <v>437</v>
      </c>
      <c r="C194" s="115" t="s">
        <v>92</v>
      </c>
      <c r="D194" s="116">
        <v>5</v>
      </c>
      <c r="E194" s="116">
        <v>10.85</v>
      </c>
      <c r="F194" s="116">
        <v>9.84</v>
      </c>
      <c r="G194" s="116">
        <v>50</v>
      </c>
      <c r="H194" s="116">
        <v>412.04</v>
      </c>
      <c r="I194" s="116">
        <v>385.75</v>
      </c>
      <c r="J194" s="71"/>
      <c r="K194" s="71"/>
      <c r="L194" s="71"/>
      <c r="M194" s="72"/>
      <c r="N194" s="72"/>
      <c r="O194" s="72"/>
      <c r="P194" s="72"/>
    </row>
    <row r="195" spans="1:16" ht="11.25" customHeight="1">
      <c r="A195" s="115" t="s">
        <v>436</v>
      </c>
      <c r="B195" s="115" t="s">
        <v>437</v>
      </c>
      <c r="C195" s="115" t="s">
        <v>45</v>
      </c>
      <c r="D195" s="116">
        <v>8960</v>
      </c>
      <c r="E195" s="116">
        <v>49414.32</v>
      </c>
      <c r="F195" s="116">
        <v>43724.8</v>
      </c>
      <c r="G195" s="116">
        <v>4480</v>
      </c>
      <c r="H195" s="116">
        <v>23201.05</v>
      </c>
      <c r="I195" s="116">
        <v>21620.48</v>
      </c>
      <c r="J195" s="71"/>
      <c r="K195" s="71"/>
      <c r="L195" s="71"/>
      <c r="M195" s="72"/>
      <c r="N195" s="72"/>
      <c r="O195" s="72"/>
      <c r="P195" s="72"/>
    </row>
    <row r="196" spans="1:16" ht="11.25" customHeight="1">
      <c r="A196" s="115" t="s">
        <v>436</v>
      </c>
      <c r="B196" s="115" t="s">
        <v>437</v>
      </c>
      <c r="C196" s="115" t="s">
        <v>61</v>
      </c>
      <c r="D196" s="116"/>
      <c r="E196" s="116"/>
      <c r="F196" s="116"/>
      <c r="G196" s="116">
        <v>1800</v>
      </c>
      <c r="H196" s="116">
        <v>10378.06</v>
      </c>
      <c r="I196" s="116">
        <v>9559.87</v>
      </c>
      <c r="J196" s="71"/>
      <c r="K196" s="71"/>
      <c r="L196" s="71"/>
      <c r="M196" s="72"/>
      <c r="N196" s="72"/>
      <c r="O196" s="72"/>
      <c r="P196" s="72"/>
    </row>
    <row r="197" spans="1:16" ht="11.25" customHeight="1">
      <c r="A197" s="115" t="s">
        <v>436</v>
      </c>
      <c r="B197" s="115" t="s">
        <v>437</v>
      </c>
      <c r="C197" s="115" t="s">
        <v>43</v>
      </c>
      <c r="D197" s="116">
        <v>10092</v>
      </c>
      <c r="E197" s="116">
        <v>73434.11</v>
      </c>
      <c r="F197" s="116">
        <v>66395.26</v>
      </c>
      <c r="G197" s="116">
        <v>5760</v>
      </c>
      <c r="H197" s="116">
        <v>32331.22</v>
      </c>
      <c r="I197" s="116">
        <v>30326.8</v>
      </c>
      <c r="J197" s="71"/>
      <c r="K197" s="71"/>
      <c r="L197" s="71"/>
      <c r="M197" s="72"/>
      <c r="N197" s="72"/>
      <c r="O197" s="72"/>
      <c r="P197" s="72"/>
    </row>
    <row r="198" spans="1:16" ht="11.25" customHeight="1">
      <c r="A198" s="115" t="s">
        <v>436</v>
      </c>
      <c r="B198" s="115" t="s">
        <v>437</v>
      </c>
      <c r="C198" s="115" t="s">
        <v>85</v>
      </c>
      <c r="D198" s="116">
        <v>2000</v>
      </c>
      <c r="E198" s="116">
        <v>10066.64</v>
      </c>
      <c r="F198" s="116">
        <v>9165.27</v>
      </c>
      <c r="G198" s="116"/>
      <c r="H198" s="116"/>
      <c r="I198" s="116"/>
      <c r="J198" s="71"/>
      <c r="K198" s="71"/>
      <c r="L198" s="71"/>
      <c r="M198" s="72"/>
      <c r="N198" s="72"/>
      <c r="O198" s="72"/>
      <c r="P198" s="72"/>
    </row>
    <row r="199" spans="1:16" ht="11.25" customHeight="1">
      <c r="A199" s="115" t="s">
        <v>436</v>
      </c>
      <c r="B199" s="115" t="s">
        <v>437</v>
      </c>
      <c r="C199" s="115" t="s">
        <v>95</v>
      </c>
      <c r="D199" s="116"/>
      <c r="E199" s="116"/>
      <c r="F199" s="116"/>
      <c r="G199" s="116">
        <v>1000</v>
      </c>
      <c r="H199" s="116">
        <v>4352.86</v>
      </c>
      <c r="I199" s="116">
        <v>4107.5</v>
      </c>
      <c r="J199" s="71"/>
      <c r="K199" s="71"/>
      <c r="L199" s="71"/>
      <c r="M199" s="72"/>
      <c r="N199" s="72"/>
      <c r="O199" s="72"/>
      <c r="P199" s="72"/>
    </row>
    <row r="200" spans="1:16" ht="11.25" customHeight="1">
      <c r="A200" s="115" t="s">
        <v>436</v>
      </c>
      <c r="B200" s="115" t="s">
        <v>437</v>
      </c>
      <c r="C200" s="115" t="s">
        <v>67</v>
      </c>
      <c r="D200" s="116">
        <v>3400</v>
      </c>
      <c r="E200" s="116">
        <v>18897.15</v>
      </c>
      <c r="F200" s="116">
        <v>16690</v>
      </c>
      <c r="G200" s="116">
        <v>2450</v>
      </c>
      <c r="H200" s="116">
        <v>13982.83</v>
      </c>
      <c r="I200" s="116">
        <v>13057.49</v>
      </c>
      <c r="J200" s="71"/>
      <c r="K200" s="71"/>
      <c r="L200" s="71"/>
      <c r="M200" s="72"/>
      <c r="N200" s="72"/>
      <c r="O200" s="72"/>
      <c r="P200" s="72"/>
    </row>
    <row r="201" spans="1:16" ht="11.25" customHeight="1">
      <c r="A201" s="115" t="s">
        <v>436</v>
      </c>
      <c r="B201" s="115" t="s">
        <v>437</v>
      </c>
      <c r="C201" s="115" t="s">
        <v>357</v>
      </c>
      <c r="D201" s="116"/>
      <c r="E201" s="116"/>
      <c r="F201" s="116"/>
      <c r="G201" s="116">
        <v>4300</v>
      </c>
      <c r="H201" s="116">
        <v>23766.12</v>
      </c>
      <c r="I201" s="116">
        <v>22292.71</v>
      </c>
      <c r="J201" s="71"/>
      <c r="K201" s="71"/>
      <c r="L201" s="71"/>
      <c r="M201" s="72"/>
      <c r="N201" s="72"/>
      <c r="O201" s="72"/>
      <c r="P201" s="72"/>
    </row>
    <row r="202" spans="1:16" ht="11.25" customHeight="1">
      <c r="A202" s="115" t="s">
        <v>436</v>
      </c>
      <c r="B202" s="115" t="s">
        <v>437</v>
      </c>
      <c r="C202" s="115" t="s">
        <v>530</v>
      </c>
      <c r="D202" s="116">
        <v>1300</v>
      </c>
      <c r="E202" s="116">
        <v>6622.78</v>
      </c>
      <c r="F202" s="116">
        <v>5993.39</v>
      </c>
      <c r="G202" s="116">
        <v>1600</v>
      </c>
      <c r="H202" s="116">
        <v>8086.38</v>
      </c>
      <c r="I202" s="116">
        <v>7529.16</v>
      </c>
      <c r="J202" s="71"/>
      <c r="K202" s="71"/>
      <c r="L202" s="71"/>
      <c r="M202" s="72"/>
      <c r="N202" s="72"/>
      <c r="O202" s="72"/>
      <c r="P202" s="72"/>
    </row>
    <row r="203" spans="1:16" ht="11.25" customHeight="1">
      <c r="A203" s="115" t="s">
        <v>436</v>
      </c>
      <c r="B203" s="115" t="s">
        <v>437</v>
      </c>
      <c r="C203" s="115" t="s">
        <v>626</v>
      </c>
      <c r="D203" s="116">
        <v>27180</v>
      </c>
      <c r="E203" s="116">
        <v>138882.11</v>
      </c>
      <c r="F203" s="116">
        <v>125360.22</v>
      </c>
      <c r="G203" s="116">
        <v>25050</v>
      </c>
      <c r="H203" s="116">
        <v>121121.15</v>
      </c>
      <c r="I203" s="116">
        <v>114135.36</v>
      </c>
      <c r="J203" s="71"/>
      <c r="K203" s="71"/>
      <c r="L203" s="71"/>
      <c r="M203" s="72"/>
      <c r="N203" s="72"/>
      <c r="O203" s="72"/>
      <c r="P203" s="72"/>
    </row>
    <row r="204" spans="1:16" ht="11.25" customHeight="1">
      <c r="A204" s="115" t="s">
        <v>436</v>
      </c>
      <c r="B204" s="115" t="s">
        <v>437</v>
      </c>
      <c r="C204" s="115" t="s">
        <v>66</v>
      </c>
      <c r="D204" s="116"/>
      <c r="E204" s="116"/>
      <c r="F204" s="116"/>
      <c r="G204" s="116">
        <v>2000</v>
      </c>
      <c r="H204" s="116">
        <v>11239.14</v>
      </c>
      <c r="I204" s="116">
        <v>10682.06</v>
      </c>
      <c r="J204" s="71"/>
      <c r="K204" s="71"/>
      <c r="L204" s="71"/>
      <c r="M204" s="72"/>
      <c r="N204" s="72"/>
      <c r="O204" s="72"/>
      <c r="P204" s="72"/>
    </row>
    <row r="205" spans="1:16" ht="11.25" customHeight="1">
      <c r="A205" s="115" t="s">
        <v>438</v>
      </c>
      <c r="B205" s="115" t="s">
        <v>630</v>
      </c>
      <c r="C205" s="115" t="s">
        <v>138</v>
      </c>
      <c r="D205" s="116">
        <v>285</v>
      </c>
      <c r="E205" s="116">
        <v>2323.9</v>
      </c>
      <c r="F205" s="116">
        <v>2052.58</v>
      </c>
      <c r="G205" s="116">
        <v>210</v>
      </c>
      <c r="H205" s="116">
        <v>1719.9</v>
      </c>
      <c r="I205" s="116">
        <v>1616.43</v>
      </c>
      <c r="J205" s="71"/>
      <c r="K205" s="71"/>
      <c r="L205" s="71"/>
      <c r="M205" s="72"/>
      <c r="N205" s="72"/>
      <c r="O205" s="72"/>
      <c r="P205" s="72"/>
    </row>
    <row r="206" spans="1:16" ht="11.25" customHeight="1">
      <c r="A206" s="115" t="s">
        <v>438</v>
      </c>
      <c r="B206" s="115" t="s">
        <v>630</v>
      </c>
      <c r="C206" s="115" t="s">
        <v>63</v>
      </c>
      <c r="D206" s="116"/>
      <c r="E206" s="116"/>
      <c r="F206" s="116"/>
      <c r="G206" s="116">
        <v>5448</v>
      </c>
      <c r="H206" s="116">
        <v>34605</v>
      </c>
      <c r="I206" s="116">
        <v>32583.97</v>
      </c>
      <c r="J206" s="71"/>
      <c r="K206" s="71"/>
      <c r="L206" s="71"/>
      <c r="M206" s="72"/>
      <c r="N206" s="72"/>
      <c r="O206" s="72"/>
      <c r="P206" s="72"/>
    </row>
    <row r="207" spans="1:16" ht="11.25" customHeight="1">
      <c r="A207" s="115" t="s">
        <v>438</v>
      </c>
      <c r="B207" s="115" t="s">
        <v>630</v>
      </c>
      <c r="C207" s="115" t="s">
        <v>54</v>
      </c>
      <c r="D207" s="116">
        <v>300</v>
      </c>
      <c r="E207" s="116">
        <v>2089.08</v>
      </c>
      <c r="F207" s="116">
        <v>1915.97</v>
      </c>
      <c r="G207" s="116">
        <v>1060</v>
      </c>
      <c r="H207" s="116">
        <v>7500.35</v>
      </c>
      <c r="I207" s="116">
        <v>6977.56</v>
      </c>
      <c r="J207" s="71"/>
      <c r="K207" s="71"/>
      <c r="L207" s="71"/>
      <c r="M207" s="72"/>
      <c r="N207" s="72"/>
      <c r="O207" s="72"/>
      <c r="P207" s="72"/>
    </row>
    <row r="208" spans="1:16" ht="11.25" customHeight="1">
      <c r="A208" s="115" t="s">
        <v>438</v>
      </c>
      <c r="B208" s="115" t="s">
        <v>630</v>
      </c>
      <c r="C208" s="115" t="s">
        <v>56</v>
      </c>
      <c r="D208" s="116">
        <v>3840</v>
      </c>
      <c r="E208" s="116">
        <v>24274.86</v>
      </c>
      <c r="F208" s="116">
        <v>22305.26</v>
      </c>
      <c r="G208" s="116">
        <v>480</v>
      </c>
      <c r="H208" s="116">
        <v>2910.89</v>
      </c>
      <c r="I208" s="116">
        <v>2708</v>
      </c>
      <c r="J208" s="71"/>
      <c r="K208" s="71"/>
      <c r="L208" s="71"/>
      <c r="M208" s="72"/>
      <c r="N208" s="72"/>
      <c r="O208" s="72"/>
      <c r="P208" s="72"/>
    </row>
    <row r="209" spans="1:16" ht="11.25" customHeight="1">
      <c r="A209" s="115" t="s">
        <v>438</v>
      </c>
      <c r="B209" s="115" t="s">
        <v>630</v>
      </c>
      <c r="C209" s="115" t="s">
        <v>43</v>
      </c>
      <c r="D209" s="116">
        <v>2250</v>
      </c>
      <c r="E209" s="116">
        <v>17897.6</v>
      </c>
      <c r="F209" s="116">
        <v>16265.48</v>
      </c>
      <c r="G209" s="116">
        <v>900</v>
      </c>
      <c r="H209" s="116">
        <v>7055.11</v>
      </c>
      <c r="I209" s="116">
        <v>6630.66</v>
      </c>
      <c r="J209" s="71"/>
      <c r="K209" s="71"/>
      <c r="L209" s="71"/>
      <c r="M209" s="72"/>
      <c r="N209" s="72"/>
      <c r="O209" s="72"/>
      <c r="P209" s="72"/>
    </row>
    <row r="210" spans="1:16" ht="11.25" customHeight="1">
      <c r="A210" s="115" t="s">
        <v>439</v>
      </c>
      <c r="B210" s="115" t="s">
        <v>771</v>
      </c>
      <c r="C210" s="115" t="s">
        <v>48</v>
      </c>
      <c r="D210" s="116"/>
      <c r="E210" s="116"/>
      <c r="F210" s="116"/>
      <c r="G210" s="116">
        <v>600</v>
      </c>
      <c r="H210" s="116">
        <v>3544.23</v>
      </c>
      <c r="I210" s="116">
        <v>3326.86</v>
      </c>
      <c r="J210" s="71"/>
      <c r="K210" s="71"/>
      <c r="L210" s="71"/>
      <c r="M210" s="72"/>
      <c r="N210" s="72"/>
      <c r="O210" s="72"/>
      <c r="P210" s="72"/>
    </row>
    <row r="211" spans="1:16" ht="11.25" customHeight="1">
      <c r="A211" s="115" t="s">
        <v>538</v>
      </c>
      <c r="B211" s="115" t="s">
        <v>772</v>
      </c>
      <c r="C211" s="115" t="s">
        <v>63</v>
      </c>
      <c r="D211" s="116"/>
      <c r="E211" s="116"/>
      <c r="F211" s="116"/>
      <c r="G211" s="116">
        <v>364.3</v>
      </c>
      <c r="H211" s="116">
        <v>4074.75</v>
      </c>
      <c r="I211" s="116">
        <v>3753.5</v>
      </c>
      <c r="J211" s="71"/>
      <c r="K211" s="71"/>
      <c r="L211" s="71"/>
      <c r="M211" s="72"/>
      <c r="N211" s="72"/>
      <c r="O211" s="72"/>
      <c r="P211" s="72"/>
    </row>
    <row r="212" spans="1:16" ht="11.25" customHeight="1">
      <c r="A212" s="115" t="s">
        <v>538</v>
      </c>
      <c r="B212" s="115" t="s">
        <v>772</v>
      </c>
      <c r="C212" s="115" t="s">
        <v>156</v>
      </c>
      <c r="D212" s="116"/>
      <c r="E212" s="116"/>
      <c r="F212" s="116"/>
      <c r="G212" s="116">
        <v>422.5</v>
      </c>
      <c r="H212" s="116">
        <v>1056.75</v>
      </c>
      <c r="I212" s="116">
        <v>1013.07</v>
      </c>
      <c r="J212" s="71"/>
      <c r="K212" s="71"/>
      <c r="L212" s="71"/>
      <c r="M212" s="72"/>
      <c r="N212" s="72"/>
      <c r="O212" s="72"/>
      <c r="P212" s="72"/>
    </row>
    <row r="213" spans="1:16" ht="11.25" customHeight="1">
      <c r="A213" s="115" t="s">
        <v>441</v>
      </c>
      <c r="B213" s="115" t="s">
        <v>424</v>
      </c>
      <c r="C213" s="115" t="s">
        <v>48</v>
      </c>
      <c r="D213" s="116">
        <v>11072</v>
      </c>
      <c r="E213" s="116">
        <v>67741.47</v>
      </c>
      <c r="F213" s="116">
        <v>61663.87</v>
      </c>
      <c r="G213" s="116">
        <v>119203.2</v>
      </c>
      <c r="H213" s="116">
        <v>672762.46</v>
      </c>
      <c r="I213" s="116">
        <v>630699.71</v>
      </c>
      <c r="J213" s="71"/>
      <c r="K213" s="71"/>
      <c r="L213" s="71"/>
      <c r="M213" s="72"/>
      <c r="N213" s="72"/>
      <c r="O213" s="72"/>
      <c r="P213" s="72"/>
    </row>
    <row r="214" spans="1:16" ht="11.25" customHeight="1">
      <c r="A214" s="115" t="s">
        <v>441</v>
      </c>
      <c r="B214" s="115" t="s">
        <v>424</v>
      </c>
      <c r="C214" s="115" t="s">
        <v>138</v>
      </c>
      <c r="D214" s="116">
        <v>219</v>
      </c>
      <c r="E214" s="116">
        <v>1851.32</v>
      </c>
      <c r="F214" s="116">
        <v>1649.71</v>
      </c>
      <c r="G214" s="116">
        <v>11308</v>
      </c>
      <c r="H214" s="116">
        <v>50841.24</v>
      </c>
      <c r="I214" s="116">
        <v>47371.13</v>
      </c>
      <c r="J214" s="71"/>
      <c r="K214" s="71"/>
      <c r="L214" s="71"/>
      <c r="M214" s="72"/>
      <c r="N214" s="72"/>
      <c r="O214" s="72"/>
      <c r="P214" s="72"/>
    </row>
    <row r="215" spans="1:16" ht="11.25" customHeight="1">
      <c r="A215" s="115" t="s">
        <v>441</v>
      </c>
      <c r="B215" s="115" t="s">
        <v>424</v>
      </c>
      <c r="C215" s="115" t="s">
        <v>139</v>
      </c>
      <c r="D215" s="116">
        <v>12000</v>
      </c>
      <c r="E215" s="116">
        <v>54993.47</v>
      </c>
      <c r="F215" s="116">
        <v>50578.12</v>
      </c>
      <c r="G215" s="116"/>
      <c r="H215" s="116"/>
      <c r="I215" s="116"/>
      <c r="J215" s="71"/>
      <c r="K215" s="71"/>
      <c r="L215" s="71"/>
      <c r="M215" s="72"/>
      <c r="N215" s="72"/>
      <c r="O215" s="72"/>
      <c r="P215" s="72"/>
    </row>
    <row r="216" spans="1:16" ht="11.25" customHeight="1">
      <c r="A216" s="115" t="s">
        <v>441</v>
      </c>
      <c r="B216" s="115" t="s">
        <v>424</v>
      </c>
      <c r="C216" s="115" t="s">
        <v>63</v>
      </c>
      <c r="D216" s="116"/>
      <c r="E216" s="116"/>
      <c r="F216" s="116"/>
      <c r="G216" s="116">
        <v>4.3</v>
      </c>
      <c r="H216" s="116">
        <v>20</v>
      </c>
      <c r="I216" s="116">
        <v>18.72</v>
      </c>
      <c r="J216" s="71"/>
      <c r="K216" s="71"/>
      <c r="L216" s="71"/>
      <c r="M216" s="72"/>
      <c r="N216" s="72"/>
      <c r="O216" s="72"/>
      <c r="P216" s="72"/>
    </row>
    <row r="217" spans="1:16" ht="11.25" customHeight="1">
      <c r="A217" s="115" t="s">
        <v>441</v>
      </c>
      <c r="B217" s="115" t="s">
        <v>424</v>
      </c>
      <c r="C217" s="115" t="s">
        <v>54</v>
      </c>
      <c r="D217" s="116">
        <v>800</v>
      </c>
      <c r="E217" s="116">
        <v>5018.12</v>
      </c>
      <c r="F217" s="116">
        <v>4494.78</v>
      </c>
      <c r="G217" s="116">
        <v>400</v>
      </c>
      <c r="H217" s="116">
        <v>2378.85</v>
      </c>
      <c r="I217" s="116">
        <v>2213.04</v>
      </c>
      <c r="J217" s="71"/>
      <c r="K217" s="71"/>
      <c r="L217" s="71"/>
      <c r="M217" s="72"/>
      <c r="N217" s="72"/>
      <c r="O217" s="72"/>
      <c r="P217" s="72"/>
    </row>
    <row r="218" spans="1:16" ht="11.25" customHeight="1">
      <c r="A218" s="115" t="s">
        <v>441</v>
      </c>
      <c r="B218" s="115" t="s">
        <v>424</v>
      </c>
      <c r="C218" s="115" t="s">
        <v>52</v>
      </c>
      <c r="D218" s="116"/>
      <c r="E218" s="116"/>
      <c r="F218" s="116"/>
      <c r="G218" s="116">
        <v>1500</v>
      </c>
      <c r="H218" s="116">
        <v>7342.21</v>
      </c>
      <c r="I218" s="116">
        <v>6807.36</v>
      </c>
      <c r="J218" s="71"/>
      <c r="K218" s="71"/>
      <c r="L218" s="71"/>
      <c r="M218" s="72"/>
      <c r="N218" s="72"/>
      <c r="O218" s="72"/>
      <c r="P218" s="72"/>
    </row>
    <row r="219" spans="1:16" ht="11.25" customHeight="1">
      <c r="A219" s="115" t="s">
        <v>441</v>
      </c>
      <c r="B219" s="115" t="s">
        <v>424</v>
      </c>
      <c r="C219" s="115" t="s">
        <v>56</v>
      </c>
      <c r="D219" s="116">
        <v>4500</v>
      </c>
      <c r="E219" s="116">
        <v>27432.59</v>
      </c>
      <c r="F219" s="116">
        <v>24790.78</v>
      </c>
      <c r="G219" s="116">
        <v>17588.8</v>
      </c>
      <c r="H219" s="116">
        <v>95106.31</v>
      </c>
      <c r="I219" s="116">
        <v>88595.76</v>
      </c>
      <c r="J219" s="71"/>
      <c r="K219" s="71"/>
      <c r="L219" s="71"/>
      <c r="M219" s="72"/>
      <c r="N219" s="72"/>
      <c r="O219" s="72"/>
      <c r="P219" s="72"/>
    </row>
    <row r="220" spans="1:16" ht="11.25" customHeight="1">
      <c r="A220" s="115" t="s">
        <v>441</v>
      </c>
      <c r="B220" s="115" t="s">
        <v>424</v>
      </c>
      <c r="C220" s="115" t="s">
        <v>612</v>
      </c>
      <c r="D220" s="116"/>
      <c r="E220" s="116"/>
      <c r="F220" s="116"/>
      <c r="G220" s="116">
        <v>200</v>
      </c>
      <c r="H220" s="116">
        <v>1240.46</v>
      </c>
      <c r="I220" s="116">
        <v>1170.88</v>
      </c>
      <c r="J220" s="71"/>
      <c r="K220" s="71"/>
      <c r="L220" s="71"/>
      <c r="M220" s="72"/>
      <c r="N220" s="72"/>
      <c r="O220" s="72"/>
      <c r="P220" s="72"/>
    </row>
    <row r="221" spans="1:16" ht="11.25" customHeight="1">
      <c r="A221" s="115" t="s">
        <v>441</v>
      </c>
      <c r="B221" s="115" t="s">
        <v>424</v>
      </c>
      <c r="C221" s="115" t="s">
        <v>42</v>
      </c>
      <c r="D221" s="116">
        <v>8000</v>
      </c>
      <c r="E221" s="116">
        <v>52655.17</v>
      </c>
      <c r="F221" s="116">
        <v>47136.47</v>
      </c>
      <c r="G221" s="116">
        <v>25130</v>
      </c>
      <c r="H221" s="116">
        <v>128900.86</v>
      </c>
      <c r="I221" s="116">
        <v>119910.63</v>
      </c>
      <c r="J221" s="71"/>
      <c r="K221" s="71"/>
      <c r="L221" s="71"/>
      <c r="M221" s="72"/>
      <c r="N221" s="72"/>
      <c r="O221" s="72"/>
      <c r="P221" s="72"/>
    </row>
    <row r="222" spans="1:16" ht="11.25" customHeight="1">
      <c r="A222" s="115" t="s">
        <v>441</v>
      </c>
      <c r="B222" s="115" t="s">
        <v>424</v>
      </c>
      <c r="C222" s="115" t="s">
        <v>92</v>
      </c>
      <c r="D222" s="116"/>
      <c r="E222" s="116"/>
      <c r="F222" s="116"/>
      <c r="G222" s="116">
        <v>25</v>
      </c>
      <c r="H222" s="116">
        <v>203.18</v>
      </c>
      <c r="I222" s="116">
        <v>190.21</v>
      </c>
      <c r="J222" s="71"/>
      <c r="K222" s="71"/>
      <c r="L222" s="71"/>
      <c r="M222" s="72"/>
      <c r="N222" s="72"/>
      <c r="O222" s="72"/>
      <c r="P222" s="72"/>
    </row>
    <row r="223" spans="1:16" ht="11.25" customHeight="1">
      <c r="A223" s="115" t="s">
        <v>441</v>
      </c>
      <c r="B223" s="115" t="s">
        <v>424</v>
      </c>
      <c r="C223" s="115" t="s">
        <v>45</v>
      </c>
      <c r="D223" s="116">
        <v>1680</v>
      </c>
      <c r="E223" s="116">
        <v>9265.19</v>
      </c>
      <c r="F223" s="116">
        <v>8198.4</v>
      </c>
      <c r="G223" s="116">
        <v>8400</v>
      </c>
      <c r="H223" s="116">
        <v>43501.97</v>
      </c>
      <c r="I223" s="116">
        <v>40538.4</v>
      </c>
      <c r="J223" s="71"/>
      <c r="K223" s="71"/>
      <c r="L223" s="71"/>
      <c r="M223" s="72"/>
      <c r="N223" s="72"/>
      <c r="O223" s="72"/>
      <c r="P223" s="72"/>
    </row>
    <row r="224" spans="1:16" ht="11.25" customHeight="1">
      <c r="A224" s="115" t="s">
        <v>441</v>
      </c>
      <c r="B224" s="115" t="s">
        <v>424</v>
      </c>
      <c r="C224" s="115" t="s">
        <v>61</v>
      </c>
      <c r="D224" s="116">
        <v>2700</v>
      </c>
      <c r="E224" s="116">
        <v>15866.71</v>
      </c>
      <c r="F224" s="116">
        <v>14502.75</v>
      </c>
      <c r="G224" s="116">
        <v>7650</v>
      </c>
      <c r="H224" s="116">
        <v>37855.43</v>
      </c>
      <c r="I224" s="116">
        <v>35450.32</v>
      </c>
      <c r="J224" s="71"/>
      <c r="K224" s="71"/>
      <c r="L224" s="71"/>
      <c r="M224" s="72"/>
      <c r="N224" s="72"/>
      <c r="O224" s="72"/>
      <c r="P224" s="72"/>
    </row>
    <row r="225" spans="1:16" ht="11.25" customHeight="1">
      <c r="A225" s="115" t="s">
        <v>441</v>
      </c>
      <c r="B225" s="115" t="s">
        <v>424</v>
      </c>
      <c r="C225" s="115" t="s">
        <v>43</v>
      </c>
      <c r="D225" s="116">
        <v>8904</v>
      </c>
      <c r="E225" s="116">
        <v>58736.82</v>
      </c>
      <c r="F225" s="116">
        <v>53373.57</v>
      </c>
      <c r="G225" s="116">
        <v>4068</v>
      </c>
      <c r="H225" s="116">
        <v>27244.54</v>
      </c>
      <c r="I225" s="116">
        <v>25624.58</v>
      </c>
      <c r="J225" s="71"/>
      <c r="K225" s="71"/>
      <c r="L225" s="71"/>
      <c r="M225" s="72"/>
      <c r="N225" s="72"/>
      <c r="O225" s="72"/>
      <c r="P225" s="72"/>
    </row>
    <row r="226" spans="1:16" ht="11.25" customHeight="1">
      <c r="A226" s="115" t="s">
        <v>441</v>
      </c>
      <c r="B226" s="115" t="s">
        <v>424</v>
      </c>
      <c r="C226" s="115" t="s">
        <v>85</v>
      </c>
      <c r="D226" s="116">
        <v>63200</v>
      </c>
      <c r="E226" s="116">
        <v>305630.43</v>
      </c>
      <c r="F226" s="116">
        <v>278827.85</v>
      </c>
      <c r="G226" s="116"/>
      <c r="H226" s="116"/>
      <c r="I226" s="116"/>
      <c r="J226" s="71"/>
      <c r="K226" s="71"/>
      <c r="L226" s="71"/>
      <c r="M226" s="72"/>
      <c r="N226" s="72"/>
      <c r="O226" s="72"/>
      <c r="P226" s="72"/>
    </row>
    <row r="227" spans="1:16" ht="11.25" customHeight="1">
      <c r="A227" s="115" t="s">
        <v>441</v>
      </c>
      <c r="B227" s="115" t="s">
        <v>424</v>
      </c>
      <c r="C227" s="115" t="s">
        <v>95</v>
      </c>
      <c r="D227" s="116"/>
      <c r="E227" s="116"/>
      <c r="F227" s="116"/>
      <c r="G227" s="116">
        <v>3000</v>
      </c>
      <c r="H227" s="116">
        <v>11627.94</v>
      </c>
      <c r="I227" s="116">
        <v>10972.5</v>
      </c>
      <c r="J227" s="71"/>
      <c r="K227" s="71"/>
      <c r="L227" s="71"/>
      <c r="M227" s="72"/>
      <c r="N227" s="72"/>
      <c r="O227" s="72"/>
      <c r="P227" s="72"/>
    </row>
    <row r="228" spans="1:16" ht="11.25" customHeight="1">
      <c r="A228" s="115" t="s">
        <v>441</v>
      </c>
      <c r="B228" s="115" t="s">
        <v>424</v>
      </c>
      <c r="C228" s="115" t="s">
        <v>71</v>
      </c>
      <c r="D228" s="116">
        <v>1100</v>
      </c>
      <c r="E228" s="116">
        <v>4241.93</v>
      </c>
      <c r="F228" s="116">
        <v>3900.75</v>
      </c>
      <c r="G228" s="116">
        <v>4845</v>
      </c>
      <c r="H228" s="116">
        <v>22724.38</v>
      </c>
      <c r="I228" s="116">
        <v>21513.61</v>
      </c>
      <c r="J228" s="71"/>
      <c r="K228" s="71"/>
      <c r="L228" s="71"/>
      <c r="M228" s="72"/>
      <c r="N228" s="72"/>
      <c r="O228" s="72"/>
      <c r="P228" s="72"/>
    </row>
    <row r="229" spans="1:16" ht="11.25" customHeight="1">
      <c r="A229" s="115" t="s">
        <v>441</v>
      </c>
      <c r="B229" s="115" t="s">
        <v>424</v>
      </c>
      <c r="C229" s="115" t="s">
        <v>67</v>
      </c>
      <c r="D229" s="116">
        <v>3500</v>
      </c>
      <c r="E229" s="116">
        <v>19134.91</v>
      </c>
      <c r="F229" s="116">
        <v>16899.99</v>
      </c>
      <c r="G229" s="116">
        <v>2450</v>
      </c>
      <c r="H229" s="116">
        <v>12221.25</v>
      </c>
      <c r="I229" s="116">
        <v>11412.49</v>
      </c>
      <c r="J229" s="71"/>
      <c r="K229" s="71"/>
      <c r="L229" s="71"/>
      <c r="M229" s="72"/>
      <c r="N229" s="72"/>
      <c r="O229" s="72"/>
      <c r="P229" s="72"/>
    </row>
    <row r="230" spans="1:16" ht="11.25" customHeight="1">
      <c r="A230" s="115" t="s">
        <v>441</v>
      </c>
      <c r="B230" s="115" t="s">
        <v>424</v>
      </c>
      <c r="C230" s="115" t="s">
        <v>357</v>
      </c>
      <c r="D230" s="116"/>
      <c r="E230" s="116"/>
      <c r="F230" s="116"/>
      <c r="G230" s="116">
        <v>3850</v>
      </c>
      <c r="H230" s="116">
        <v>18340.36</v>
      </c>
      <c r="I230" s="116">
        <v>17232.42</v>
      </c>
      <c r="J230" s="71"/>
      <c r="K230" s="71"/>
      <c r="L230" s="71"/>
      <c r="M230" s="72"/>
      <c r="N230" s="72"/>
      <c r="O230" s="72"/>
      <c r="P230" s="72"/>
    </row>
    <row r="231" spans="1:16" ht="11.25" customHeight="1">
      <c r="A231" s="115" t="s">
        <v>441</v>
      </c>
      <c r="B231" s="115" t="s">
        <v>424</v>
      </c>
      <c r="C231" s="115" t="s">
        <v>530</v>
      </c>
      <c r="D231" s="116">
        <v>1450</v>
      </c>
      <c r="E231" s="116">
        <v>8142.77</v>
      </c>
      <c r="F231" s="116">
        <v>7345.28</v>
      </c>
      <c r="G231" s="116">
        <v>1500</v>
      </c>
      <c r="H231" s="116">
        <v>7276.85</v>
      </c>
      <c r="I231" s="116">
        <v>6775</v>
      </c>
      <c r="J231" s="71"/>
      <c r="K231" s="71"/>
      <c r="L231" s="71"/>
      <c r="M231" s="72"/>
      <c r="N231" s="72"/>
      <c r="O231" s="72"/>
      <c r="P231" s="72"/>
    </row>
    <row r="232" spans="1:16" ht="11.25" customHeight="1">
      <c r="A232" s="115" t="s">
        <v>441</v>
      </c>
      <c r="B232" s="115" t="s">
        <v>424</v>
      </c>
      <c r="C232" s="115" t="s">
        <v>626</v>
      </c>
      <c r="D232" s="116">
        <v>17160</v>
      </c>
      <c r="E232" s="116">
        <v>91697.88</v>
      </c>
      <c r="F232" s="116">
        <v>82593.43</v>
      </c>
      <c r="G232" s="116">
        <v>8940</v>
      </c>
      <c r="H232" s="116">
        <v>39457.36</v>
      </c>
      <c r="I232" s="116">
        <v>37024.98</v>
      </c>
      <c r="J232" s="71"/>
      <c r="K232" s="71"/>
      <c r="L232" s="71"/>
      <c r="M232" s="72"/>
      <c r="N232" s="72"/>
      <c r="O232" s="72"/>
      <c r="P232" s="72"/>
    </row>
    <row r="233" spans="1:16" ht="11.25" customHeight="1">
      <c r="A233" s="115" t="s">
        <v>441</v>
      </c>
      <c r="B233" s="115" t="s">
        <v>424</v>
      </c>
      <c r="C233" s="115" t="s">
        <v>66</v>
      </c>
      <c r="D233" s="116">
        <v>5</v>
      </c>
      <c r="E233" s="116">
        <v>7.88</v>
      </c>
      <c r="F233" s="116">
        <v>7.25</v>
      </c>
      <c r="G233" s="116">
        <v>119780</v>
      </c>
      <c r="H233" s="116">
        <v>447423.41</v>
      </c>
      <c r="I233" s="116">
        <v>420661.14</v>
      </c>
      <c r="J233" s="71"/>
      <c r="K233" s="71"/>
      <c r="L233" s="71"/>
      <c r="M233" s="72"/>
      <c r="N233" s="72"/>
      <c r="O233" s="72"/>
      <c r="P233" s="72"/>
    </row>
    <row r="234" spans="1:16" ht="11.25" customHeight="1">
      <c r="A234" s="115" t="s">
        <v>442</v>
      </c>
      <c r="B234" s="115" t="s">
        <v>285</v>
      </c>
      <c r="C234" s="115" t="s">
        <v>156</v>
      </c>
      <c r="D234" s="116"/>
      <c r="E234" s="116"/>
      <c r="F234" s="116"/>
      <c r="G234" s="116">
        <v>600</v>
      </c>
      <c r="H234" s="116">
        <v>447.69</v>
      </c>
      <c r="I234" s="116">
        <v>412.39</v>
      </c>
      <c r="J234" s="71"/>
      <c r="K234" s="71"/>
      <c r="L234" s="71"/>
      <c r="M234" s="72"/>
      <c r="N234" s="72"/>
      <c r="O234" s="72"/>
      <c r="P234" s="72"/>
    </row>
    <row r="235" spans="1:16" ht="11.25" customHeight="1">
      <c r="A235" s="115" t="s">
        <v>443</v>
      </c>
      <c r="B235" s="115" t="s">
        <v>631</v>
      </c>
      <c r="C235" s="115" t="s">
        <v>139</v>
      </c>
      <c r="D235" s="116"/>
      <c r="E235" s="116"/>
      <c r="F235" s="116"/>
      <c r="G235" s="116">
        <v>300</v>
      </c>
      <c r="H235" s="116">
        <v>1984.4</v>
      </c>
      <c r="I235" s="116">
        <v>1880.65</v>
      </c>
      <c r="J235" s="71"/>
      <c r="K235" s="71"/>
      <c r="L235" s="71"/>
      <c r="M235" s="72"/>
      <c r="N235" s="72"/>
      <c r="O235" s="72"/>
      <c r="P235" s="72"/>
    </row>
    <row r="236" spans="1:16" ht="11.25" customHeight="1">
      <c r="A236" s="115" t="s">
        <v>443</v>
      </c>
      <c r="B236" s="115" t="s">
        <v>631</v>
      </c>
      <c r="C236" s="115" t="s">
        <v>42</v>
      </c>
      <c r="D236" s="116">
        <v>3940</v>
      </c>
      <c r="E236" s="116">
        <v>25652.66</v>
      </c>
      <c r="F236" s="116">
        <v>23025.47</v>
      </c>
      <c r="G236" s="116"/>
      <c r="H236" s="116"/>
      <c r="I236" s="116"/>
      <c r="J236" s="71"/>
      <c r="K236" s="71"/>
      <c r="L236" s="71"/>
      <c r="M236" s="72"/>
      <c r="N236" s="72"/>
      <c r="O236" s="72"/>
      <c r="P236" s="72"/>
    </row>
    <row r="237" spans="1:16" ht="11.25" customHeight="1">
      <c r="A237" s="115" t="s">
        <v>443</v>
      </c>
      <c r="B237" s="115" t="s">
        <v>631</v>
      </c>
      <c r="C237" s="115" t="s">
        <v>43</v>
      </c>
      <c r="D237" s="116">
        <v>500</v>
      </c>
      <c r="E237" s="116">
        <v>2670.47</v>
      </c>
      <c r="F237" s="116">
        <v>2450.18</v>
      </c>
      <c r="G237" s="116"/>
      <c r="H237" s="116"/>
      <c r="I237" s="116"/>
      <c r="J237" s="71"/>
      <c r="K237" s="71"/>
      <c r="L237" s="71"/>
      <c r="M237" s="72"/>
      <c r="N237" s="72"/>
      <c r="O237" s="72"/>
      <c r="P237" s="72"/>
    </row>
    <row r="238" spans="1:16" ht="11.25" customHeight="1">
      <c r="A238" s="115" t="s">
        <v>443</v>
      </c>
      <c r="B238" s="115" t="s">
        <v>631</v>
      </c>
      <c r="C238" s="115" t="s">
        <v>71</v>
      </c>
      <c r="D238" s="116"/>
      <c r="E238" s="116"/>
      <c r="F238" s="116"/>
      <c r="G238" s="116">
        <v>545</v>
      </c>
      <c r="H238" s="116">
        <v>2906.71</v>
      </c>
      <c r="I238" s="116">
        <v>2735.32</v>
      </c>
      <c r="J238" s="71"/>
      <c r="K238" s="71"/>
      <c r="L238" s="71"/>
      <c r="M238" s="72"/>
      <c r="N238" s="72"/>
      <c r="O238" s="72"/>
      <c r="P238" s="72"/>
    </row>
    <row r="239" spans="1:16" ht="11.25" customHeight="1">
      <c r="A239" s="115" t="s">
        <v>443</v>
      </c>
      <c r="B239" s="115" t="s">
        <v>631</v>
      </c>
      <c r="C239" s="115" t="s">
        <v>44</v>
      </c>
      <c r="D239" s="116"/>
      <c r="E239" s="116"/>
      <c r="F239" s="116"/>
      <c r="G239" s="116">
        <v>12</v>
      </c>
      <c r="H239" s="116">
        <v>59.29</v>
      </c>
      <c r="I239" s="116">
        <v>56.04</v>
      </c>
      <c r="J239" s="71"/>
      <c r="K239" s="71"/>
      <c r="L239" s="71"/>
      <c r="M239" s="72"/>
      <c r="N239" s="72"/>
      <c r="O239" s="72"/>
      <c r="P239" s="72"/>
    </row>
    <row r="240" spans="1:16" ht="11.25" customHeight="1">
      <c r="A240" s="115" t="s">
        <v>446</v>
      </c>
      <c r="B240" s="115" t="s">
        <v>312</v>
      </c>
      <c r="C240" s="115" t="s">
        <v>48</v>
      </c>
      <c r="D240" s="116">
        <v>2659</v>
      </c>
      <c r="E240" s="116">
        <v>32654.5</v>
      </c>
      <c r="F240" s="116">
        <v>29720</v>
      </c>
      <c r="G240" s="116">
        <v>4800</v>
      </c>
      <c r="H240" s="116">
        <v>48086.59</v>
      </c>
      <c r="I240" s="116">
        <v>45058.53</v>
      </c>
      <c r="J240" s="71"/>
      <c r="K240" s="71"/>
      <c r="L240" s="71"/>
      <c r="M240" s="72"/>
      <c r="N240" s="72"/>
      <c r="O240" s="72"/>
      <c r="P240" s="72"/>
    </row>
    <row r="241" spans="1:16" ht="11.25" customHeight="1">
      <c r="A241" s="115" t="s">
        <v>446</v>
      </c>
      <c r="B241" s="115" t="s">
        <v>312</v>
      </c>
      <c r="C241" s="115" t="s">
        <v>94</v>
      </c>
      <c r="D241" s="116"/>
      <c r="E241" s="116"/>
      <c r="F241" s="116"/>
      <c r="G241" s="116">
        <v>840</v>
      </c>
      <c r="H241" s="116">
        <v>8095.89</v>
      </c>
      <c r="I241" s="116">
        <v>7643.19</v>
      </c>
      <c r="J241" s="71"/>
      <c r="K241" s="71"/>
      <c r="L241" s="71"/>
      <c r="M241" s="72"/>
      <c r="N241" s="72"/>
      <c r="O241" s="72"/>
      <c r="P241" s="72"/>
    </row>
    <row r="242" spans="1:16" ht="11.25" customHeight="1">
      <c r="A242" s="115" t="s">
        <v>446</v>
      </c>
      <c r="B242" s="115" t="s">
        <v>312</v>
      </c>
      <c r="C242" s="115" t="s">
        <v>139</v>
      </c>
      <c r="D242" s="116">
        <v>700</v>
      </c>
      <c r="E242" s="116">
        <v>10025.1</v>
      </c>
      <c r="F242" s="116">
        <v>9246.05</v>
      </c>
      <c r="G242" s="116">
        <v>32.5</v>
      </c>
      <c r="H242" s="116">
        <v>492.6</v>
      </c>
      <c r="I242" s="116">
        <v>461.09</v>
      </c>
      <c r="J242" s="71"/>
      <c r="K242" s="71"/>
      <c r="L242" s="71"/>
      <c r="M242" s="72"/>
      <c r="N242" s="72"/>
      <c r="O242" s="72"/>
      <c r="P242" s="72"/>
    </row>
    <row r="243" spans="1:16" ht="11.25" customHeight="1">
      <c r="A243" s="115" t="s">
        <v>446</v>
      </c>
      <c r="B243" s="115" t="s">
        <v>312</v>
      </c>
      <c r="C243" s="115" t="s">
        <v>63</v>
      </c>
      <c r="D243" s="116">
        <v>22965</v>
      </c>
      <c r="E243" s="116">
        <v>303808.45</v>
      </c>
      <c r="F243" s="116">
        <v>275448.63</v>
      </c>
      <c r="G243" s="116">
        <v>28409.5</v>
      </c>
      <c r="H243" s="116">
        <v>373352.9</v>
      </c>
      <c r="I243" s="116">
        <v>350301.43</v>
      </c>
      <c r="J243" s="71"/>
      <c r="K243" s="71"/>
      <c r="L243" s="71"/>
      <c r="M243" s="72"/>
      <c r="N243" s="72"/>
      <c r="O243" s="72"/>
      <c r="P243" s="72"/>
    </row>
    <row r="244" spans="1:16" ht="11.25" customHeight="1">
      <c r="A244" s="115" t="s">
        <v>446</v>
      </c>
      <c r="B244" s="115" t="s">
        <v>312</v>
      </c>
      <c r="C244" s="115" t="s">
        <v>54</v>
      </c>
      <c r="D244" s="116">
        <v>50226</v>
      </c>
      <c r="E244" s="116">
        <v>623614.92</v>
      </c>
      <c r="F244" s="116">
        <v>567703.14</v>
      </c>
      <c r="G244" s="116">
        <v>79452</v>
      </c>
      <c r="H244" s="116">
        <v>921342.96</v>
      </c>
      <c r="I244" s="116">
        <v>862893.15</v>
      </c>
      <c r="J244" s="71"/>
      <c r="K244" s="71"/>
      <c r="L244" s="71"/>
      <c r="M244" s="72"/>
      <c r="N244" s="72"/>
      <c r="O244" s="72"/>
      <c r="P244" s="72"/>
    </row>
    <row r="245" spans="1:16" ht="11.25" customHeight="1">
      <c r="A245" s="115" t="s">
        <v>446</v>
      </c>
      <c r="B245" s="115" t="s">
        <v>312</v>
      </c>
      <c r="C245" s="115" t="s">
        <v>82</v>
      </c>
      <c r="D245" s="116"/>
      <c r="E245" s="116"/>
      <c r="F245" s="116"/>
      <c r="G245" s="116">
        <v>144</v>
      </c>
      <c r="H245" s="116">
        <v>1545.73</v>
      </c>
      <c r="I245" s="116">
        <v>1448.65</v>
      </c>
      <c r="J245" s="71"/>
      <c r="K245" s="71"/>
      <c r="L245" s="71"/>
      <c r="M245" s="72"/>
      <c r="N245" s="72"/>
      <c r="O245" s="72"/>
      <c r="P245" s="72"/>
    </row>
    <row r="246" spans="1:16" ht="11.25" customHeight="1">
      <c r="A246" s="115" t="s">
        <v>446</v>
      </c>
      <c r="B246" s="115" t="s">
        <v>312</v>
      </c>
      <c r="C246" s="115" t="s">
        <v>56</v>
      </c>
      <c r="D246" s="116">
        <v>3000</v>
      </c>
      <c r="E246" s="116">
        <v>35526.33</v>
      </c>
      <c r="F246" s="116">
        <v>32375</v>
      </c>
      <c r="G246" s="116">
        <v>9671</v>
      </c>
      <c r="H246" s="116">
        <v>107248.78</v>
      </c>
      <c r="I246" s="116">
        <v>100546.77</v>
      </c>
      <c r="J246" s="71"/>
      <c r="K246" s="71"/>
      <c r="L246" s="71"/>
      <c r="M246" s="72"/>
      <c r="N246" s="72"/>
      <c r="O246" s="72"/>
      <c r="P246" s="72"/>
    </row>
    <row r="247" spans="1:16" ht="11.25" customHeight="1">
      <c r="A247" s="115" t="s">
        <v>446</v>
      </c>
      <c r="B247" s="115" t="s">
        <v>312</v>
      </c>
      <c r="C247" s="115" t="s">
        <v>42</v>
      </c>
      <c r="D247" s="116">
        <v>1375043</v>
      </c>
      <c r="E247" s="116">
        <v>16112615.71</v>
      </c>
      <c r="F247" s="116">
        <v>14613638.93</v>
      </c>
      <c r="G247" s="116">
        <v>1076935.9</v>
      </c>
      <c r="H247" s="116">
        <v>11148065.58</v>
      </c>
      <c r="I247" s="116">
        <v>10472890.63</v>
      </c>
      <c r="J247" s="71"/>
      <c r="K247" s="71"/>
      <c r="L247" s="71"/>
      <c r="M247" s="72"/>
      <c r="N247" s="72"/>
      <c r="O247" s="72"/>
      <c r="P247" s="72"/>
    </row>
    <row r="248" spans="1:16" ht="11.25" customHeight="1">
      <c r="A248" s="115" t="s">
        <v>446</v>
      </c>
      <c r="B248" s="115" t="s">
        <v>312</v>
      </c>
      <c r="C248" s="115" t="s">
        <v>45</v>
      </c>
      <c r="D248" s="116">
        <v>2300</v>
      </c>
      <c r="E248" s="116">
        <v>30255.76</v>
      </c>
      <c r="F248" s="116">
        <v>27542.72</v>
      </c>
      <c r="G248" s="116"/>
      <c r="H248" s="116"/>
      <c r="I248" s="116"/>
      <c r="J248" s="71"/>
      <c r="K248" s="71"/>
      <c r="L248" s="71"/>
      <c r="M248" s="72"/>
      <c r="N248" s="72"/>
      <c r="O248" s="72"/>
      <c r="P248" s="72"/>
    </row>
    <row r="249" spans="1:16" ht="11.25" customHeight="1">
      <c r="A249" s="115" t="s">
        <v>446</v>
      </c>
      <c r="B249" s="115" t="s">
        <v>312</v>
      </c>
      <c r="C249" s="115" t="s">
        <v>57</v>
      </c>
      <c r="D249" s="116">
        <v>404</v>
      </c>
      <c r="E249" s="116">
        <v>4608.56</v>
      </c>
      <c r="F249" s="116">
        <v>4133.04</v>
      </c>
      <c r="G249" s="116">
        <v>6024</v>
      </c>
      <c r="H249" s="116">
        <v>79536.16</v>
      </c>
      <c r="I249" s="116">
        <v>74664.14</v>
      </c>
      <c r="J249" s="71"/>
      <c r="K249" s="71"/>
      <c r="L249" s="71"/>
      <c r="M249" s="72"/>
      <c r="N249" s="72"/>
      <c r="O249" s="72"/>
      <c r="P249" s="72"/>
    </row>
    <row r="250" spans="1:16" ht="11.25" customHeight="1">
      <c r="A250" s="115" t="s">
        <v>446</v>
      </c>
      <c r="B250" s="115" t="s">
        <v>312</v>
      </c>
      <c r="C250" s="115" t="s">
        <v>43</v>
      </c>
      <c r="D250" s="116">
        <v>61737</v>
      </c>
      <c r="E250" s="116">
        <v>738754.17</v>
      </c>
      <c r="F250" s="116">
        <v>668000.12</v>
      </c>
      <c r="G250" s="116">
        <v>62091</v>
      </c>
      <c r="H250" s="116">
        <v>670820.69</v>
      </c>
      <c r="I250" s="116">
        <v>629938.79</v>
      </c>
      <c r="J250" s="71"/>
      <c r="K250" s="71"/>
      <c r="L250" s="71"/>
      <c r="M250" s="72"/>
      <c r="N250" s="72"/>
      <c r="O250" s="72"/>
      <c r="P250" s="72"/>
    </row>
    <row r="251" spans="1:16" ht="11.25" customHeight="1">
      <c r="A251" s="115" t="s">
        <v>446</v>
      </c>
      <c r="B251" s="115" t="s">
        <v>312</v>
      </c>
      <c r="C251" s="115" t="s">
        <v>62</v>
      </c>
      <c r="D251" s="116">
        <v>11</v>
      </c>
      <c r="E251" s="116">
        <v>80.38</v>
      </c>
      <c r="F251" s="116">
        <v>71.38</v>
      </c>
      <c r="G251" s="116"/>
      <c r="H251" s="116"/>
      <c r="I251" s="116"/>
      <c r="J251" s="71"/>
      <c r="K251" s="71"/>
      <c r="L251" s="71"/>
      <c r="M251" s="72"/>
      <c r="N251" s="72"/>
      <c r="O251" s="72"/>
      <c r="P251" s="72"/>
    </row>
    <row r="252" spans="1:16" ht="11.25" customHeight="1">
      <c r="A252" s="115" t="s">
        <v>446</v>
      </c>
      <c r="B252" s="115" t="s">
        <v>312</v>
      </c>
      <c r="C252" s="115" t="s">
        <v>717</v>
      </c>
      <c r="D252" s="116"/>
      <c r="E252" s="116"/>
      <c r="F252" s="116"/>
      <c r="G252" s="116">
        <v>6</v>
      </c>
      <c r="H252" s="116">
        <v>85.68</v>
      </c>
      <c r="I252" s="116">
        <v>80.4</v>
      </c>
      <c r="J252" s="71"/>
      <c r="K252" s="71"/>
      <c r="L252" s="71"/>
      <c r="M252" s="72"/>
      <c r="N252" s="72"/>
      <c r="O252" s="72"/>
      <c r="P252" s="72"/>
    </row>
    <row r="253" spans="1:16" ht="11.25" customHeight="1">
      <c r="A253" s="115" t="s">
        <v>446</v>
      </c>
      <c r="B253" s="115" t="s">
        <v>312</v>
      </c>
      <c r="C253" s="115" t="s">
        <v>71</v>
      </c>
      <c r="D253" s="116"/>
      <c r="E253" s="116"/>
      <c r="F253" s="116"/>
      <c r="G253" s="116">
        <v>226</v>
      </c>
      <c r="H253" s="116">
        <v>2586.94</v>
      </c>
      <c r="I253" s="116">
        <v>2416.66</v>
      </c>
      <c r="J253" s="71"/>
      <c r="K253" s="71"/>
      <c r="L253" s="71"/>
      <c r="M253" s="72"/>
      <c r="N253" s="72"/>
      <c r="O253" s="72"/>
      <c r="P253" s="72"/>
    </row>
    <row r="254" spans="1:16" ht="11.25" customHeight="1">
      <c r="A254" s="115" t="s">
        <v>446</v>
      </c>
      <c r="B254" s="115" t="s">
        <v>312</v>
      </c>
      <c r="C254" s="115" t="s">
        <v>67</v>
      </c>
      <c r="D254" s="116">
        <v>2944</v>
      </c>
      <c r="E254" s="116">
        <v>38990.84</v>
      </c>
      <c r="F254" s="116">
        <v>35414.87</v>
      </c>
      <c r="G254" s="116">
        <v>450</v>
      </c>
      <c r="H254" s="116">
        <v>5256.54</v>
      </c>
      <c r="I254" s="116">
        <v>4958.4</v>
      </c>
      <c r="J254" s="71"/>
      <c r="K254" s="71"/>
      <c r="L254" s="71"/>
      <c r="M254" s="72"/>
      <c r="N254" s="72"/>
      <c r="O254" s="72"/>
      <c r="P254" s="72"/>
    </row>
    <row r="255" spans="1:16" ht="11.25" customHeight="1">
      <c r="A255" s="115" t="s">
        <v>446</v>
      </c>
      <c r="B255" s="115" t="s">
        <v>312</v>
      </c>
      <c r="C255" s="115" t="s">
        <v>66</v>
      </c>
      <c r="D255" s="116">
        <v>1190</v>
      </c>
      <c r="E255" s="116">
        <v>13137.09</v>
      </c>
      <c r="F255" s="116">
        <v>11886.75</v>
      </c>
      <c r="G255" s="116">
        <v>1340</v>
      </c>
      <c r="H255" s="116">
        <v>12453.76</v>
      </c>
      <c r="I255" s="116">
        <v>11670.31</v>
      </c>
      <c r="J255" s="71"/>
      <c r="K255" s="71"/>
      <c r="L255" s="71"/>
      <c r="M255" s="72"/>
      <c r="N255" s="72"/>
      <c r="O255" s="72"/>
      <c r="P255" s="72"/>
    </row>
    <row r="256" spans="1:16" ht="11.25" customHeight="1">
      <c r="A256" s="115" t="s">
        <v>446</v>
      </c>
      <c r="B256" s="115" t="s">
        <v>312</v>
      </c>
      <c r="C256" s="115" t="s">
        <v>44</v>
      </c>
      <c r="D256" s="116">
        <v>25642</v>
      </c>
      <c r="E256" s="116">
        <v>286310.82</v>
      </c>
      <c r="F256" s="116">
        <v>260354.4</v>
      </c>
      <c r="G256" s="116">
        <v>64547</v>
      </c>
      <c r="H256" s="116">
        <v>656968.19</v>
      </c>
      <c r="I256" s="116">
        <v>614422.38</v>
      </c>
      <c r="J256" s="71"/>
      <c r="K256" s="71"/>
      <c r="L256" s="71"/>
      <c r="M256" s="72"/>
      <c r="N256" s="72"/>
      <c r="O256" s="72"/>
      <c r="P256" s="72"/>
    </row>
    <row r="257" spans="1:16" ht="11.25" customHeight="1">
      <c r="A257" s="115" t="s">
        <v>447</v>
      </c>
      <c r="B257" s="115" t="s">
        <v>313</v>
      </c>
      <c r="C257" s="115" t="s">
        <v>48</v>
      </c>
      <c r="D257" s="116">
        <v>835</v>
      </c>
      <c r="E257" s="116">
        <v>9850.49</v>
      </c>
      <c r="F257" s="116">
        <v>8913.05</v>
      </c>
      <c r="G257" s="116">
        <v>665</v>
      </c>
      <c r="H257" s="116">
        <v>6163.83</v>
      </c>
      <c r="I257" s="116">
        <v>5778.6</v>
      </c>
      <c r="J257" s="71"/>
      <c r="K257" s="71"/>
      <c r="L257" s="71"/>
      <c r="M257" s="72"/>
      <c r="N257" s="72"/>
      <c r="O257" s="72"/>
      <c r="P257" s="72"/>
    </row>
    <row r="258" spans="1:16" ht="11.25" customHeight="1">
      <c r="A258" s="115" t="s">
        <v>447</v>
      </c>
      <c r="B258" s="115" t="s">
        <v>313</v>
      </c>
      <c r="C258" s="115" t="s">
        <v>139</v>
      </c>
      <c r="D258" s="116"/>
      <c r="E258" s="116"/>
      <c r="F258" s="116"/>
      <c r="G258" s="116">
        <v>2.5</v>
      </c>
      <c r="H258" s="116">
        <v>28.5</v>
      </c>
      <c r="I258" s="116">
        <v>26.54</v>
      </c>
      <c r="J258" s="71"/>
      <c r="K258" s="71"/>
      <c r="L258" s="71"/>
      <c r="M258" s="72"/>
      <c r="N258" s="72"/>
      <c r="O258" s="72"/>
      <c r="P258" s="72"/>
    </row>
    <row r="259" spans="1:16" ht="11.25" customHeight="1">
      <c r="A259" s="115" t="s">
        <v>447</v>
      </c>
      <c r="B259" s="115" t="s">
        <v>313</v>
      </c>
      <c r="C259" s="115" t="s">
        <v>63</v>
      </c>
      <c r="D259" s="116">
        <v>275</v>
      </c>
      <c r="E259" s="116">
        <v>2961.15</v>
      </c>
      <c r="F259" s="116">
        <v>2677.12</v>
      </c>
      <c r="G259" s="116">
        <v>240.5</v>
      </c>
      <c r="H259" s="116">
        <v>2429.29</v>
      </c>
      <c r="I259" s="116">
        <v>2287.28</v>
      </c>
      <c r="J259" s="71"/>
      <c r="K259" s="71"/>
      <c r="L259" s="71"/>
      <c r="M259" s="72"/>
      <c r="N259" s="72"/>
      <c r="O259" s="72"/>
      <c r="P259" s="72"/>
    </row>
    <row r="260" spans="1:16" ht="11.25" customHeight="1">
      <c r="A260" s="115" t="s">
        <v>447</v>
      </c>
      <c r="B260" s="115" t="s">
        <v>313</v>
      </c>
      <c r="C260" s="115" t="s">
        <v>54</v>
      </c>
      <c r="D260" s="116">
        <v>4804</v>
      </c>
      <c r="E260" s="116">
        <v>56577.5</v>
      </c>
      <c r="F260" s="116">
        <v>51283.27</v>
      </c>
      <c r="G260" s="116">
        <v>6256</v>
      </c>
      <c r="H260" s="116">
        <v>60621.12</v>
      </c>
      <c r="I260" s="116">
        <v>56898.69</v>
      </c>
      <c r="J260" s="71"/>
      <c r="K260" s="71"/>
      <c r="L260" s="71"/>
      <c r="M260" s="72"/>
      <c r="N260" s="72"/>
      <c r="O260" s="72"/>
      <c r="P260" s="72"/>
    </row>
    <row r="261" spans="1:16" ht="11.25" customHeight="1">
      <c r="A261" s="115" t="s">
        <v>447</v>
      </c>
      <c r="B261" s="115" t="s">
        <v>313</v>
      </c>
      <c r="C261" s="115" t="s">
        <v>82</v>
      </c>
      <c r="D261" s="116"/>
      <c r="E261" s="116"/>
      <c r="F261" s="116"/>
      <c r="G261" s="116">
        <v>110</v>
      </c>
      <c r="H261" s="116">
        <v>1034.7</v>
      </c>
      <c r="I261" s="116">
        <v>972.47</v>
      </c>
      <c r="J261" s="71"/>
      <c r="K261" s="71"/>
      <c r="L261" s="71"/>
      <c r="M261" s="72"/>
      <c r="N261" s="72"/>
      <c r="O261" s="72"/>
      <c r="P261" s="72"/>
    </row>
    <row r="262" spans="1:16" ht="11.25" customHeight="1">
      <c r="A262" s="115" t="s">
        <v>447</v>
      </c>
      <c r="B262" s="115" t="s">
        <v>313</v>
      </c>
      <c r="C262" s="115" t="s">
        <v>42</v>
      </c>
      <c r="D262" s="116">
        <v>426486</v>
      </c>
      <c r="E262" s="116">
        <v>4579851.25</v>
      </c>
      <c r="F262" s="116">
        <v>4155347.66</v>
      </c>
      <c r="G262" s="116">
        <v>321862</v>
      </c>
      <c r="H262" s="116">
        <v>2836974.54</v>
      </c>
      <c r="I262" s="116">
        <v>2662803.87</v>
      </c>
      <c r="J262" s="71"/>
      <c r="K262" s="71"/>
      <c r="L262" s="71"/>
      <c r="M262" s="72"/>
      <c r="N262" s="72"/>
      <c r="O262" s="72"/>
      <c r="P262" s="72"/>
    </row>
    <row r="263" spans="1:16" ht="11.25" customHeight="1">
      <c r="A263" s="115" t="s">
        <v>447</v>
      </c>
      <c r="B263" s="115" t="s">
        <v>313</v>
      </c>
      <c r="C263" s="115" t="s">
        <v>45</v>
      </c>
      <c r="D263" s="116">
        <v>1850</v>
      </c>
      <c r="E263" s="116">
        <v>22409.31</v>
      </c>
      <c r="F263" s="116">
        <v>20460.15</v>
      </c>
      <c r="G263" s="116"/>
      <c r="H263" s="116"/>
      <c r="I263" s="116"/>
      <c r="J263" s="71"/>
      <c r="K263" s="71"/>
      <c r="L263" s="71"/>
      <c r="M263" s="72"/>
      <c r="N263" s="72"/>
      <c r="O263" s="72"/>
      <c r="P263" s="72"/>
    </row>
    <row r="264" spans="1:16" ht="11.25" customHeight="1">
      <c r="A264" s="115" t="s">
        <v>447</v>
      </c>
      <c r="B264" s="115" t="s">
        <v>313</v>
      </c>
      <c r="C264" s="115" t="s">
        <v>57</v>
      </c>
      <c r="D264" s="116">
        <v>828</v>
      </c>
      <c r="E264" s="116">
        <v>8771.69</v>
      </c>
      <c r="F264" s="116">
        <v>7924.31</v>
      </c>
      <c r="G264" s="116">
        <v>10414</v>
      </c>
      <c r="H264" s="116">
        <v>105692.51</v>
      </c>
      <c r="I264" s="116">
        <v>99075.14</v>
      </c>
      <c r="J264" s="71"/>
      <c r="K264" s="71"/>
      <c r="L264" s="71"/>
      <c r="M264" s="72"/>
      <c r="N264" s="72"/>
      <c r="O264" s="72"/>
      <c r="P264" s="72"/>
    </row>
    <row r="265" spans="1:16" ht="11.25" customHeight="1">
      <c r="A265" s="115" t="s">
        <v>447</v>
      </c>
      <c r="B265" s="115" t="s">
        <v>313</v>
      </c>
      <c r="C265" s="115" t="s">
        <v>43</v>
      </c>
      <c r="D265" s="116">
        <v>25035</v>
      </c>
      <c r="E265" s="116">
        <v>276786.8</v>
      </c>
      <c r="F265" s="116">
        <v>250934.97</v>
      </c>
      <c r="G265" s="116">
        <v>41220</v>
      </c>
      <c r="H265" s="116">
        <v>367411.74</v>
      </c>
      <c r="I265" s="116">
        <v>345475.2</v>
      </c>
      <c r="J265" s="71"/>
      <c r="K265" s="71"/>
      <c r="L265" s="71"/>
      <c r="M265" s="72"/>
      <c r="N265" s="72"/>
      <c r="O265" s="72"/>
      <c r="P265" s="72"/>
    </row>
    <row r="266" spans="1:16" ht="11.25" customHeight="1">
      <c r="A266" s="115" t="s">
        <v>447</v>
      </c>
      <c r="B266" s="115" t="s">
        <v>313</v>
      </c>
      <c r="C266" s="115" t="s">
        <v>71</v>
      </c>
      <c r="D266" s="116"/>
      <c r="E266" s="116"/>
      <c r="F266" s="116"/>
      <c r="G266" s="116">
        <v>528</v>
      </c>
      <c r="H266" s="116">
        <v>5258.12</v>
      </c>
      <c r="I266" s="116">
        <v>4933.68</v>
      </c>
      <c r="J266" s="71"/>
      <c r="K266" s="71"/>
      <c r="L266" s="71"/>
      <c r="M266" s="72"/>
      <c r="N266" s="72"/>
      <c r="O266" s="72"/>
      <c r="P266" s="72"/>
    </row>
    <row r="267" spans="1:16" ht="11.25" customHeight="1">
      <c r="A267" s="115" t="s">
        <v>447</v>
      </c>
      <c r="B267" s="115" t="s">
        <v>313</v>
      </c>
      <c r="C267" s="115" t="s">
        <v>67</v>
      </c>
      <c r="D267" s="116">
        <v>260</v>
      </c>
      <c r="E267" s="116">
        <v>2947.32</v>
      </c>
      <c r="F267" s="116">
        <v>2692.98</v>
      </c>
      <c r="G267" s="116"/>
      <c r="H267" s="116"/>
      <c r="I267" s="116"/>
      <c r="J267" s="71"/>
      <c r="K267" s="71"/>
      <c r="L267" s="71"/>
      <c r="M267" s="72"/>
      <c r="N267" s="72"/>
      <c r="O267" s="72"/>
      <c r="P267" s="72"/>
    </row>
    <row r="268" spans="1:16" ht="11.25" customHeight="1">
      <c r="A268" s="115" t="s">
        <v>447</v>
      </c>
      <c r="B268" s="115" t="s">
        <v>313</v>
      </c>
      <c r="C268" s="115" t="s">
        <v>44</v>
      </c>
      <c r="D268" s="116">
        <v>15442</v>
      </c>
      <c r="E268" s="116">
        <v>156995.52</v>
      </c>
      <c r="F268" s="116">
        <v>142792.66</v>
      </c>
      <c r="G268" s="116">
        <v>58087</v>
      </c>
      <c r="H268" s="116">
        <v>489494.26</v>
      </c>
      <c r="I268" s="116">
        <v>459946.52</v>
      </c>
      <c r="J268" s="71"/>
      <c r="K268" s="71"/>
      <c r="L268" s="71"/>
      <c r="M268" s="72"/>
      <c r="N268" s="72"/>
      <c r="O268" s="72"/>
      <c r="P268" s="72"/>
    </row>
    <row r="269" spans="1:16" ht="11.25" customHeight="1">
      <c r="A269" s="115" t="s">
        <v>448</v>
      </c>
      <c r="B269" s="115" t="s">
        <v>314</v>
      </c>
      <c r="C269" s="115" t="s">
        <v>42</v>
      </c>
      <c r="D269" s="116">
        <v>748</v>
      </c>
      <c r="E269" s="116">
        <v>9453.89</v>
      </c>
      <c r="F269" s="116">
        <v>8487.69</v>
      </c>
      <c r="G269" s="116">
        <v>1662</v>
      </c>
      <c r="H269" s="116">
        <v>21017.32</v>
      </c>
      <c r="I269" s="116">
        <v>19750.52</v>
      </c>
      <c r="J269" s="71"/>
      <c r="K269" s="71"/>
      <c r="L269" s="71"/>
      <c r="M269" s="72"/>
      <c r="N269" s="72"/>
      <c r="O269" s="72"/>
      <c r="P269" s="72"/>
    </row>
    <row r="270" spans="1:16" ht="11.25" customHeight="1">
      <c r="A270" s="115" t="s">
        <v>624</v>
      </c>
      <c r="B270" s="115" t="s">
        <v>625</v>
      </c>
      <c r="C270" s="115" t="s">
        <v>42</v>
      </c>
      <c r="D270" s="116"/>
      <c r="E270" s="116"/>
      <c r="F270" s="116"/>
      <c r="G270" s="116">
        <v>1590</v>
      </c>
      <c r="H270" s="116">
        <v>17589.34</v>
      </c>
      <c r="I270" s="116">
        <v>16391.07</v>
      </c>
      <c r="J270" s="71"/>
      <c r="K270" s="71"/>
      <c r="L270" s="71"/>
      <c r="M270" s="72"/>
      <c r="N270" s="72"/>
      <c r="O270" s="72"/>
      <c r="P270" s="72"/>
    </row>
    <row r="271" spans="1:16" ht="11.25" customHeight="1">
      <c r="A271" s="115" t="s">
        <v>624</v>
      </c>
      <c r="B271" s="115" t="s">
        <v>625</v>
      </c>
      <c r="C271" s="115" t="s">
        <v>43</v>
      </c>
      <c r="D271" s="116">
        <v>624</v>
      </c>
      <c r="E271" s="116">
        <v>7554.89</v>
      </c>
      <c r="F271" s="116">
        <v>6730.89</v>
      </c>
      <c r="G271" s="116">
        <v>44</v>
      </c>
      <c r="H271" s="116">
        <v>467.88</v>
      </c>
      <c r="I271" s="116">
        <v>448.54</v>
      </c>
      <c r="J271" s="71"/>
      <c r="K271" s="71"/>
      <c r="L271" s="71"/>
      <c r="M271" s="72"/>
      <c r="N271" s="72"/>
      <c r="O271" s="72"/>
      <c r="P271" s="72"/>
    </row>
    <row r="272" spans="1:16" ht="11.25" customHeight="1">
      <c r="A272" s="115" t="s">
        <v>624</v>
      </c>
      <c r="B272" s="115" t="s">
        <v>625</v>
      </c>
      <c r="C272" s="115" t="s">
        <v>44</v>
      </c>
      <c r="D272" s="116">
        <v>441.9</v>
      </c>
      <c r="E272" s="116">
        <v>4945.84</v>
      </c>
      <c r="F272" s="116">
        <v>4481.3</v>
      </c>
      <c r="G272" s="116">
        <v>123.6</v>
      </c>
      <c r="H272" s="116">
        <v>914.89</v>
      </c>
      <c r="I272" s="116">
        <v>864.12</v>
      </c>
      <c r="J272" s="71"/>
      <c r="K272" s="71"/>
      <c r="L272" s="71"/>
      <c r="M272" s="72"/>
      <c r="N272" s="72"/>
      <c r="O272" s="72"/>
      <c r="P272" s="72"/>
    </row>
    <row r="273" spans="1:16" ht="11.25" customHeight="1">
      <c r="A273" s="115" t="s">
        <v>773</v>
      </c>
      <c r="B273" s="115" t="s">
        <v>774</v>
      </c>
      <c r="C273" s="115" t="s">
        <v>42</v>
      </c>
      <c r="D273" s="116"/>
      <c r="E273" s="116"/>
      <c r="F273" s="116"/>
      <c r="G273" s="116">
        <v>44090</v>
      </c>
      <c r="H273" s="116">
        <v>63950.58</v>
      </c>
      <c r="I273" s="116">
        <v>59592.3</v>
      </c>
      <c r="J273" s="71"/>
      <c r="K273" s="71"/>
      <c r="L273" s="71"/>
      <c r="M273" s="72"/>
      <c r="N273" s="72"/>
      <c r="O273" s="72"/>
      <c r="P273" s="72"/>
    </row>
    <row r="274" spans="1:16" ht="11.25" customHeight="1">
      <c r="A274" s="115" t="s">
        <v>552</v>
      </c>
      <c r="B274" s="115" t="s">
        <v>553</v>
      </c>
      <c r="C274" s="115" t="s">
        <v>138</v>
      </c>
      <c r="D274" s="116">
        <v>250</v>
      </c>
      <c r="E274" s="116">
        <v>1670.5</v>
      </c>
      <c r="F274" s="116">
        <v>1492.51</v>
      </c>
      <c r="G274" s="116">
        <v>200</v>
      </c>
      <c r="H274" s="116">
        <v>1378</v>
      </c>
      <c r="I274" s="116">
        <v>1295.1</v>
      </c>
      <c r="J274" s="71"/>
      <c r="K274" s="71"/>
      <c r="L274" s="71"/>
      <c r="M274" s="72"/>
      <c r="N274" s="72"/>
      <c r="O274" s="72"/>
      <c r="P274" s="72"/>
    </row>
    <row r="275" spans="1:16" ht="11.25" customHeight="1">
      <c r="A275" s="115" t="s">
        <v>552</v>
      </c>
      <c r="B275" s="115" t="s">
        <v>553</v>
      </c>
      <c r="C275" s="115" t="s">
        <v>156</v>
      </c>
      <c r="D275" s="116">
        <v>200</v>
      </c>
      <c r="E275" s="116">
        <v>1347.97</v>
      </c>
      <c r="F275" s="116">
        <v>1218.07</v>
      </c>
      <c r="G275" s="116">
        <v>545</v>
      </c>
      <c r="H275" s="116">
        <v>3047.42</v>
      </c>
      <c r="I275" s="116">
        <v>2852.68</v>
      </c>
      <c r="J275" s="71"/>
      <c r="K275" s="71"/>
      <c r="L275" s="71"/>
      <c r="M275" s="72"/>
      <c r="N275" s="72"/>
      <c r="O275" s="72"/>
      <c r="P275" s="72"/>
    </row>
    <row r="276" spans="1:16" ht="11.25" customHeight="1">
      <c r="A276" s="115" t="s">
        <v>451</v>
      </c>
      <c r="B276" s="115" t="s">
        <v>452</v>
      </c>
      <c r="C276" s="115" t="s">
        <v>48</v>
      </c>
      <c r="D276" s="116">
        <v>22320</v>
      </c>
      <c r="E276" s="116">
        <v>111478.71</v>
      </c>
      <c r="F276" s="116">
        <v>101743.6</v>
      </c>
      <c r="G276" s="116">
        <v>39720</v>
      </c>
      <c r="H276" s="116">
        <v>173694.78</v>
      </c>
      <c r="I276" s="116">
        <v>163503.11</v>
      </c>
      <c r="J276" s="71"/>
      <c r="K276" s="71"/>
      <c r="L276" s="71"/>
      <c r="M276" s="72"/>
      <c r="N276" s="72"/>
      <c r="O276" s="72"/>
      <c r="P276" s="72"/>
    </row>
    <row r="277" spans="1:16" ht="11.25" customHeight="1">
      <c r="A277" s="115" t="s">
        <v>451</v>
      </c>
      <c r="B277" s="115" t="s">
        <v>452</v>
      </c>
      <c r="C277" s="115" t="s">
        <v>94</v>
      </c>
      <c r="D277" s="116">
        <v>960</v>
      </c>
      <c r="E277" s="116">
        <v>5023.49</v>
      </c>
      <c r="F277" s="116">
        <v>4556.39</v>
      </c>
      <c r="G277" s="116">
        <v>7200</v>
      </c>
      <c r="H277" s="116">
        <v>27955.07</v>
      </c>
      <c r="I277" s="116">
        <v>26503.25</v>
      </c>
      <c r="J277" s="71"/>
      <c r="K277" s="71"/>
      <c r="L277" s="71"/>
      <c r="M277" s="72"/>
      <c r="N277" s="72"/>
      <c r="O277" s="72"/>
      <c r="P277" s="72"/>
    </row>
    <row r="278" spans="1:16" ht="11.25" customHeight="1">
      <c r="A278" s="115" t="s">
        <v>451</v>
      </c>
      <c r="B278" s="115" t="s">
        <v>452</v>
      </c>
      <c r="C278" s="115" t="s">
        <v>63</v>
      </c>
      <c r="D278" s="116"/>
      <c r="E278" s="116"/>
      <c r="F278" s="116"/>
      <c r="G278" s="116">
        <v>10</v>
      </c>
      <c r="H278" s="116">
        <v>10</v>
      </c>
      <c r="I278" s="116">
        <v>9.36</v>
      </c>
      <c r="J278" s="71"/>
      <c r="K278" s="71"/>
      <c r="L278" s="71"/>
      <c r="M278" s="72"/>
      <c r="N278" s="72"/>
      <c r="O278" s="72"/>
      <c r="P278" s="72"/>
    </row>
    <row r="279" spans="1:16" ht="11.25" customHeight="1">
      <c r="A279" s="115" t="s">
        <v>451</v>
      </c>
      <c r="B279" s="115" t="s">
        <v>452</v>
      </c>
      <c r="C279" s="115" t="s">
        <v>54</v>
      </c>
      <c r="D279" s="116">
        <v>2100</v>
      </c>
      <c r="E279" s="116">
        <v>16987.05</v>
      </c>
      <c r="F279" s="116">
        <v>15423.69</v>
      </c>
      <c r="G279" s="116"/>
      <c r="H279" s="116"/>
      <c r="I279" s="116"/>
      <c r="J279" s="71"/>
      <c r="K279" s="71"/>
      <c r="L279" s="71"/>
      <c r="M279" s="72"/>
      <c r="N279" s="72"/>
      <c r="O279" s="72"/>
      <c r="P279" s="72"/>
    </row>
    <row r="280" spans="1:16" ht="11.25" customHeight="1">
      <c r="A280" s="115" t="s">
        <v>451</v>
      </c>
      <c r="B280" s="115" t="s">
        <v>452</v>
      </c>
      <c r="C280" s="115" t="s">
        <v>101</v>
      </c>
      <c r="D280" s="116">
        <v>4000</v>
      </c>
      <c r="E280" s="116">
        <v>22311.88</v>
      </c>
      <c r="F280" s="116">
        <v>19810</v>
      </c>
      <c r="G280" s="116"/>
      <c r="H280" s="116"/>
      <c r="I280" s="116"/>
      <c r="J280" s="71"/>
      <c r="K280" s="71"/>
      <c r="L280" s="71"/>
      <c r="M280" s="72"/>
      <c r="N280" s="72"/>
      <c r="O280" s="72"/>
      <c r="P280" s="72"/>
    </row>
    <row r="281" spans="1:16" ht="11.25" customHeight="1">
      <c r="A281" s="115" t="s">
        <v>451</v>
      </c>
      <c r="B281" s="115" t="s">
        <v>452</v>
      </c>
      <c r="C281" s="115" t="s">
        <v>52</v>
      </c>
      <c r="D281" s="116">
        <v>7000</v>
      </c>
      <c r="E281" s="116">
        <v>36309.41</v>
      </c>
      <c r="F281" s="116">
        <v>33165.25</v>
      </c>
      <c r="G281" s="116">
        <v>5025</v>
      </c>
      <c r="H281" s="116">
        <v>26421.9</v>
      </c>
      <c r="I281" s="116">
        <v>25059.1</v>
      </c>
      <c r="J281" s="71"/>
      <c r="K281" s="71"/>
      <c r="L281" s="71"/>
      <c r="M281" s="72"/>
      <c r="N281" s="72"/>
      <c r="O281" s="72"/>
      <c r="P281" s="72"/>
    </row>
    <row r="282" spans="1:16" ht="11.25" customHeight="1">
      <c r="A282" s="115" t="s">
        <v>451</v>
      </c>
      <c r="B282" s="115" t="s">
        <v>452</v>
      </c>
      <c r="C282" s="115" t="s">
        <v>42</v>
      </c>
      <c r="D282" s="116">
        <v>20740</v>
      </c>
      <c r="E282" s="116">
        <v>101447.02</v>
      </c>
      <c r="F282" s="116">
        <v>93062.25</v>
      </c>
      <c r="G282" s="116">
        <v>23563</v>
      </c>
      <c r="H282" s="116">
        <v>111762.58</v>
      </c>
      <c r="I282" s="116">
        <v>104344.1</v>
      </c>
      <c r="J282" s="71"/>
      <c r="K282" s="71"/>
      <c r="L282" s="71"/>
      <c r="M282" s="72"/>
      <c r="N282" s="72"/>
      <c r="O282" s="72"/>
      <c r="P282" s="72"/>
    </row>
    <row r="283" spans="1:16" ht="11.25" customHeight="1">
      <c r="A283" s="115" t="s">
        <v>451</v>
      </c>
      <c r="B283" s="115" t="s">
        <v>452</v>
      </c>
      <c r="C283" s="115" t="s">
        <v>46</v>
      </c>
      <c r="D283" s="116">
        <v>5376</v>
      </c>
      <c r="E283" s="116">
        <v>30508.8</v>
      </c>
      <c r="F283" s="116">
        <v>27626.42</v>
      </c>
      <c r="G283" s="116">
        <v>3136</v>
      </c>
      <c r="H283" s="116">
        <v>16777.6</v>
      </c>
      <c r="I283" s="116">
        <v>15708.57</v>
      </c>
      <c r="J283" s="71"/>
      <c r="K283" s="71"/>
      <c r="L283" s="71"/>
      <c r="M283" s="72"/>
      <c r="N283" s="72"/>
      <c r="O283" s="72"/>
      <c r="P283" s="72"/>
    </row>
    <row r="284" spans="1:16" ht="11.25" customHeight="1">
      <c r="A284" s="115" t="s">
        <v>451</v>
      </c>
      <c r="B284" s="115" t="s">
        <v>452</v>
      </c>
      <c r="C284" s="115" t="s">
        <v>61</v>
      </c>
      <c r="D284" s="116">
        <v>3600</v>
      </c>
      <c r="E284" s="116">
        <v>21709.27</v>
      </c>
      <c r="F284" s="116">
        <v>19865.9</v>
      </c>
      <c r="G284" s="116">
        <v>2700</v>
      </c>
      <c r="H284" s="116">
        <v>16225.33</v>
      </c>
      <c r="I284" s="116">
        <v>15111.33</v>
      </c>
      <c r="J284" s="71"/>
      <c r="K284" s="71"/>
      <c r="L284" s="71"/>
      <c r="M284" s="72"/>
      <c r="N284" s="72"/>
      <c r="O284" s="72"/>
      <c r="P284" s="72"/>
    </row>
    <row r="285" spans="1:16" ht="11.25" customHeight="1">
      <c r="A285" s="115" t="s">
        <v>451</v>
      </c>
      <c r="B285" s="115" t="s">
        <v>452</v>
      </c>
      <c r="C285" s="115" t="s">
        <v>43</v>
      </c>
      <c r="D285" s="116">
        <v>12420</v>
      </c>
      <c r="E285" s="116">
        <v>71133.1</v>
      </c>
      <c r="F285" s="116">
        <v>63714.6</v>
      </c>
      <c r="G285" s="116">
        <v>19536</v>
      </c>
      <c r="H285" s="116">
        <v>101987.23</v>
      </c>
      <c r="I285" s="116">
        <v>96655.2</v>
      </c>
      <c r="J285" s="71"/>
      <c r="K285" s="71"/>
      <c r="L285" s="71"/>
      <c r="M285" s="72"/>
      <c r="N285" s="72"/>
      <c r="O285" s="72"/>
      <c r="P285" s="72"/>
    </row>
    <row r="286" spans="1:16" ht="11.25" customHeight="1">
      <c r="A286" s="115" t="s">
        <v>451</v>
      </c>
      <c r="B286" s="115" t="s">
        <v>452</v>
      </c>
      <c r="C286" s="115" t="s">
        <v>156</v>
      </c>
      <c r="D286" s="116"/>
      <c r="E286" s="116"/>
      <c r="F286" s="116"/>
      <c r="G286" s="116">
        <v>1797.52</v>
      </c>
      <c r="H286" s="116">
        <v>10275.24</v>
      </c>
      <c r="I286" s="116">
        <v>9618.13</v>
      </c>
      <c r="J286" s="71"/>
      <c r="K286" s="71"/>
      <c r="L286" s="71"/>
      <c r="M286" s="72"/>
      <c r="N286" s="72"/>
      <c r="O286" s="72"/>
      <c r="P286" s="72"/>
    </row>
    <row r="287" spans="1:16" ht="11.25" customHeight="1">
      <c r="A287" s="115" t="s">
        <v>451</v>
      </c>
      <c r="B287" s="115" t="s">
        <v>452</v>
      </c>
      <c r="C287" s="115" t="s">
        <v>95</v>
      </c>
      <c r="D287" s="116"/>
      <c r="E287" s="116"/>
      <c r="F287" s="116"/>
      <c r="G287" s="116">
        <v>292859.5</v>
      </c>
      <c r="H287" s="116">
        <v>1353105.96</v>
      </c>
      <c r="I287" s="116">
        <v>1275272.15</v>
      </c>
      <c r="J287" s="71"/>
      <c r="K287" s="71"/>
      <c r="L287" s="71"/>
      <c r="M287" s="72"/>
      <c r="N287" s="72"/>
      <c r="O287" s="72"/>
      <c r="P287" s="72"/>
    </row>
    <row r="288" spans="1:16" ht="11.25" customHeight="1">
      <c r="A288" s="115" t="s">
        <v>451</v>
      </c>
      <c r="B288" s="115" t="s">
        <v>452</v>
      </c>
      <c r="C288" s="115" t="s">
        <v>71</v>
      </c>
      <c r="D288" s="116">
        <v>10080</v>
      </c>
      <c r="E288" s="116">
        <v>54017.51</v>
      </c>
      <c r="F288" s="116">
        <v>48384</v>
      </c>
      <c r="G288" s="116">
        <v>3200</v>
      </c>
      <c r="H288" s="116">
        <v>13679.35</v>
      </c>
      <c r="I288" s="116">
        <v>12909.24</v>
      </c>
      <c r="J288" s="71"/>
      <c r="K288" s="71"/>
      <c r="L288" s="71"/>
      <c r="M288" s="72"/>
      <c r="N288" s="72"/>
      <c r="O288" s="72"/>
      <c r="P288" s="72"/>
    </row>
    <row r="289" spans="1:16" ht="11.25" customHeight="1">
      <c r="A289" s="115" t="s">
        <v>451</v>
      </c>
      <c r="B289" s="115" t="s">
        <v>452</v>
      </c>
      <c r="C289" s="115" t="s">
        <v>357</v>
      </c>
      <c r="D289" s="116"/>
      <c r="E289" s="116"/>
      <c r="F289" s="116"/>
      <c r="G289" s="116">
        <v>790</v>
      </c>
      <c r="H289" s="116">
        <v>3953.7</v>
      </c>
      <c r="I289" s="116">
        <v>3744.56</v>
      </c>
      <c r="J289" s="71"/>
      <c r="K289" s="71"/>
      <c r="L289" s="71"/>
      <c r="M289" s="72"/>
      <c r="N289" s="72"/>
      <c r="O289" s="72"/>
      <c r="P289" s="72"/>
    </row>
    <row r="290" spans="1:16" ht="11.25" customHeight="1">
      <c r="A290" s="115" t="s">
        <v>451</v>
      </c>
      <c r="B290" s="115" t="s">
        <v>452</v>
      </c>
      <c r="C290" s="115" t="s">
        <v>109</v>
      </c>
      <c r="D290" s="116"/>
      <c r="E290" s="116"/>
      <c r="F290" s="116"/>
      <c r="G290" s="116">
        <v>1000</v>
      </c>
      <c r="H290" s="116">
        <v>4633.76</v>
      </c>
      <c r="I290" s="116">
        <v>4314</v>
      </c>
      <c r="J290" s="71"/>
      <c r="K290" s="71"/>
      <c r="L290" s="71"/>
      <c r="M290" s="72"/>
      <c r="N290" s="72"/>
      <c r="O290" s="72"/>
      <c r="P290" s="72"/>
    </row>
    <row r="291" spans="1:16" ht="11.25" customHeight="1">
      <c r="A291" s="115" t="s">
        <v>451</v>
      </c>
      <c r="B291" s="115" t="s">
        <v>452</v>
      </c>
      <c r="C291" s="115" t="s">
        <v>530</v>
      </c>
      <c r="D291" s="116">
        <v>1000</v>
      </c>
      <c r="E291" s="116">
        <v>5709.85</v>
      </c>
      <c r="F291" s="116">
        <v>5183.84</v>
      </c>
      <c r="G291" s="116">
        <v>11480</v>
      </c>
      <c r="H291" s="116">
        <v>51111.83</v>
      </c>
      <c r="I291" s="116">
        <v>47376</v>
      </c>
      <c r="J291" s="71"/>
      <c r="K291" s="71"/>
      <c r="L291" s="71"/>
      <c r="M291" s="72"/>
      <c r="N291" s="72"/>
      <c r="O291" s="72"/>
      <c r="P291" s="72"/>
    </row>
    <row r="292" spans="1:16" ht="11.25" customHeight="1">
      <c r="A292" s="115" t="s">
        <v>457</v>
      </c>
      <c r="B292" s="115" t="s">
        <v>319</v>
      </c>
      <c r="C292" s="115" t="s">
        <v>48</v>
      </c>
      <c r="D292" s="116">
        <v>22550</v>
      </c>
      <c r="E292" s="116">
        <v>211023.01</v>
      </c>
      <c r="F292" s="116">
        <v>193829.5</v>
      </c>
      <c r="G292" s="116">
        <v>65550</v>
      </c>
      <c r="H292" s="116">
        <v>618854.36</v>
      </c>
      <c r="I292" s="116">
        <v>585305.8</v>
      </c>
      <c r="J292" s="71"/>
      <c r="K292" s="71"/>
      <c r="L292" s="71"/>
      <c r="M292" s="72"/>
      <c r="N292" s="72"/>
      <c r="O292" s="72"/>
      <c r="P292" s="72"/>
    </row>
    <row r="293" spans="1:16" ht="11.25" customHeight="1">
      <c r="A293" s="115" t="s">
        <v>457</v>
      </c>
      <c r="B293" s="115" t="s">
        <v>319</v>
      </c>
      <c r="C293" s="115" t="s">
        <v>94</v>
      </c>
      <c r="D293" s="116">
        <v>17100</v>
      </c>
      <c r="E293" s="116">
        <v>207385.01</v>
      </c>
      <c r="F293" s="116">
        <v>190628.82</v>
      </c>
      <c r="G293" s="116">
        <v>1008</v>
      </c>
      <c r="H293" s="116">
        <v>11267.35</v>
      </c>
      <c r="I293" s="116">
        <v>10578.6</v>
      </c>
      <c r="J293" s="71"/>
      <c r="K293" s="71"/>
      <c r="L293" s="71"/>
      <c r="M293" s="72"/>
      <c r="N293" s="72"/>
      <c r="O293" s="72"/>
      <c r="P293" s="72"/>
    </row>
    <row r="294" spans="1:16" ht="11.25" customHeight="1">
      <c r="A294" s="115" t="s">
        <v>457</v>
      </c>
      <c r="B294" s="115" t="s">
        <v>319</v>
      </c>
      <c r="C294" s="115" t="s">
        <v>138</v>
      </c>
      <c r="D294" s="116"/>
      <c r="E294" s="116"/>
      <c r="F294" s="116"/>
      <c r="G294" s="116">
        <v>400</v>
      </c>
      <c r="H294" s="116">
        <v>3980</v>
      </c>
      <c r="I294" s="116">
        <v>3688.14</v>
      </c>
      <c r="J294" s="71"/>
      <c r="K294" s="71"/>
      <c r="L294" s="71"/>
      <c r="M294" s="72"/>
      <c r="N294" s="72"/>
      <c r="O294" s="72"/>
      <c r="P294" s="72"/>
    </row>
    <row r="295" spans="1:16" ht="11.25" customHeight="1">
      <c r="A295" s="115" t="s">
        <v>457</v>
      </c>
      <c r="B295" s="115" t="s">
        <v>319</v>
      </c>
      <c r="C295" s="115" t="s">
        <v>64</v>
      </c>
      <c r="D295" s="116"/>
      <c r="E295" s="116"/>
      <c r="F295" s="116"/>
      <c r="G295" s="116">
        <v>13415</v>
      </c>
      <c r="H295" s="116">
        <v>146072.77</v>
      </c>
      <c r="I295" s="116">
        <v>137113</v>
      </c>
      <c r="J295" s="71"/>
      <c r="K295" s="71"/>
      <c r="L295" s="71"/>
      <c r="M295" s="72"/>
      <c r="N295" s="72"/>
      <c r="O295" s="72"/>
      <c r="P295" s="72"/>
    </row>
    <row r="296" spans="1:16" ht="11.25" customHeight="1">
      <c r="A296" s="115" t="s">
        <v>457</v>
      </c>
      <c r="B296" s="115" t="s">
        <v>319</v>
      </c>
      <c r="C296" s="115" t="s">
        <v>139</v>
      </c>
      <c r="D296" s="116">
        <v>600</v>
      </c>
      <c r="E296" s="116">
        <v>9200.32</v>
      </c>
      <c r="F296" s="116">
        <v>8398.73</v>
      </c>
      <c r="G296" s="116"/>
      <c r="H296" s="116"/>
      <c r="I296" s="116"/>
      <c r="J296" s="71"/>
      <c r="K296" s="71"/>
      <c r="L296" s="71"/>
      <c r="M296" s="72"/>
      <c r="N296" s="72"/>
      <c r="O296" s="72"/>
      <c r="P296" s="72"/>
    </row>
    <row r="297" spans="1:16" ht="11.25" customHeight="1">
      <c r="A297" s="115" t="s">
        <v>457</v>
      </c>
      <c r="B297" s="115" t="s">
        <v>319</v>
      </c>
      <c r="C297" s="115" t="s">
        <v>63</v>
      </c>
      <c r="D297" s="116">
        <v>28059.75</v>
      </c>
      <c r="E297" s="116">
        <v>453817.2</v>
      </c>
      <c r="F297" s="116">
        <v>416935.24</v>
      </c>
      <c r="G297" s="116">
        <v>4213.25</v>
      </c>
      <c r="H297" s="116">
        <v>54907.64</v>
      </c>
      <c r="I297" s="116">
        <v>51679.68</v>
      </c>
      <c r="J297" s="71"/>
      <c r="K297" s="71"/>
      <c r="L297" s="71"/>
      <c r="M297" s="72"/>
      <c r="N297" s="72"/>
      <c r="O297" s="72"/>
      <c r="P297" s="72"/>
    </row>
    <row r="298" spans="1:16" ht="11.25" customHeight="1">
      <c r="A298" s="115" t="s">
        <v>457</v>
      </c>
      <c r="B298" s="115" t="s">
        <v>319</v>
      </c>
      <c r="C298" s="115" t="s">
        <v>54</v>
      </c>
      <c r="D298" s="116">
        <v>428432.25</v>
      </c>
      <c r="E298" s="116">
        <v>5222904.21</v>
      </c>
      <c r="F298" s="116">
        <v>4751102.27</v>
      </c>
      <c r="G298" s="116">
        <v>685858.05</v>
      </c>
      <c r="H298" s="116">
        <v>7822625.93</v>
      </c>
      <c r="I298" s="116">
        <v>7346816.73</v>
      </c>
      <c r="J298" s="71"/>
      <c r="K298" s="71"/>
      <c r="L298" s="71"/>
      <c r="M298" s="72"/>
      <c r="N298" s="72"/>
      <c r="O298" s="72"/>
      <c r="P298" s="72"/>
    </row>
    <row r="299" spans="1:16" ht="11.25" customHeight="1">
      <c r="A299" s="115" t="s">
        <v>457</v>
      </c>
      <c r="B299" s="115" t="s">
        <v>319</v>
      </c>
      <c r="C299" s="115" t="s">
        <v>52</v>
      </c>
      <c r="D299" s="116"/>
      <c r="E299" s="116"/>
      <c r="F299" s="116"/>
      <c r="G299" s="116">
        <v>7500</v>
      </c>
      <c r="H299" s="116">
        <v>82010.92</v>
      </c>
      <c r="I299" s="116">
        <v>76036.81</v>
      </c>
      <c r="J299" s="71"/>
      <c r="K299" s="71"/>
      <c r="L299" s="71"/>
      <c r="M299" s="72"/>
      <c r="N299" s="72"/>
      <c r="O299" s="72"/>
      <c r="P299" s="72"/>
    </row>
    <row r="300" spans="1:16" ht="11.25" customHeight="1">
      <c r="A300" s="115" t="s">
        <v>457</v>
      </c>
      <c r="B300" s="115" t="s">
        <v>319</v>
      </c>
      <c r="C300" s="115" t="s">
        <v>56</v>
      </c>
      <c r="D300" s="116">
        <v>85142</v>
      </c>
      <c r="E300" s="116">
        <v>1059473.86</v>
      </c>
      <c r="F300" s="116">
        <v>963677.5</v>
      </c>
      <c r="G300" s="116">
        <v>81358</v>
      </c>
      <c r="H300" s="116">
        <v>961674.97</v>
      </c>
      <c r="I300" s="116">
        <v>901908.65</v>
      </c>
      <c r="J300" s="71"/>
      <c r="K300" s="71"/>
      <c r="L300" s="71"/>
      <c r="M300" s="72"/>
      <c r="N300" s="72"/>
      <c r="O300" s="72"/>
      <c r="P300" s="72"/>
    </row>
    <row r="301" spans="1:16" ht="11.25" customHeight="1">
      <c r="A301" s="115" t="s">
        <v>457</v>
      </c>
      <c r="B301" s="115" t="s">
        <v>319</v>
      </c>
      <c r="C301" s="115" t="s">
        <v>612</v>
      </c>
      <c r="D301" s="116"/>
      <c r="E301" s="116"/>
      <c r="F301" s="116"/>
      <c r="G301" s="116">
        <v>11580</v>
      </c>
      <c r="H301" s="116">
        <v>81392.42</v>
      </c>
      <c r="I301" s="116">
        <v>76826.85</v>
      </c>
      <c r="J301" s="71"/>
      <c r="K301" s="71"/>
      <c r="L301" s="71"/>
      <c r="M301" s="72"/>
      <c r="N301" s="72"/>
      <c r="O301" s="72"/>
      <c r="P301" s="72"/>
    </row>
    <row r="302" spans="1:16" ht="11.25" customHeight="1">
      <c r="A302" s="115" t="s">
        <v>457</v>
      </c>
      <c r="B302" s="115" t="s">
        <v>319</v>
      </c>
      <c r="C302" s="115" t="s">
        <v>42</v>
      </c>
      <c r="D302" s="116">
        <v>327440</v>
      </c>
      <c r="E302" s="116">
        <v>3649079.61</v>
      </c>
      <c r="F302" s="116">
        <v>3306028.33</v>
      </c>
      <c r="G302" s="116">
        <v>298278.5</v>
      </c>
      <c r="H302" s="116">
        <v>3080987.25</v>
      </c>
      <c r="I302" s="116">
        <v>2890869.63</v>
      </c>
      <c r="J302" s="71"/>
      <c r="K302" s="71"/>
      <c r="L302" s="71"/>
      <c r="M302" s="72"/>
      <c r="N302" s="72"/>
      <c r="O302" s="72"/>
      <c r="P302" s="72"/>
    </row>
    <row r="303" spans="1:16" ht="11.25" customHeight="1">
      <c r="A303" s="115" t="s">
        <v>457</v>
      </c>
      <c r="B303" s="115" t="s">
        <v>319</v>
      </c>
      <c r="C303" s="115" t="s">
        <v>92</v>
      </c>
      <c r="D303" s="116">
        <v>4200</v>
      </c>
      <c r="E303" s="116">
        <v>57492</v>
      </c>
      <c r="F303" s="116">
        <v>52134.65</v>
      </c>
      <c r="G303" s="116">
        <v>1300</v>
      </c>
      <c r="H303" s="116">
        <v>17670.64</v>
      </c>
      <c r="I303" s="116">
        <v>16545.8</v>
      </c>
      <c r="J303" s="71"/>
      <c r="K303" s="71"/>
      <c r="L303" s="71"/>
      <c r="M303" s="72"/>
      <c r="N303" s="72"/>
      <c r="O303" s="72"/>
      <c r="P303" s="72"/>
    </row>
    <row r="304" spans="1:16" ht="11.25" customHeight="1">
      <c r="A304" s="115" t="s">
        <v>457</v>
      </c>
      <c r="B304" s="115" t="s">
        <v>319</v>
      </c>
      <c r="C304" s="115" t="s">
        <v>57</v>
      </c>
      <c r="D304" s="116"/>
      <c r="E304" s="116"/>
      <c r="F304" s="116"/>
      <c r="G304" s="116">
        <v>15400</v>
      </c>
      <c r="H304" s="116">
        <v>162820</v>
      </c>
      <c r="I304" s="116">
        <v>150822.74</v>
      </c>
      <c r="J304" s="71"/>
      <c r="K304" s="71"/>
      <c r="L304" s="71"/>
      <c r="M304" s="72"/>
      <c r="N304" s="72"/>
      <c r="O304" s="72"/>
      <c r="P304" s="72"/>
    </row>
    <row r="305" spans="1:16" ht="11.25" customHeight="1">
      <c r="A305" s="115" t="s">
        <v>457</v>
      </c>
      <c r="B305" s="115" t="s">
        <v>319</v>
      </c>
      <c r="C305" s="115" t="s">
        <v>61</v>
      </c>
      <c r="D305" s="116">
        <v>6700</v>
      </c>
      <c r="E305" s="116">
        <v>76083.71</v>
      </c>
      <c r="F305" s="116">
        <v>68728.04</v>
      </c>
      <c r="G305" s="116">
        <v>21165</v>
      </c>
      <c r="H305" s="116">
        <v>201480.14</v>
      </c>
      <c r="I305" s="116">
        <v>188577.47</v>
      </c>
      <c r="J305" s="71"/>
      <c r="K305" s="71"/>
      <c r="L305" s="71"/>
      <c r="M305" s="72"/>
      <c r="N305" s="72"/>
      <c r="O305" s="72"/>
      <c r="P305" s="72"/>
    </row>
    <row r="306" spans="1:16" ht="11.25" customHeight="1">
      <c r="A306" s="115" t="s">
        <v>457</v>
      </c>
      <c r="B306" s="115" t="s">
        <v>319</v>
      </c>
      <c r="C306" s="115" t="s">
        <v>43</v>
      </c>
      <c r="D306" s="116">
        <v>252845.44</v>
      </c>
      <c r="E306" s="116">
        <v>2661234.68</v>
      </c>
      <c r="F306" s="116">
        <v>2406344.42</v>
      </c>
      <c r="G306" s="116">
        <v>239241.1</v>
      </c>
      <c r="H306" s="116">
        <v>2376041.33</v>
      </c>
      <c r="I306" s="116">
        <v>2230283.08</v>
      </c>
      <c r="J306" s="71"/>
      <c r="K306" s="71"/>
      <c r="L306" s="71"/>
      <c r="M306" s="72"/>
      <c r="N306" s="72"/>
      <c r="O306" s="72"/>
      <c r="P306" s="72"/>
    </row>
    <row r="307" spans="1:16" ht="11.25" customHeight="1">
      <c r="A307" s="115" t="s">
        <v>457</v>
      </c>
      <c r="B307" s="115" t="s">
        <v>319</v>
      </c>
      <c r="C307" s="115" t="s">
        <v>71</v>
      </c>
      <c r="D307" s="116">
        <v>740</v>
      </c>
      <c r="E307" s="116">
        <v>4682.57</v>
      </c>
      <c r="F307" s="116">
        <v>4305.95</v>
      </c>
      <c r="G307" s="116">
        <v>1700</v>
      </c>
      <c r="H307" s="116">
        <v>15603.72</v>
      </c>
      <c r="I307" s="116">
        <v>14664.98</v>
      </c>
      <c r="J307" s="71"/>
      <c r="K307" s="71"/>
      <c r="L307" s="71"/>
      <c r="M307" s="72"/>
      <c r="N307" s="72"/>
      <c r="O307" s="72"/>
      <c r="P307" s="72"/>
    </row>
    <row r="308" spans="1:16" ht="11.25" customHeight="1">
      <c r="A308" s="115" t="s">
        <v>457</v>
      </c>
      <c r="B308" s="115" t="s">
        <v>319</v>
      </c>
      <c r="C308" s="115" t="s">
        <v>67</v>
      </c>
      <c r="D308" s="116">
        <v>300</v>
      </c>
      <c r="E308" s="116">
        <v>3209.91</v>
      </c>
      <c r="F308" s="116">
        <v>2835</v>
      </c>
      <c r="G308" s="116"/>
      <c r="H308" s="116"/>
      <c r="I308" s="116"/>
      <c r="J308" s="71"/>
      <c r="K308" s="71"/>
      <c r="L308" s="71"/>
      <c r="M308" s="72"/>
      <c r="N308" s="72"/>
      <c r="O308" s="72"/>
      <c r="P308" s="72"/>
    </row>
    <row r="309" spans="1:16" ht="11.25" customHeight="1">
      <c r="A309" s="115" t="s">
        <v>457</v>
      </c>
      <c r="B309" s="115" t="s">
        <v>319</v>
      </c>
      <c r="C309" s="115" t="s">
        <v>183</v>
      </c>
      <c r="D309" s="116"/>
      <c r="E309" s="116"/>
      <c r="F309" s="116"/>
      <c r="G309" s="116">
        <v>500</v>
      </c>
      <c r="H309" s="116">
        <v>6394.4</v>
      </c>
      <c r="I309" s="116">
        <v>6030</v>
      </c>
      <c r="J309" s="71"/>
      <c r="K309" s="71"/>
      <c r="L309" s="71"/>
      <c r="M309" s="72"/>
      <c r="N309" s="72"/>
      <c r="O309" s="72"/>
      <c r="P309" s="72"/>
    </row>
    <row r="310" spans="1:16" ht="11.25" customHeight="1">
      <c r="A310" s="115" t="s">
        <v>457</v>
      </c>
      <c r="B310" s="115" t="s">
        <v>319</v>
      </c>
      <c r="C310" s="115" t="s">
        <v>357</v>
      </c>
      <c r="D310" s="116"/>
      <c r="E310" s="116"/>
      <c r="F310" s="116"/>
      <c r="G310" s="116">
        <v>200</v>
      </c>
      <c r="H310" s="116">
        <v>1886.25</v>
      </c>
      <c r="I310" s="116">
        <v>1772.82</v>
      </c>
      <c r="J310" s="71"/>
      <c r="K310" s="71"/>
      <c r="L310" s="71"/>
      <c r="M310" s="72"/>
      <c r="N310" s="72"/>
      <c r="O310" s="72"/>
      <c r="P310" s="72"/>
    </row>
    <row r="311" spans="1:16" ht="11.25" customHeight="1">
      <c r="A311" s="115" t="s">
        <v>457</v>
      </c>
      <c r="B311" s="115" t="s">
        <v>319</v>
      </c>
      <c r="C311" s="115" t="s">
        <v>44</v>
      </c>
      <c r="D311" s="116">
        <v>438</v>
      </c>
      <c r="E311" s="116">
        <v>5579.61</v>
      </c>
      <c r="F311" s="116">
        <v>5114.85</v>
      </c>
      <c r="G311" s="116">
        <v>660</v>
      </c>
      <c r="H311" s="116">
        <v>4439.2</v>
      </c>
      <c r="I311" s="116">
        <v>4125</v>
      </c>
      <c r="J311" s="71"/>
      <c r="K311" s="71"/>
      <c r="L311" s="71"/>
      <c r="M311" s="72"/>
      <c r="N311" s="72"/>
      <c r="O311" s="72"/>
      <c r="P311" s="72"/>
    </row>
    <row r="312" spans="1:16" ht="11.25" customHeight="1">
      <c r="A312" s="115" t="s">
        <v>458</v>
      </c>
      <c r="B312" s="115" t="s">
        <v>320</v>
      </c>
      <c r="C312" s="115" t="s">
        <v>48</v>
      </c>
      <c r="D312" s="116"/>
      <c r="E312" s="116"/>
      <c r="F312" s="116"/>
      <c r="G312" s="116">
        <v>14640</v>
      </c>
      <c r="H312" s="116">
        <v>126206.2</v>
      </c>
      <c r="I312" s="116">
        <v>119063</v>
      </c>
      <c r="J312" s="71"/>
      <c r="K312" s="71"/>
      <c r="L312" s="71"/>
      <c r="M312" s="72"/>
      <c r="N312" s="72"/>
      <c r="O312" s="72"/>
      <c r="P312" s="72"/>
    </row>
    <row r="313" spans="1:16" ht="11.25" customHeight="1">
      <c r="A313" s="115" t="s">
        <v>458</v>
      </c>
      <c r="B313" s="115" t="s">
        <v>320</v>
      </c>
      <c r="C313" s="115" t="s">
        <v>94</v>
      </c>
      <c r="D313" s="116">
        <v>14250</v>
      </c>
      <c r="E313" s="116">
        <v>166746.75</v>
      </c>
      <c r="F313" s="116">
        <v>153631.18</v>
      </c>
      <c r="G313" s="116"/>
      <c r="H313" s="116"/>
      <c r="I313" s="116"/>
      <c r="J313" s="71"/>
      <c r="K313" s="71"/>
      <c r="L313" s="71"/>
      <c r="M313" s="72"/>
      <c r="N313" s="72"/>
      <c r="O313" s="72"/>
      <c r="P313" s="72"/>
    </row>
    <row r="314" spans="1:16" ht="11.25" customHeight="1">
      <c r="A314" s="115" t="s">
        <v>458</v>
      </c>
      <c r="B314" s="115" t="s">
        <v>320</v>
      </c>
      <c r="C314" s="115" t="s">
        <v>54</v>
      </c>
      <c r="D314" s="116">
        <v>13474</v>
      </c>
      <c r="E314" s="116">
        <v>168398.46</v>
      </c>
      <c r="F314" s="116">
        <v>150184.23</v>
      </c>
      <c r="G314" s="116">
        <v>108950.99</v>
      </c>
      <c r="H314" s="116">
        <v>1264289.56</v>
      </c>
      <c r="I314" s="116">
        <v>1186360.42</v>
      </c>
      <c r="J314" s="71"/>
      <c r="K314" s="71"/>
      <c r="L314" s="71"/>
      <c r="M314" s="72"/>
      <c r="N314" s="72"/>
      <c r="O314" s="72"/>
      <c r="P314" s="72"/>
    </row>
    <row r="315" spans="1:16" ht="11.25" customHeight="1">
      <c r="A315" s="115" t="s">
        <v>458</v>
      </c>
      <c r="B315" s="115" t="s">
        <v>320</v>
      </c>
      <c r="C315" s="115" t="s">
        <v>52</v>
      </c>
      <c r="D315" s="116">
        <v>1800</v>
      </c>
      <c r="E315" s="116">
        <v>16496.86</v>
      </c>
      <c r="F315" s="116">
        <v>15133.17</v>
      </c>
      <c r="G315" s="116">
        <v>1000</v>
      </c>
      <c r="H315" s="116">
        <v>8561.94</v>
      </c>
      <c r="I315" s="116">
        <v>7938.24</v>
      </c>
      <c r="J315" s="71"/>
      <c r="K315" s="71"/>
      <c r="L315" s="71"/>
      <c r="M315" s="72"/>
      <c r="N315" s="72"/>
      <c r="O315" s="72"/>
      <c r="P315" s="72"/>
    </row>
    <row r="316" spans="1:16" ht="11.25" customHeight="1">
      <c r="A316" s="115" t="s">
        <v>458</v>
      </c>
      <c r="B316" s="115" t="s">
        <v>320</v>
      </c>
      <c r="C316" s="115" t="s">
        <v>56</v>
      </c>
      <c r="D316" s="116"/>
      <c r="E316" s="116"/>
      <c r="F316" s="116"/>
      <c r="G316" s="116">
        <v>15442</v>
      </c>
      <c r="H316" s="116">
        <v>165622.09</v>
      </c>
      <c r="I316" s="116">
        <v>156622.54</v>
      </c>
      <c r="J316" s="71"/>
      <c r="K316" s="71"/>
      <c r="L316" s="71"/>
      <c r="M316" s="72"/>
      <c r="N316" s="72"/>
      <c r="O316" s="72"/>
      <c r="P316" s="72"/>
    </row>
    <row r="317" spans="1:16" ht="11.25" customHeight="1">
      <c r="A317" s="115" t="s">
        <v>458</v>
      </c>
      <c r="B317" s="115" t="s">
        <v>320</v>
      </c>
      <c r="C317" s="115" t="s">
        <v>42</v>
      </c>
      <c r="D317" s="116">
        <v>185870</v>
      </c>
      <c r="E317" s="116">
        <v>1948298.44</v>
      </c>
      <c r="F317" s="116">
        <v>1770022.41</v>
      </c>
      <c r="G317" s="116">
        <v>112426</v>
      </c>
      <c r="H317" s="116">
        <v>907316.91</v>
      </c>
      <c r="I317" s="116">
        <v>852360.81</v>
      </c>
      <c r="J317" s="71"/>
      <c r="K317" s="71"/>
      <c r="L317" s="71"/>
      <c r="M317" s="72"/>
      <c r="N317" s="72"/>
      <c r="O317" s="72"/>
      <c r="P317" s="72"/>
    </row>
    <row r="318" spans="1:16" ht="11.25" customHeight="1">
      <c r="A318" s="115" t="s">
        <v>458</v>
      </c>
      <c r="B318" s="115" t="s">
        <v>320</v>
      </c>
      <c r="C318" s="115" t="s">
        <v>92</v>
      </c>
      <c r="D318" s="116"/>
      <c r="E318" s="116"/>
      <c r="F318" s="116"/>
      <c r="G318" s="116">
        <v>425</v>
      </c>
      <c r="H318" s="116">
        <v>5774.18</v>
      </c>
      <c r="I318" s="116">
        <v>5468.82</v>
      </c>
      <c r="J318" s="71"/>
      <c r="K318" s="71"/>
      <c r="L318" s="71"/>
      <c r="M318" s="72"/>
      <c r="N318" s="72"/>
      <c r="O318" s="72"/>
      <c r="P318" s="72"/>
    </row>
    <row r="319" spans="1:16" ht="11.25" customHeight="1">
      <c r="A319" s="115" t="s">
        <v>458</v>
      </c>
      <c r="B319" s="115" t="s">
        <v>320</v>
      </c>
      <c r="C319" s="115" t="s">
        <v>61</v>
      </c>
      <c r="D319" s="116"/>
      <c r="E319" s="116"/>
      <c r="F319" s="116"/>
      <c r="G319" s="116">
        <v>1320</v>
      </c>
      <c r="H319" s="116">
        <v>12350.6</v>
      </c>
      <c r="I319" s="116">
        <v>11697</v>
      </c>
      <c r="J319" s="71"/>
      <c r="K319" s="71"/>
      <c r="L319" s="71"/>
      <c r="M319" s="72"/>
      <c r="N319" s="72"/>
      <c r="O319" s="72"/>
      <c r="P319" s="72"/>
    </row>
    <row r="320" spans="1:16" ht="11.25" customHeight="1">
      <c r="A320" s="115" t="s">
        <v>458</v>
      </c>
      <c r="B320" s="115" t="s">
        <v>320</v>
      </c>
      <c r="C320" s="115" t="s">
        <v>43</v>
      </c>
      <c r="D320" s="116">
        <v>39052.1</v>
      </c>
      <c r="E320" s="116">
        <v>414398.65</v>
      </c>
      <c r="F320" s="116">
        <v>371495.85</v>
      </c>
      <c r="G320" s="116">
        <v>96623.55</v>
      </c>
      <c r="H320" s="116">
        <v>940371.45</v>
      </c>
      <c r="I320" s="116">
        <v>881144.25</v>
      </c>
      <c r="J320" s="71"/>
      <c r="K320" s="71"/>
      <c r="L320" s="71"/>
      <c r="M320" s="72"/>
      <c r="N320" s="72"/>
      <c r="O320" s="72"/>
      <c r="P320" s="72"/>
    </row>
    <row r="321" spans="1:16" ht="11.25" customHeight="1">
      <c r="A321" s="115" t="s">
        <v>458</v>
      </c>
      <c r="B321" s="115" t="s">
        <v>320</v>
      </c>
      <c r="C321" s="115" t="s">
        <v>71</v>
      </c>
      <c r="D321" s="116"/>
      <c r="E321" s="116"/>
      <c r="F321" s="116"/>
      <c r="G321" s="116">
        <v>2915</v>
      </c>
      <c r="H321" s="116">
        <v>23417.22</v>
      </c>
      <c r="I321" s="116">
        <v>21944.6</v>
      </c>
      <c r="J321" s="71"/>
      <c r="K321" s="71"/>
      <c r="L321" s="71"/>
      <c r="M321" s="72"/>
      <c r="N321" s="72"/>
      <c r="O321" s="72"/>
      <c r="P321" s="72"/>
    </row>
    <row r="322" spans="1:16" ht="11.25" customHeight="1">
      <c r="A322" s="115" t="s">
        <v>458</v>
      </c>
      <c r="B322" s="115" t="s">
        <v>320</v>
      </c>
      <c r="C322" s="115" t="s">
        <v>67</v>
      </c>
      <c r="D322" s="116">
        <v>300</v>
      </c>
      <c r="E322" s="116">
        <v>3040.07</v>
      </c>
      <c r="F322" s="116">
        <v>2685</v>
      </c>
      <c r="G322" s="116">
        <v>300</v>
      </c>
      <c r="H322" s="116">
        <v>2570.07</v>
      </c>
      <c r="I322" s="116">
        <v>2399.99</v>
      </c>
      <c r="J322" s="71"/>
      <c r="K322" s="71"/>
      <c r="L322" s="71"/>
      <c r="M322" s="72"/>
      <c r="N322" s="72"/>
      <c r="O322" s="72"/>
      <c r="P322" s="72"/>
    </row>
    <row r="323" spans="1:16" ht="11.25" customHeight="1">
      <c r="A323" s="115" t="s">
        <v>458</v>
      </c>
      <c r="B323" s="115" t="s">
        <v>320</v>
      </c>
      <c r="C323" s="115" t="s">
        <v>183</v>
      </c>
      <c r="D323" s="116"/>
      <c r="E323" s="116"/>
      <c r="F323" s="116"/>
      <c r="G323" s="116">
        <v>500</v>
      </c>
      <c r="H323" s="116">
        <v>5599.08</v>
      </c>
      <c r="I323" s="116">
        <v>5280</v>
      </c>
      <c r="J323" s="71"/>
      <c r="K323" s="71"/>
      <c r="L323" s="71"/>
      <c r="M323" s="72"/>
      <c r="N323" s="72"/>
      <c r="O323" s="72"/>
      <c r="P323" s="72"/>
    </row>
    <row r="324" spans="1:16" ht="11.25" customHeight="1">
      <c r="A324" s="115" t="s">
        <v>458</v>
      </c>
      <c r="B324" s="115" t="s">
        <v>320</v>
      </c>
      <c r="C324" s="115" t="s">
        <v>357</v>
      </c>
      <c r="D324" s="116"/>
      <c r="E324" s="116"/>
      <c r="F324" s="116"/>
      <c r="G324" s="116">
        <v>350</v>
      </c>
      <c r="H324" s="116">
        <v>2723.72</v>
      </c>
      <c r="I324" s="116">
        <v>2559.93</v>
      </c>
      <c r="J324" s="71"/>
      <c r="K324" s="71"/>
      <c r="L324" s="71"/>
      <c r="M324" s="72"/>
      <c r="N324" s="72"/>
      <c r="O324" s="72"/>
      <c r="P324" s="72"/>
    </row>
    <row r="325" spans="1:16" ht="11.25" customHeight="1">
      <c r="A325" s="115" t="s">
        <v>458</v>
      </c>
      <c r="B325" s="115" t="s">
        <v>320</v>
      </c>
      <c r="C325" s="115" t="s">
        <v>44</v>
      </c>
      <c r="D325" s="116"/>
      <c r="E325" s="116"/>
      <c r="F325" s="116"/>
      <c r="G325" s="116">
        <v>3620</v>
      </c>
      <c r="H325" s="116">
        <v>26360.78</v>
      </c>
      <c r="I325" s="116">
        <v>24495</v>
      </c>
      <c r="J325" s="71"/>
      <c r="K325" s="71"/>
      <c r="L325" s="71"/>
      <c r="M325" s="72"/>
      <c r="N325" s="72"/>
      <c r="O325" s="72"/>
      <c r="P325" s="72"/>
    </row>
    <row r="326" spans="1:16" ht="11.25" customHeight="1">
      <c r="A326" s="115" t="s">
        <v>459</v>
      </c>
      <c r="B326" s="115" t="s">
        <v>321</v>
      </c>
      <c r="C326" s="115" t="s">
        <v>48</v>
      </c>
      <c r="D326" s="116"/>
      <c r="E326" s="116"/>
      <c r="F326" s="116"/>
      <c r="G326" s="116">
        <v>45340</v>
      </c>
      <c r="H326" s="116">
        <v>357103.32</v>
      </c>
      <c r="I326" s="116">
        <v>335094.08</v>
      </c>
      <c r="J326" s="71"/>
      <c r="K326" s="71"/>
      <c r="L326" s="71"/>
      <c r="M326" s="72"/>
      <c r="N326" s="72"/>
      <c r="O326" s="72"/>
      <c r="P326" s="72"/>
    </row>
    <row r="327" spans="1:16" ht="11.25" customHeight="1">
      <c r="A327" s="115" t="s">
        <v>459</v>
      </c>
      <c r="B327" s="115" t="s">
        <v>321</v>
      </c>
      <c r="C327" s="115" t="s">
        <v>94</v>
      </c>
      <c r="D327" s="116"/>
      <c r="E327" s="116"/>
      <c r="F327" s="116"/>
      <c r="G327" s="116">
        <v>13440</v>
      </c>
      <c r="H327" s="116">
        <v>83042.9</v>
      </c>
      <c r="I327" s="116">
        <v>78148</v>
      </c>
      <c r="J327" s="71"/>
      <c r="K327" s="71"/>
      <c r="L327" s="71"/>
      <c r="M327" s="72"/>
      <c r="N327" s="72"/>
      <c r="O327" s="72"/>
      <c r="P327" s="72"/>
    </row>
    <row r="328" spans="1:16" ht="11.25" customHeight="1">
      <c r="A328" s="115" t="s">
        <v>459</v>
      </c>
      <c r="B328" s="115" t="s">
        <v>321</v>
      </c>
      <c r="C328" s="115" t="s">
        <v>56</v>
      </c>
      <c r="D328" s="116"/>
      <c r="E328" s="116"/>
      <c r="F328" s="116"/>
      <c r="G328" s="116">
        <v>12610</v>
      </c>
      <c r="H328" s="116">
        <v>120946.51</v>
      </c>
      <c r="I328" s="116">
        <v>114036.5</v>
      </c>
      <c r="J328" s="71"/>
      <c r="K328" s="71"/>
      <c r="L328" s="71"/>
      <c r="M328" s="72"/>
      <c r="N328" s="72"/>
      <c r="O328" s="72"/>
      <c r="P328" s="72"/>
    </row>
    <row r="329" spans="1:16" ht="11.25" customHeight="1">
      <c r="A329" s="115" t="s">
        <v>459</v>
      </c>
      <c r="B329" s="115" t="s">
        <v>321</v>
      </c>
      <c r="C329" s="115" t="s">
        <v>42</v>
      </c>
      <c r="D329" s="116"/>
      <c r="E329" s="116"/>
      <c r="F329" s="116"/>
      <c r="G329" s="116">
        <v>10570</v>
      </c>
      <c r="H329" s="116">
        <v>96161.85</v>
      </c>
      <c r="I329" s="116">
        <v>90147.84</v>
      </c>
      <c r="J329" s="71"/>
      <c r="K329" s="71"/>
      <c r="L329" s="71"/>
      <c r="M329" s="72"/>
      <c r="N329" s="72"/>
      <c r="O329" s="72"/>
      <c r="P329" s="72"/>
    </row>
    <row r="330" spans="1:16" ht="11.25" customHeight="1">
      <c r="A330" s="115" t="s">
        <v>459</v>
      </c>
      <c r="B330" s="115" t="s">
        <v>321</v>
      </c>
      <c r="C330" s="115" t="s">
        <v>43</v>
      </c>
      <c r="D330" s="116"/>
      <c r="E330" s="116"/>
      <c r="F330" s="116"/>
      <c r="G330" s="116">
        <v>15840</v>
      </c>
      <c r="H330" s="116">
        <v>117682.84</v>
      </c>
      <c r="I330" s="116">
        <v>110172.8</v>
      </c>
      <c r="J330" s="71"/>
      <c r="K330" s="71"/>
      <c r="L330" s="71"/>
      <c r="M330" s="72"/>
      <c r="N330" s="72"/>
      <c r="O330" s="72"/>
      <c r="P330" s="72"/>
    </row>
    <row r="331" spans="1:16" ht="11.25" customHeight="1">
      <c r="A331" s="115" t="s">
        <v>459</v>
      </c>
      <c r="B331" s="115" t="s">
        <v>321</v>
      </c>
      <c r="C331" s="115" t="s">
        <v>357</v>
      </c>
      <c r="D331" s="116"/>
      <c r="E331" s="116"/>
      <c r="F331" s="116"/>
      <c r="G331" s="116">
        <v>600</v>
      </c>
      <c r="H331" s="116">
        <v>5233.57</v>
      </c>
      <c r="I331" s="116">
        <v>4940</v>
      </c>
      <c r="J331" s="71"/>
      <c r="K331" s="71"/>
      <c r="L331" s="71"/>
      <c r="M331" s="72"/>
      <c r="N331" s="72"/>
      <c r="O331" s="72"/>
      <c r="P331" s="72"/>
    </row>
    <row r="332" spans="1:16" ht="11.25" customHeight="1">
      <c r="A332" s="115" t="s">
        <v>459</v>
      </c>
      <c r="B332" s="115" t="s">
        <v>321</v>
      </c>
      <c r="C332" s="115" t="s">
        <v>530</v>
      </c>
      <c r="D332" s="116"/>
      <c r="E332" s="116"/>
      <c r="F332" s="116"/>
      <c r="G332" s="116">
        <v>4850</v>
      </c>
      <c r="H332" s="116">
        <v>30745.36</v>
      </c>
      <c r="I332" s="116">
        <v>28625.29</v>
      </c>
      <c r="J332" s="71"/>
      <c r="K332" s="71"/>
      <c r="L332" s="71"/>
      <c r="M332" s="72"/>
      <c r="N332" s="72"/>
      <c r="O332" s="72"/>
      <c r="P332" s="72"/>
    </row>
    <row r="333" spans="1:16" ht="11.25" customHeight="1">
      <c r="A333" s="115" t="s">
        <v>459</v>
      </c>
      <c r="B333" s="115" t="s">
        <v>321</v>
      </c>
      <c r="C333" s="115" t="s">
        <v>44</v>
      </c>
      <c r="D333" s="116"/>
      <c r="E333" s="116"/>
      <c r="F333" s="116"/>
      <c r="G333" s="116">
        <v>340.7</v>
      </c>
      <c r="H333" s="116">
        <v>3941.71</v>
      </c>
      <c r="I333" s="116">
        <v>3714.1</v>
      </c>
      <c r="J333" s="71"/>
      <c r="K333" s="71"/>
      <c r="L333" s="71"/>
      <c r="M333" s="72"/>
      <c r="N333" s="72"/>
      <c r="O333" s="72"/>
      <c r="P333" s="72"/>
    </row>
    <row r="334" spans="1:16" ht="11.25" customHeight="1">
      <c r="A334" s="115" t="s">
        <v>775</v>
      </c>
      <c r="B334" s="115" t="s">
        <v>285</v>
      </c>
      <c r="C334" s="115" t="s">
        <v>48</v>
      </c>
      <c r="D334" s="116"/>
      <c r="E334" s="116"/>
      <c r="F334" s="116"/>
      <c r="G334" s="116">
        <v>20000</v>
      </c>
      <c r="H334" s="116">
        <v>27356.73</v>
      </c>
      <c r="I334" s="116">
        <v>25600</v>
      </c>
      <c r="J334" s="71"/>
      <c r="K334" s="71"/>
      <c r="L334" s="71"/>
      <c r="M334" s="72"/>
      <c r="N334" s="72"/>
      <c r="O334" s="72"/>
      <c r="P334" s="72"/>
    </row>
    <row r="335" spans="1:16" ht="11.25" customHeight="1">
      <c r="A335" s="115" t="s">
        <v>680</v>
      </c>
      <c r="B335" s="115" t="s">
        <v>681</v>
      </c>
      <c r="C335" s="115" t="s">
        <v>139</v>
      </c>
      <c r="D335" s="116">
        <v>400</v>
      </c>
      <c r="E335" s="116">
        <v>4069.58</v>
      </c>
      <c r="F335" s="116">
        <v>3761.97</v>
      </c>
      <c r="G335" s="116"/>
      <c r="H335" s="116"/>
      <c r="I335" s="116"/>
      <c r="J335" s="71"/>
      <c r="K335" s="71"/>
      <c r="L335" s="71"/>
      <c r="M335" s="72"/>
      <c r="N335" s="72"/>
      <c r="O335" s="72"/>
      <c r="P335" s="72"/>
    </row>
    <row r="336" spans="1:16" ht="11.25" customHeight="1">
      <c r="A336" s="115" t="s">
        <v>680</v>
      </c>
      <c r="B336" s="115" t="s">
        <v>681</v>
      </c>
      <c r="C336" s="115" t="s">
        <v>47</v>
      </c>
      <c r="D336" s="116"/>
      <c r="E336" s="116"/>
      <c r="F336" s="116"/>
      <c r="G336" s="116">
        <v>4</v>
      </c>
      <c r="H336" s="116">
        <v>40</v>
      </c>
      <c r="I336" s="116">
        <v>37.88</v>
      </c>
      <c r="J336" s="71"/>
      <c r="K336" s="71"/>
      <c r="L336" s="71"/>
      <c r="M336" s="72"/>
      <c r="N336" s="72"/>
      <c r="O336" s="72"/>
      <c r="P336" s="72"/>
    </row>
    <row r="337" spans="1:16" ht="11.25" customHeight="1">
      <c r="A337" s="115" t="s">
        <v>322</v>
      </c>
      <c r="B337" s="115" t="s">
        <v>323</v>
      </c>
      <c r="C337" s="115" t="s">
        <v>43</v>
      </c>
      <c r="D337" s="116">
        <v>22848</v>
      </c>
      <c r="E337" s="116">
        <v>89161.92</v>
      </c>
      <c r="F337" s="116">
        <v>81450.12</v>
      </c>
      <c r="G337" s="116">
        <v>8708</v>
      </c>
      <c r="H337" s="116">
        <v>37608.36</v>
      </c>
      <c r="I337" s="116">
        <v>36068.37</v>
      </c>
      <c r="J337" s="71"/>
      <c r="K337" s="71"/>
      <c r="L337" s="71"/>
      <c r="M337" s="72"/>
      <c r="N337" s="72"/>
      <c r="O337" s="72"/>
      <c r="P337" s="72"/>
    </row>
    <row r="338" spans="1:16" ht="11.25" customHeight="1">
      <c r="A338" s="115" t="s">
        <v>324</v>
      </c>
      <c r="B338" s="115" t="s">
        <v>325</v>
      </c>
      <c r="C338" s="115" t="s">
        <v>43</v>
      </c>
      <c r="D338" s="116"/>
      <c r="E338" s="116"/>
      <c r="F338" s="116"/>
      <c r="G338" s="116">
        <v>1302</v>
      </c>
      <c r="H338" s="116">
        <v>4797.23</v>
      </c>
      <c r="I338" s="116">
        <v>4546.64</v>
      </c>
      <c r="J338" s="71"/>
      <c r="K338" s="71"/>
      <c r="L338" s="71"/>
      <c r="M338" s="72"/>
      <c r="N338" s="72"/>
      <c r="O338" s="72"/>
      <c r="P338" s="72"/>
    </row>
    <row r="339" spans="1:16" ht="11.25" customHeight="1">
      <c r="A339" s="115" t="s">
        <v>810</v>
      </c>
      <c r="B339" s="115" t="s">
        <v>811</v>
      </c>
      <c r="C339" s="115" t="s">
        <v>156</v>
      </c>
      <c r="D339" s="116"/>
      <c r="E339" s="116"/>
      <c r="F339" s="116"/>
      <c r="G339" s="116">
        <v>614.92</v>
      </c>
      <c r="H339" s="116">
        <v>10594.35</v>
      </c>
      <c r="I339" s="116">
        <v>9801.51</v>
      </c>
      <c r="J339" s="71"/>
      <c r="K339" s="71"/>
      <c r="L339" s="71"/>
      <c r="M339" s="72"/>
      <c r="N339" s="72"/>
      <c r="O339" s="72"/>
      <c r="P339" s="72"/>
    </row>
    <row r="340" spans="1:16" ht="11.25" customHeight="1">
      <c r="A340" s="115" t="s">
        <v>460</v>
      </c>
      <c r="B340" s="115" t="s">
        <v>461</v>
      </c>
      <c r="C340" s="115" t="s">
        <v>48</v>
      </c>
      <c r="D340" s="116">
        <v>1040416.765</v>
      </c>
      <c r="E340" s="116">
        <v>9343777.51</v>
      </c>
      <c r="F340" s="116">
        <v>8492119.69</v>
      </c>
      <c r="G340" s="116">
        <v>908816.36</v>
      </c>
      <c r="H340" s="116">
        <v>7745745.17</v>
      </c>
      <c r="I340" s="116">
        <v>7265834.94</v>
      </c>
      <c r="J340" s="71"/>
      <c r="K340" s="71"/>
      <c r="L340" s="71"/>
      <c r="M340" s="72"/>
      <c r="N340" s="72"/>
      <c r="O340" s="72"/>
      <c r="P340" s="72"/>
    </row>
    <row r="341" spans="1:16" ht="11.25" customHeight="1">
      <c r="A341" s="115" t="s">
        <v>460</v>
      </c>
      <c r="B341" s="115" t="s">
        <v>461</v>
      </c>
      <c r="C341" s="115" t="s">
        <v>94</v>
      </c>
      <c r="D341" s="116">
        <v>870</v>
      </c>
      <c r="E341" s="116">
        <v>7238.26</v>
      </c>
      <c r="F341" s="116">
        <v>6565.22</v>
      </c>
      <c r="G341" s="116">
        <v>4900</v>
      </c>
      <c r="H341" s="116">
        <v>38153.17</v>
      </c>
      <c r="I341" s="116">
        <v>36096.86</v>
      </c>
      <c r="J341" s="71"/>
      <c r="K341" s="71"/>
      <c r="L341" s="71"/>
      <c r="M341" s="72"/>
      <c r="N341" s="72"/>
      <c r="O341" s="72"/>
      <c r="P341" s="72"/>
    </row>
    <row r="342" spans="1:16" ht="11.25" customHeight="1">
      <c r="A342" s="115" t="s">
        <v>460</v>
      </c>
      <c r="B342" s="115" t="s">
        <v>461</v>
      </c>
      <c r="C342" s="115" t="s">
        <v>138</v>
      </c>
      <c r="D342" s="116"/>
      <c r="E342" s="116"/>
      <c r="F342" s="116"/>
      <c r="G342" s="116">
        <v>435</v>
      </c>
      <c r="H342" s="116">
        <v>3762.75</v>
      </c>
      <c r="I342" s="116">
        <v>3486.82</v>
      </c>
      <c r="J342" s="71"/>
      <c r="K342" s="71"/>
      <c r="L342" s="71"/>
      <c r="M342" s="72"/>
      <c r="N342" s="72"/>
      <c r="O342" s="72"/>
      <c r="P342" s="72"/>
    </row>
    <row r="343" spans="1:16" ht="11.25" customHeight="1">
      <c r="A343" s="115" t="s">
        <v>460</v>
      </c>
      <c r="B343" s="115" t="s">
        <v>461</v>
      </c>
      <c r="C343" s="115" t="s">
        <v>139</v>
      </c>
      <c r="D343" s="116"/>
      <c r="E343" s="116"/>
      <c r="F343" s="116"/>
      <c r="G343" s="116">
        <v>750</v>
      </c>
      <c r="H343" s="116">
        <v>5995.42</v>
      </c>
      <c r="I343" s="116">
        <v>5660</v>
      </c>
      <c r="J343" s="71"/>
      <c r="K343" s="71"/>
      <c r="L343" s="71"/>
      <c r="M343" s="72"/>
      <c r="N343" s="72"/>
      <c r="O343" s="72"/>
      <c r="P343" s="72"/>
    </row>
    <row r="344" spans="1:16" ht="11.25" customHeight="1">
      <c r="A344" s="115" t="s">
        <v>460</v>
      </c>
      <c r="B344" s="115" t="s">
        <v>461</v>
      </c>
      <c r="C344" s="115" t="s">
        <v>63</v>
      </c>
      <c r="D344" s="116"/>
      <c r="E344" s="116"/>
      <c r="F344" s="116"/>
      <c r="G344" s="116">
        <v>12180</v>
      </c>
      <c r="H344" s="116">
        <v>109419.98</v>
      </c>
      <c r="I344" s="116">
        <v>102946</v>
      </c>
      <c r="J344" s="71"/>
      <c r="K344" s="71"/>
      <c r="L344" s="71"/>
      <c r="M344" s="72"/>
      <c r="N344" s="72"/>
      <c r="O344" s="72"/>
      <c r="P344" s="72"/>
    </row>
    <row r="345" spans="1:16" ht="11.25" customHeight="1">
      <c r="A345" s="115" t="s">
        <v>460</v>
      </c>
      <c r="B345" s="115" t="s">
        <v>461</v>
      </c>
      <c r="C345" s="115" t="s">
        <v>54</v>
      </c>
      <c r="D345" s="116">
        <v>250</v>
      </c>
      <c r="E345" s="116">
        <v>2514.81</v>
      </c>
      <c r="F345" s="116">
        <v>2312.76</v>
      </c>
      <c r="G345" s="116"/>
      <c r="H345" s="116"/>
      <c r="I345" s="116"/>
      <c r="J345" s="71"/>
      <c r="K345" s="71"/>
      <c r="L345" s="71"/>
      <c r="M345" s="72"/>
      <c r="N345" s="72"/>
      <c r="O345" s="72"/>
      <c r="P345" s="72"/>
    </row>
    <row r="346" spans="1:16" ht="11.25" customHeight="1">
      <c r="A346" s="115" t="s">
        <v>460</v>
      </c>
      <c r="B346" s="115" t="s">
        <v>461</v>
      </c>
      <c r="C346" s="115" t="s">
        <v>52</v>
      </c>
      <c r="D346" s="116">
        <v>9000</v>
      </c>
      <c r="E346" s="116">
        <v>71201.66</v>
      </c>
      <c r="F346" s="116">
        <v>65315.87</v>
      </c>
      <c r="G346" s="116">
        <v>6015</v>
      </c>
      <c r="H346" s="116">
        <v>45081.95</v>
      </c>
      <c r="I346" s="116">
        <v>41950.03</v>
      </c>
      <c r="J346" s="71"/>
      <c r="K346" s="71"/>
      <c r="L346" s="71"/>
      <c r="M346" s="72"/>
      <c r="N346" s="72"/>
      <c r="O346" s="72"/>
      <c r="P346" s="72"/>
    </row>
    <row r="347" spans="1:16" ht="11.25" customHeight="1">
      <c r="A347" s="115" t="s">
        <v>460</v>
      </c>
      <c r="B347" s="115" t="s">
        <v>461</v>
      </c>
      <c r="C347" s="115" t="s">
        <v>42</v>
      </c>
      <c r="D347" s="116">
        <v>79435.25</v>
      </c>
      <c r="E347" s="116">
        <v>657615.1</v>
      </c>
      <c r="F347" s="116">
        <v>596137.64</v>
      </c>
      <c r="G347" s="116">
        <v>65915</v>
      </c>
      <c r="H347" s="116">
        <v>481840.52</v>
      </c>
      <c r="I347" s="116">
        <v>450965.5</v>
      </c>
      <c r="J347" s="71"/>
      <c r="K347" s="71"/>
      <c r="L347" s="71"/>
      <c r="M347" s="72"/>
      <c r="N347" s="72"/>
      <c r="O347" s="72"/>
      <c r="P347" s="72"/>
    </row>
    <row r="348" spans="1:16" ht="11.25" customHeight="1">
      <c r="A348" s="115" t="s">
        <v>460</v>
      </c>
      <c r="B348" s="115" t="s">
        <v>461</v>
      </c>
      <c r="C348" s="115" t="s">
        <v>95</v>
      </c>
      <c r="D348" s="116"/>
      <c r="E348" s="116"/>
      <c r="F348" s="116"/>
      <c r="G348" s="116">
        <v>1176</v>
      </c>
      <c r="H348" s="116">
        <v>2926.97</v>
      </c>
      <c r="I348" s="116">
        <v>2763.6</v>
      </c>
      <c r="J348" s="71"/>
      <c r="K348" s="71"/>
      <c r="L348" s="71"/>
      <c r="M348" s="72"/>
      <c r="N348" s="72"/>
      <c r="O348" s="72"/>
      <c r="P348" s="72"/>
    </row>
    <row r="349" spans="1:16" ht="11.25" customHeight="1">
      <c r="A349" s="115" t="s">
        <v>460</v>
      </c>
      <c r="B349" s="115" t="s">
        <v>461</v>
      </c>
      <c r="C349" s="115" t="s">
        <v>71</v>
      </c>
      <c r="D349" s="116"/>
      <c r="E349" s="116"/>
      <c r="F349" s="116"/>
      <c r="G349" s="116">
        <v>900</v>
      </c>
      <c r="H349" s="116">
        <v>6289.89</v>
      </c>
      <c r="I349" s="116">
        <v>5902.87</v>
      </c>
      <c r="J349" s="71"/>
      <c r="K349" s="71"/>
      <c r="L349" s="71"/>
      <c r="M349" s="72"/>
      <c r="N349" s="72"/>
      <c r="O349" s="72"/>
      <c r="P349" s="72"/>
    </row>
    <row r="350" spans="1:16" ht="11.25" customHeight="1">
      <c r="A350" s="115" t="s">
        <v>460</v>
      </c>
      <c r="B350" s="115" t="s">
        <v>461</v>
      </c>
      <c r="C350" s="115" t="s">
        <v>183</v>
      </c>
      <c r="D350" s="116"/>
      <c r="E350" s="116"/>
      <c r="F350" s="116"/>
      <c r="G350" s="116">
        <v>3150</v>
      </c>
      <c r="H350" s="116">
        <v>26656.06</v>
      </c>
      <c r="I350" s="116">
        <v>25137</v>
      </c>
      <c r="J350" s="71"/>
      <c r="K350" s="71"/>
      <c r="L350" s="71"/>
      <c r="M350" s="72"/>
      <c r="N350" s="72"/>
      <c r="O350" s="72"/>
      <c r="P350" s="72"/>
    </row>
    <row r="351" spans="1:16" ht="11.25" customHeight="1">
      <c r="A351" s="115" t="s">
        <v>460</v>
      </c>
      <c r="B351" s="115" t="s">
        <v>461</v>
      </c>
      <c r="C351" s="115" t="s">
        <v>357</v>
      </c>
      <c r="D351" s="116"/>
      <c r="E351" s="116"/>
      <c r="F351" s="116"/>
      <c r="G351" s="116">
        <v>750</v>
      </c>
      <c r="H351" s="116">
        <v>6029.92</v>
      </c>
      <c r="I351" s="116">
        <v>5710.46</v>
      </c>
      <c r="J351" s="71"/>
      <c r="K351" s="71"/>
      <c r="L351" s="71"/>
      <c r="M351" s="72"/>
      <c r="N351" s="72"/>
      <c r="O351" s="72"/>
      <c r="P351" s="72"/>
    </row>
    <row r="352" spans="1:16" ht="11.25" customHeight="1">
      <c r="A352" s="115" t="s">
        <v>460</v>
      </c>
      <c r="B352" s="115" t="s">
        <v>461</v>
      </c>
      <c r="C352" s="115" t="s">
        <v>44</v>
      </c>
      <c r="D352" s="116"/>
      <c r="E352" s="116"/>
      <c r="F352" s="116"/>
      <c r="G352" s="116">
        <v>30</v>
      </c>
      <c r="H352" s="116">
        <v>245.2</v>
      </c>
      <c r="I352" s="116">
        <v>231.76</v>
      </c>
      <c r="J352" s="71"/>
      <c r="K352" s="71"/>
      <c r="L352" s="71"/>
      <c r="M352" s="72"/>
      <c r="N352" s="72"/>
      <c r="O352" s="72"/>
      <c r="P352" s="72"/>
    </row>
    <row r="353" spans="1:16" ht="11.25" customHeight="1">
      <c r="A353" s="115" t="s">
        <v>462</v>
      </c>
      <c r="B353" s="115" t="s">
        <v>665</v>
      </c>
      <c r="C353" s="115" t="s">
        <v>48</v>
      </c>
      <c r="D353" s="116"/>
      <c r="E353" s="116"/>
      <c r="F353" s="116"/>
      <c r="G353" s="116">
        <v>588</v>
      </c>
      <c r="H353" s="116">
        <v>9449.72</v>
      </c>
      <c r="I353" s="116">
        <v>8874.05</v>
      </c>
      <c r="J353" s="71"/>
      <c r="K353" s="71"/>
      <c r="L353" s="71"/>
      <c r="M353" s="72"/>
      <c r="N353" s="72"/>
      <c r="O353" s="72"/>
      <c r="P353" s="72"/>
    </row>
    <row r="354" spans="1:16" ht="11.25" customHeight="1">
      <c r="A354" s="115" t="s">
        <v>462</v>
      </c>
      <c r="B354" s="115" t="s">
        <v>665</v>
      </c>
      <c r="C354" s="115" t="s">
        <v>139</v>
      </c>
      <c r="D354" s="116">
        <v>400</v>
      </c>
      <c r="E354" s="116">
        <v>4123.68</v>
      </c>
      <c r="F354" s="116">
        <v>3764.4</v>
      </c>
      <c r="G354" s="116"/>
      <c r="H354" s="116"/>
      <c r="I354" s="116"/>
      <c r="J354" s="71"/>
      <c r="K354" s="71"/>
      <c r="L354" s="71"/>
      <c r="M354" s="72"/>
      <c r="N354" s="72"/>
      <c r="O354" s="72"/>
      <c r="P354" s="72"/>
    </row>
    <row r="355" spans="1:16" ht="11.25" customHeight="1">
      <c r="A355" s="115" t="s">
        <v>462</v>
      </c>
      <c r="B355" s="115" t="s">
        <v>665</v>
      </c>
      <c r="C355" s="115" t="s">
        <v>63</v>
      </c>
      <c r="D355" s="116">
        <v>50</v>
      </c>
      <c r="E355" s="116">
        <v>547.86</v>
      </c>
      <c r="F355" s="116">
        <v>490.72</v>
      </c>
      <c r="G355" s="116">
        <v>75</v>
      </c>
      <c r="H355" s="116">
        <v>630.1</v>
      </c>
      <c r="I355" s="116">
        <v>592.3</v>
      </c>
      <c r="J355" s="71"/>
      <c r="K355" s="71"/>
      <c r="L355" s="71"/>
      <c r="M355" s="72"/>
      <c r="N355" s="72"/>
      <c r="O355" s="72"/>
      <c r="P355" s="72"/>
    </row>
    <row r="356" spans="1:16" ht="11.25" customHeight="1">
      <c r="A356" s="115" t="s">
        <v>462</v>
      </c>
      <c r="B356" s="115" t="s">
        <v>665</v>
      </c>
      <c r="C356" s="115" t="s">
        <v>66</v>
      </c>
      <c r="D356" s="116">
        <v>5</v>
      </c>
      <c r="E356" s="116">
        <v>7.98</v>
      </c>
      <c r="F356" s="116">
        <v>7.29</v>
      </c>
      <c r="G356" s="116"/>
      <c r="H356" s="116"/>
      <c r="I356" s="116"/>
      <c r="J356" s="71"/>
      <c r="K356" s="71"/>
      <c r="L356" s="71"/>
      <c r="M356" s="72"/>
      <c r="N356" s="72"/>
      <c r="O356" s="72"/>
      <c r="P356" s="72"/>
    </row>
    <row r="357" spans="1:16" ht="11.25" customHeight="1">
      <c r="A357" s="115" t="s">
        <v>682</v>
      </c>
      <c r="B357" s="115" t="s">
        <v>776</v>
      </c>
      <c r="C357" s="115" t="s">
        <v>139</v>
      </c>
      <c r="D357" s="116">
        <v>21000</v>
      </c>
      <c r="E357" s="116">
        <v>58940</v>
      </c>
      <c r="F357" s="116">
        <v>54067.81</v>
      </c>
      <c r="G357" s="116"/>
      <c r="H357" s="116"/>
      <c r="I357" s="116"/>
      <c r="J357" s="71"/>
      <c r="K357" s="71"/>
      <c r="L357" s="71"/>
      <c r="M357" s="72"/>
      <c r="N357" s="72"/>
      <c r="O357" s="72"/>
      <c r="P357" s="72"/>
    </row>
    <row r="358" spans="1:16" ht="11.25" customHeight="1">
      <c r="A358" s="115" t="s">
        <v>682</v>
      </c>
      <c r="B358" s="115" t="s">
        <v>776</v>
      </c>
      <c r="C358" s="115" t="s">
        <v>50</v>
      </c>
      <c r="D358" s="116">
        <v>300</v>
      </c>
      <c r="E358" s="116">
        <v>990</v>
      </c>
      <c r="F358" s="116">
        <v>890.29</v>
      </c>
      <c r="G358" s="116"/>
      <c r="H358" s="116"/>
      <c r="I358" s="116"/>
      <c r="J358" s="71"/>
      <c r="K358" s="71"/>
      <c r="L358" s="71"/>
      <c r="M358" s="72"/>
      <c r="N358" s="72"/>
      <c r="O358" s="72"/>
      <c r="P358" s="72"/>
    </row>
    <row r="359" spans="1:16" ht="11.25" customHeight="1">
      <c r="A359" s="115" t="s">
        <v>466</v>
      </c>
      <c r="B359" s="115" t="s">
        <v>701</v>
      </c>
      <c r="C359" s="115" t="s">
        <v>138</v>
      </c>
      <c r="D359" s="116"/>
      <c r="E359" s="116"/>
      <c r="F359" s="116"/>
      <c r="G359" s="116">
        <v>63</v>
      </c>
      <c r="H359" s="116">
        <v>825.3</v>
      </c>
      <c r="I359" s="116">
        <v>781.97</v>
      </c>
      <c r="J359" s="71"/>
      <c r="K359" s="71"/>
      <c r="L359" s="71"/>
      <c r="M359" s="72"/>
      <c r="N359" s="72"/>
      <c r="O359" s="72"/>
      <c r="P359" s="72"/>
    </row>
    <row r="360" spans="1:16" ht="11.25" customHeight="1">
      <c r="A360" s="115" t="s">
        <v>466</v>
      </c>
      <c r="B360" s="115" t="s">
        <v>701</v>
      </c>
      <c r="C360" s="115" t="s">
        <v>43</v>
      </c>
      <c r="D360" s="116">
        <v>4205</v>
      </c>
      <c r="E360" s="116">
        <v>51961.7</v>
      </c>
      <c r="F360" s="116">
        <v>46124.93</v>
      </c>
      <c r="G360" s="116"/>
      <c r="H360" s="116"/>
      <c r="I360" s="116"/>
      <c r="J360" s="71"/>
      <c r="K360" s="71"/>
      <c r="L360" s="71"/>
      <c r="M360" s="72"/>
      <c r="N360" s="72"/>
      <c r="O360" s="72"/>
      <c r="P360" s="72"/>
    </row>
    <row r="361" spans="1:16" ht="11.25" customHeight="1">
      <c r="A361" s="115" t="s">
        <v>466</v>
      </c>
      <c r="B361" s="115" t="s">
        <v>701</v>
      </c>
      <c r="C361" s="115" t="s">
        <v>44</v>
      </c>
      <c r="D361" s="116"/>
      <c r="E361" s="116"/>
      <c r="F361" s="116"/>
      <c r="G361" s="116">
        <v>1000</v>
      </c>
      <c r="H361" s="116">
        <v>15728.75</v>
      </c>
      <c r="I361" s="116">
        <v>14725</v>
      </c>
      <c r="J361" s="71"/>
      <c r="K361" s="71"/>
      <c r="L361" s="71"/>
      <c r="M361" s="72"/>
      <c r="N361" s="72"/>
      <c r="O361" s="72"/>
      <c r="P361" s="72"/>
    </row>
    <row r="362" spans="1:16" ht="11.25" customHeight="1">
      <c r="A362" s="115" t="s">
        <v>734</v>
      </c>
      <c r="B362" s="115" t="s">
        <v>735</v>
      </c>
      <c r="C362" s="115" t="s">
        <v>43</v>
      </c>
      <c r="D362" s="116"/>
      <c r="E362" s="116"/>
      <c r="F362" s="116"/>
      <c r="G362" s="116">
        <v>2392</v>
      </c>
      <c r="H362" s="116">
        <v>38841.41</v>
      </c>
      <c r="I362" s="116">
        <v>36012</v>
      </c>
      <c r="J362" s="71"/>
      <c r="K362" s="71"/>
      <c r="L362" s="71"/>
      <c r="M362" s="72"/>
      <c r="N362" s="72"/>
      <c r="O362" s="72"/>
      <c r="P362" s="72"/>
    </row>
    <row r="363" spans="1:16" ht="11.25" customHeight="1">
      <c r="A363" s="115" t="s">
        <v>734</v>
      </c>
      <c r="B363" s="115" t="s">
        <v>735</v>
      </c>
      <c r="C363" s="115" t="s">
        <v>44</v>
      </c>
      <c r="D363" s="116"/>
      <c r="E363" s="116"/>
      <c r="F363" s="116"/>
      <c r="G363" s="116">
        <v>1470</v>
      </c>
      <c r="H363" s="116">
        <v>13943.41</v>
      </c>
      <c r="I363" s="116">
        <v>12960</v>
      </c>
      <c r="J363" s="71"/>
      <c r="K363" s="71"/>
      <c r="L363" s="71"/>
      <c r="M363" s="72"/>
      <c r="N363" s="72"/>
      <c r="O363" s="72"/>
      <c r="P363" s="72"/>
    </row>
    <row r="364" spans="1:16" ht="11.25" customHeight="1">
      <c r="A364" s="115" t="s">
        <v>777</v>
      </c>
      <c r="B364" s="115" t="s">
        <v>778</v>
      </c>
      <c r="C364" s="115" t="s">
        <v>44</v>
      </c>
      <c r="D364" s="116">
        <v>23584</v>
      </c>
      <c r="E364" s="116">
        <v>59367</v>
      </c>
      <c r="F364" s="116">
        <v>53903</v>
      </c>
      <c r="G364" s="116">
        <v>458</v>
      </c>
      <c r="H364" s="116">
        <v>1470.79</v>
      </c>
      <c r="I364" s="116">
        <v>1374</v>
      </c>
      <c r="J364" s="71"/>
      <c r="K364" s="71"/>
      <c r="L364" s="71"/>
      <c r="M364" s="72"/>
      <c r="N364" s="72"/>
      <c r="O364" s="72"/>
      <c r="P364" s="72"/>
    </row>
    <row r="365" spans="1:16" ht="11.25" customHeight="1">
      <c r="A365" s="115" t="s">
        <v>779</v>
      </c>
      <c r="B365" s="115" t="s">
        <v>780</v>
      </c>
      <c r="C365" s="115" t="s">
        <v>44</v>
      </c>
      <c r="D365" s="116"/>
      <c r="E365" s="116"/>
      <c r="F365" s="116"/>
      <c r="G365" s="116">
        <v>258</v>
      </c>
      <c r="H365" s="116">
        <v>277.29</v>
      </c>
      <c r="I365" s="116">
        <v>258</v>
      </c>
      <c r="J365" s="71"/>
      <c r="K365" s="71"/>
      <c r="L365" s="71"/>
      <c r="M365" s="72"/>
      <c r="N365" s="72"/>
      <c r="O365" s="72"/>
      <c r="P365" s="72"/>
    </row>
    <row r="366" spans="1:16" ht="11.25" customHeight="1">
      <c r="A366" s="115" t="s">
        <v>781</v>
      </c>
      <c r="B366" s="115" t="s">
        <v>782</v>
      </c>
      <c r="C366" s="115" t="s">
        <v>43</v>
      </c>
      <c r="D366" s="116">
        <v>78397</v>
      </c>
      <c r="E366" s="116">
        <v>280763.88</v>
      </c>
      <c r="F366" s="116">
        <v>252521.1</v>
      </c>
      <c r="G366" s="116"/>
      <c r="H366" s="116"/>
      <c r="I366" s="116"/>
      <c r="J366" s="71"/>
      <c r="K366" s="71"/>
      <c r="L366" s="71"/>
      <c r="M366" s="72"/>
      <c r="N366" s="72"/>
      <c r="O366" s="72"/>
      <c r="P366" s="72"/>
    </row>
    <row r="367" spans="1:16" ht="11.25" customHeight="1">
      <c r="A367" s="115" t="s">
        <v>783</v>
      </c>
      <c r="B367" s="115" t="s">
        <v>285</v>
      </c>
      <c r="C367" s="115" t="s">
        <v>43</v>
      </c>
      <c r="D367" s="116">
        <v>1705</v>
      </c>
      <c r="E367" s="116">
        <v>9332.99</v>
      </c>
      <c r="F367" s="116">
        <v>8277.5</v>
      </c>
      <c r="G367" s="116"/>
      <c r="H367" s="116"/>
      <c r="I367" s="116"/>
      <c r="J367" s="71"/>
      <c r="K367" s="71"/>
      <c r="L367" s="71"/>
      <c r="M367" s="72"/>
      <c r="N367" s="72"/>
      <c r="O367" s="72"/>
      <c r="P367" s="72"/>
    </row>
    <row r="368" spans="1:16" ht="11.25" customHeight="1">
      <c r="A368" s="115" t="s">
        <v>783</v>
      </c>
      <c r="B368" s="115" t="s">
        <v>285</v>
      </c>
      <c r="C368" s="115" t="s">
        <v>44</v>
      </c>
      <c r="D368" s="116">
        <v>65000</v>
      </c>
      <c r="E368" s="116">
        <v>272238.81</v>
      </c>
      <c r="F368" s="116">
        <v>248180</v>
      </c>
      <c r="G368" s="116">
        <v>5820</v>
      </c>
      <c r="H368" s="116">
        <v>31942.88</v>
      </c>
      <c r="I368" s="116">
        <v>29682</v>
      </c>
      <c r="J368" s="71"/>
      <c r="K368" s="71"/>
      <c r="L368" s="71"/>
      <c r="M368" s="72"/>
      <c r="N368" s="72"/>
      <c r="O368" s="72"/>
      <c r="P368" s="72"/>
    </row>
    <row r="369" spans="1:16" ht="11.25" customHeight="1">
      <c r="A369" s="115" t="s">
        <v>784</v>
      </c>
      <c r="B369" s="115" t="s">
        <v>785</v>
      </c>
      <c r="C369" s="115" t="s">
        <v>43</v>
      </c>
      <c r="D369" s="116">
        <v>5260</v>
      </c>
      <c r="E369" s="116">
        <v>24014.94</v>
      </c>
      <c r="F369" s="116">
        <v>21917.49</v>
      </c>
      <c r="G369" s="116"/>
      <c r="H369" s="116"/>
      <c r="I369" s="116"/>
      <c r="J369" s="71"/>
      <c r="K369" s="71"/>
      <c r="L369" s="71"/>
      <c r="M369" s="72"/>
      <c r="N369" s="72"/>
      <c r="O369" s="72"/>
      <c r="P369" s="72"/>
    </row>
    <row r="370" spans="1:16" ht="11.25" customHeight="1">
      <c r="A370" s="115" t="s">
        <v>784</v>
      </c>
      <c r="B370" s="115" t="s">
        <v>785</v>
      </c>
      <c r="C370" s="115" t="s">
        <v>44</v>
      </c>
      <c r="D370" s="116">
        <v>23722</v>
      </c>
      <c r="E370" s="116">
        <v>103839.58</v>
      </c>
      <c r="F370" s="116">
        <v>92602.42</v>
      </c>
      <c r="G370" s="116">
        <v>62820</v>
      </c>
      <c r="H370" s="116">
        <v>291672.72</v>
      </c>
      <c r="I370" s="116">
        <v>272092</v>
      </c>
      <c r="J370" s="71"/>
      <c r="K370" s="71"/>
      <c r="L370" s="71"/>
      <c r="M370" s="72"/>
      <c r="N370" s="72"/>
      <c r="O370" s="72"/>
      <c r="P370" s="72"/>
    </row>
    <row r="371" spans="1:16" ht="11.25" customHeight="1">
      <c r="A371" s="115" t="s">
        <v>786</v>
      </c>
      <c r="B371" s="115" t="s">
        <v>787</v>
      </c>
      <c r="C371" s="115" t="s">
        <v>44</v>
      </c>
      <c r="D371" s="116"/>
      <c r="E371" s="116"/>
      <c r="F371" s="116"/>
      <c r="G371" s="116">
        <v>3540</v>
      </c>
      <c r="H371" s="116">
        <v>6916.12</v>
      </c>
      <c r="I371" s="116">
        <v>6472</v>
      </c>
      <c r="J371" s="71"/>
      <c r="K371" s="71"/>
      <c r="L371" s="71"/>
      <c r="M371" s="72"/>
      <c r="N371" s="72"/>
      <c r="O371" s="72"/>
      <c r="P371" s="72"/>
    </row>
    <row r="372" spans="1:16" ht="11.25" customHeight="1">
      <c r="A372" s="115" t="s">
        <v>812</v>
      </c>
      <c r="B372" s="115" t="s">
        <v>420</v>
      </c>
      <c r="C372" s="115" t="s">
        <v>44</v>
      </c>
      <c r="D372" s="116"/>
      <c r="E372" s="116"/>
      <c r="F372" s="116"/>
      <c r="G372" s="116">
        <v>200</v>
      </c>
      <c r="H372" s="116">
        <v>427.27</v>
      </c>
      <c r="I372" s="116">
        <v>400</v>
      </c>
      <c r="J372" s="71"/>
      <c r="K372" s="71"/>
      <c r="L372" s="71"/>
      <c r="M372" s="72"/>
      <c r="N372" s="72"/>
      <c r="O372" s="72"/>
      <c r="P372" s="72"/>
    </row>
    <row r="373" spans="1:16" ht="11.25" customHeight="1">
      <c r="A373" s="115" t="s">
        <v>788</v>
      </c>
      <c r="B373" s="115" t="s">
        <v>789</v>
      </c>
      <c r="C373" s="115" t="s">
        <v>43</v>
      </c>
      <c r="D373" s="116"/>
      <c r="E373" s="116"/>
      <c r="F373" s="116"/>
      <c r="G373" s="116">
        <v>22872</v>
      </c>
      <c r="H373" s="116">
        <v>92806.97</v>
      </c>
      <c r="I373" s="116">
        <v>87043.92</v>
      </c>
      <c r="J373" s="71"/>
      <c r="K373" s="71"/>
      <c r="L373" s="71"/>
      <c r="M373" s="72"/>
      <c r="N373" s="72"/>
      <c r="O373" s="72"/>
      <c r="P373" s="72"/>
    </row>
    <row r="374" spans="1:16" ht="11.25" customHeight="1">
      <c r="A374" s="115" t="s">
        <v>788</v>
      </c>
      <c r="B374" s="115" t="s">
        <v>789</v>
      </c>
      <c r="C374" s="115" t="s">
        <v>156</v>
      </c>
      <c r="D374" s="116"/>
      <c r="E374" s="116"/>
      <c r="F374" s="116"/>
      <c r="G374" s="116">
        <v>3010</v>
      </c>
      <c r="H374" s="116">
        <v>8001.06</v>
      </c>
      <c r="I374" s="116">
        <v>7552.94</v>
      </c>
      <c r="J374" s="71"/>
      <c r="K374" s="71"/>
      <c r="L374" s="71"/>
      <c r="M374" s="72"/>
      <c r="N374" s="72"/>
      <c r="O374" s="72"/>
      <c r="P374" s="72"/>
    </row>
    <row r="375" spans="1:16" ht="11.25" customHeight="1">
      <c r="A375" s="115" t="s">
        <v>788</v>
      </c>
      <c r="B375" s="115" t="s">
        <v>789</v>
      </c>
      <c r="C375" s="115" t="s">
        <v>44</v>
      </c>
      <c r="D375" s="116"/>
      <c r="E375" s="116"/>
      <c r="F375" s="116"/>
      <c r="G375" s="116">
        <v>101042</v>
      </c>
      <c r="H375" s="116">
        <v>434625.56</v>
      </c>
      <c r="I375" s="116">
        <v>408161.6</v>
      </c>
      <c r="J375" s="71"/>
      <c r="K375" s="71"/>
      <c r="L375" s="71"/>
      <c r="M375" s="72"/>
      <c r="N375" s="72"/>
      <c r="O375" s="72"/>
      <c r="P375" s="72"/>
    </row>
    <row r="376" spans="1:16" ht="11.25" customHeight="1">
      <c r="A376" s="115" t="s">
        <v>343</v>
      </c>
      <c r="B376" s="115" t="s">
        <v>344</v>
      </c>
      <c r="C376" s="115" t="s">
        <v>44</v>
      </c>
      <c r="D376" s="116"/>
      <c r="E376" s="116"/>
      <c r="F376" s="116"/>
      <c r="G376" s="116">
        <v>101</v>
      </c>
      <c r="H376" s="116">
        <v>434.13</v>
      </c>
      <c r="I376" s="116">
        <v>404</v>
      </c>
      <c r="J376" s="71"/>
      <c r="K376" s="71"/>
      <c r="L376" s="71"/>
      <c r="M376" s="72"/>
      <c r="N376" s="72"/>
      <c r="O376" s="72"/>
      <c r="P376" s="72"/>
    </row>
    <row r="377" spans="1:16" ht="11.25" customHeight="1">
      <c r="A377" s="115" t="s">
        <v>790</v>
      </c>
      <c r="B377" s="115" t="s">
        <v>791</v>
      </c>
      <c r="C377" s="115" t="s">
        <v>44</v>
      </c>
      <c r="D377" s="116"/>
      <c r="E377" s="116"/>
      <c r="F377" s="116"/>
      <c r="G377" s="116">
        <v>6278</v>
      </c>
      <c r="H377" s="116">
        <v>30306.11</v>
      </c>
      <c r="I377" s="116">
        <v>28326.5</v>
      </c>
      <c r="J377" s="71"/>
      <c r="K377" s="71"/>
      <c r="L377" s="71"/>
      <c r="M377" s="72"/>
      <c r="N377" s="72"/>
      <c r="O377" s="72"/>
      <c r="P377" s="72"/>
    </row>
    <row r="378" spans="1:16" ht="11.25" customHeight="1">
      <c r="A378" s="115" t="s">
        <v>792</v>
      </c>
      <c r="B378" s="115" t="s">
        <v>793</v>
      </c>
      <c r="C378" s="115" t="s">
        <v>56</v>
      </c>
      <c r="D378" s="116">
        <v>9000</v>
      </c>
      <c r="E378" s="116">
        <v>56165.13</v>
      </c>
      <c r="F378" s="116">
        <v>50961</v>
      </c>
      <c r="G378" s="116">
        <v>20080</v>
      </c>
      <c r="H378" s="116">
        <v>117039.26</v>
      </c>
      <c r="I378" s="116">
        <v>111013</v>
      </c>
      <c r="J378" s="71"/>
      <c r="K378" s="71"/>
      <c r="L378" s="71"/>
      <c r="M378" s="72"/>
      <c r="N378" s="72"/>
      <c r="O378" s="72"/>
      <c r="P378" s="72"/>
    </row>
    <row r="379" spans="1:16" ht="11.25" customHeight="1">
      <c r="A379" s="115" t="s">
        <v>792</v>
      </c>
      <c r="B379" s="115" t="s">
        <v>793</v>
      </c>
      <c r="C379" s="115" t="s">
        <v>43</v>
      </c>
      <c r="D379" s="116">
        <v>10050</v>
      </c>
      <c r="E379" s="116">
        <v>24413.49</v>
      </c>
      <c r="F379" s="116">
        <v>22227.5</v>
      </c>
      <c r="G379" s="116"/>
      <c r="H379" s="116"/>
      <c r="I379" s="116"/>
      <c r="J379" s="71"/>
      <c r="K379" s="71"/>
      <c r="L379" s="71"/>
      <c r="M379" s="72"/>
      <c r="N379" s="72"/>
      <c r="O379" s="72"/>
      <c r="P379" s="72"/>
    </row>
    <row r="380" spans="1:16" ht="11.25" customHeight="1">
      <c r="A380" s="115" t="s">
        <v>478</v>
      </c>
      <c r="B380" s="115" t="s">
        <v>632</v>
      </c>
      <c r="C380" s="115" t="s">
        <v>237</v>
      </c>
      <c r="D380" s="116">
        <v>7400</v>
      </c>
      <c r="E380" s="116">
        <v>59539</v>
      </c>
      <c r="F380" s="116">
        <v>52683.73</v>
      </c>
      <c r="G380" s="116">
        <v>3700</v>
      </c>
      <c r="H380" s="116">
        <v>29356</v>
      </c>
      <c r="I380" s="116">
        <v>27746.58</v>
      </c>
      <c r="J380" s="71"/>
      <c r="K380" s="71"/>
      <c r="L380" s="71"/>
      <c r="M380" s="72"/>
      <c r="N380" s="72"/>
      <c r="O380" s="72"/>
      <c r="P380" s="72"/>
    </row>
    <row r="381" spans="1:16" ht="11.25" customHeight="1">
      <c r="A381" s="115" t="s">
        <v>478</v>
      </c>
      <c r="B381" s="115" t="s">
        <v>632</v>
      </c>
      <c r="C381" s="115" t="s">
        <v>92</v>
      </c>
      <c r="D381" s="116">
        <v>20580</v>
      </c>
      <c r="E381" s="116">
        <v>97650</v>
      </c>
      <c r="F381" s="116">
        <v>87634.61</v>
      </c>
      <c r="G381" s="116">
        <v>615</v>
      </c>
      <c r="H381" s="116">
        <v>3075</v>
      </c>
      <c r="I381" s="116">
        <v>2902.78</v>
      </c>
      <c r="J381" s="71"/>
      <c r="K381" s="71"/>
      <c r="L381" s="71"/>
      <c r="M381" s="72"/>
      <c r="N381" s="72"/>
      <c r="O381" s="72"/>
      <c r="P381" s="72"/>
    </row>
    <row r="382" spans="1:16" ht="11.25" customHeight="1">
      <c r="A382" s="115" t="s">
        <v>478</v>
      </c>
      <c r="B382" s="115" t="s">
        <v>632</v>
      </c>
      <c r="C382" s="115" t="s">
        <v>47</v>
      </c>
      <c r="D382" s="116">
        <v>18440</v>
      </c>
      <c r="E382" s="116">
        <v>107790</v>
      </c>
      <c r="F382" s="116">
        <v>97428.19</v>
      </c>
      <c r="G382" s="116"/>
      <c r="H382" s="116"/>
      <c r="I382" s="116"/>
      <c r="J382" s="71"/>
      <c r="K382" s="71"/>
      <c r="L382" s="71"/>
      <c r="M382" s="72"/>
      <c r="N382" s="72"/>
      <c r="O382" s="72"/>
      <c r="P382" s="72"/>
    </row>
    <row r="383" spans="1:16" ht="11.25" customHeight="1">
      <c r="A383" s="115" t="s">
        <v>794</v>
      </c>
      <c r="B383" s="115" t="s">
        <v>791</v>
      </c>
      <c r="C383" s="115" t="s">
        <v>63</v>
      </c>
      <c r="D383" s="116">
        <v>28000</v>
      </c>
      <c r="E383" s="116">
        <v>683544</v>
      </c>
      <c r="F383" s="116">
        <v>619916.37</v>
      </c>
      <c r="G383" s="116">
        <v>51080</v>
      </c>
      <c r="H383" s="116">
        <v>1251856.85</v>
      </c>
      <c r="I383" s="116">
        <v>1176426.45</v>
      </c>
      <c r="J383" s="71"/>
      <c r="K383" s="71"/>
      <c r="L383" s="71"/>
      <c r="M383" s="72"/>
      <c r="N383" s="72"/>
      <c r="O383" s="72"/>
      <c r="P383" s="72"/>
    </row>
    <row r="384" spans="1:16" ht="11.25" customHeight="1">
      <c r="A384" s="115" t="s">
        <v>794</v>
      </c>
      <c r="B384" s="115" t="s">
        <v>791</v>
      </c>
      <c r="C384" s="115" t="s">
        <v>92</v>
      </c>
      <c r="D384" s="116">
        <v>810</v>
      </c>
      <c r="E384" s="116">
        <v>15250</v>
      </c>
      <c r="F384" s="116">
        <v>13997.73</v>
      </c>
      <c r="G384" s="116">
        <v>72974.2</v>
      </c>
      <c r="H384" s="116">
        <v>1115554.31</v>
      </c>
      <c r="I384" s="116">
        <v>1041888.12</v>
      </c>
      <c r="J384" s="71"/>
      <c r="K384" s="71"/>
      <c r="L384" s="71"/>
      <c r="M384" s="72"/>
      <c r="N384" s="72"/>
      <c r="O384" s="72"/>
      <c r="P384" s="72"/>
    </row>
    <row r="385" spans="1:16" ht="11.25" customHeight="1">
      <c r="A385" s="115" t="s">
        <v>794</v>
      </c>
      <c r="B385" s="115" t="s">
        <v>791</v>
      </c>
      <c r="C385" s="115" t="s">
        <v>90</v>
      </c>
      <c r="D385" s="116">
        <v>7860</v>
      </c>
      <c r="E385" s="116">
        <v>115385</v>
      </c>
      <c r="F385" s="116">
        <v>103331.89</v>
      </c>
      <c r="G385" s="116"/>
      <c r="H385" s="116"/>
      <c r="I385" s="116"/>
      <c r="J385" s="71"/>
      <c r="K385" s="71"/>
      <c r="L385" s="71"/>
      <c r="M385" s="72"/>
      <c r="N385" s="72"/>
      <c r="O385" s="72"/>
      <c r="P385" s="72"/>
    </row>
    <row r="386" spans="1:16" ht="11.25" customHeight="1">
      <c r="A386" s="115" t="s">
        <v>794</v>
      </c>
      <c r="B386" s="115" t="s">
        <v>791</v>
      </c>
      <c r="C386" s="115" t="s">
        <v>58</v>
      </c>
      <c r="D386" s="116"/>
      <c r="E386" s="116"/>
      <c r="F386" s="116"/>
      <c r="G386" s="116">
        <v>9615</v>
      </c>
      <c r="H386" s="116">
        <v>44925</v>
      </c>
      <c r="I386" s="116">
        <v>42462.37</v>
      </c>
      <c r="J386" s="71"/>
      <c r="K386" s="71"/>
      <c r="L386" s="71"/>
      <c r="M386" s="72"/>
      <c r="N386" s="72"/>
      <c r="O386" s="72"/>
      <c r="P386" s="72"/>
    </row>
    <row r="387" spans="1:16" ht="11.25" customHeight="1">
      <c r="A387" s="115" t="s">
        <v>795</v>
      </c>
      <c r="B387" s="115" t="s">
        <v>285</v>
      </c>
      <c r="C387" s="115" t="s">
        <v>63</v>
      </c>
      <c r="D387" s="116"/>
      <c r="E387" s="116"/>
      <c r="F387" s="116"/>
      <c r="G387" s="116">
        <v>3440</v>
      </c>
      <c r="H387" s="116">
        <v>135570</v>
      </c>
      <c r="I387" s="116">
        <v>127030.13</v>
      </c>
      <c r="J387" s="71"/>
      <c r="K387" s="71"/>
      <c r="L387" s="71"/>
      <c r="M387" s="72"/>
      <c r="N387" s="72"/>
      <c r="O387" s="72"/>
      <c r="P387" s="72"/>
    </row>
    <row r="388" spans="1:16" ht="11.25" customHeight="1">
      <c r="A388" s="115" t="s">
        <v>795</v>
      </c>
      <c r="B388" s="115" t="s">
        <v>285</v>
      </c>
      <c r="C388" s="115" t="s">
        <v>92</v>
      </c>
      <c r="D388" s="116"/>
      <c r="E388" s="116"/>
      <c r="F388" s="116"/>
      <c r="G388" s="116">
        <v>36036.5</v>
      </c>
      <c r="H388" s="116">
        <v>1428217.36</v>
      </c>
      <c r="I388" s="116">
        <v>1340738.87</v>
      </c>
      <c r="J388" s="71"/>
      <c r="K388" s="71"/>
      <c r="L388" s="71"/>
      <c r="M388" s="72"/>
      <c r="N388" s="72"/>
      <c r="O388" s="72"/>
      <c r="P388" s="72"/>
    </row>
    <row r="389" spans="1:16" ht="11.25" customHeight="1">
      <c r="A389" s="115" t="s">
        <v>795</v>
      </c>
      <c r="B389" s="115" t="s">
        <v>285</v>
      </c>
      <c r="C389" s="115" t="s">
        <v>99</v>
      </c>
      <c r="D389" s="116"/>
      <c r="E389" s="116"/>
      <c r="F389" s="116"/>
      <c r="G389" s="116">
        <v>1000</v>
      </c>
      <c r="H389" s="116">
        <v>113850</v>
      </c>
      <c r="I389" s="116">
        <v>107037.68</v>
      </c>
      <c r="J389" s="71"/>
      <c r="K389" s="71"/>
      <c r="L389" s="71"/>
      <c r="M389" s="72"/>
      <c r="N389" s="72"/>
      <c r="O389" s="72"/>
      <c r="P389" s="72"/>
    </row>
    <row r="390" spans="1:16" ht="11.25" customHeight="1">
      <c r="A390" s="115" t="s">
        <v>666</v>
      </c>
      <c r="B390" s="115" t="s">
        <v>667</v>
      </c>
      <c r="C390" s="115" t="s">
        <v>63</v>
      </c>
      <c r="D390" s="116">
        <v>7030</v>
      </c>
      <c r="E390" s="116">
        <v>419500</v>
      </c>
      <c r="F390" s="116">
        <v>383379.12</v>
      </c>
      <c r="G390" s="116"/>
      <c r="H390" s="116"/>
      <c r="I390" s="116"/>
      <c r="J390" s="71"/>
      <c r="K390" s="71"/>
      <c r="L390" s="71"/>
      <c r="M390" s="72"/>
      <c r="N390" s="72"/>
      <c r="O390" s="72"/>
      <c r="P390" s="72"/>
    </row>
    <row r="391" spans="1:16" ht="11.25" customHeight="1">
      <c r="A391" s="115" t="s">
        <v>666</v>
      </c>
      <c r="B391" s="115" t="s">
        <v>667</v>
      </c>
      <c r="C391" s="115" t="s">
        <v>51</v>
      </c>
      <c r="D391" s="116">
        <v>100</v>
      </c>
      <c r="E391" s="116">
        <v>1235</v>
      </c>
      <c r="F391" s="116">
        <v>1104.06</v>
      </c>
      <c r="G391" s="116"/>
      <c r="H391" s="116"/>
      <c r="I391" s="116"/>
      <c r="J391" s="71"/>
      <c r="K391" s="71"/>
      <c r="L391" s="71"/>
      <c r="M391" s="72"/>
      <c r="N391" s="72"/>
      <c r="O391" s="72"/>
      <c r="P391" s="72"/>
    </row>
    <row r="392" spans="1:16" ht="11.25" customHeight="1">
      <c r="A392" s="115" t="s">
        <v>666</v>
      </c>
      <c r="B392" s="115" t="s">
        <v>667</v>
      </c>
      <c r="C392" s="115" t="s">
        <v>237</v>
      </c>
      <c r="D392" s="116">
        <v>80</v>
      </c>
      <c r="E392" s="116">
        <v>7485</v>
      </c>
      <c r="F392" s="116">
        <v>6611.97</v>
      </c>
      <c r="G392" s="116"/>
      <c r="H392" s="116"/>
      <c r="I392" s="116"/>
      <c r="J392" s="71"/>
      <c r="K392" s="71"/>
      <c r="L392" s="71"/>
      <c r="M392" s="72"/>
      <c r="N392" s="72"/>
      <c r="O392" s="72"/>
      <c r="P392" s="72"/>
    </row>
    <row r="393" spans="1:16" ht="11.25" customHeight="1">
      <c r="A393" s="115" t="s">
        <v>666</v>
      </c>
      <c r="B393" s="115" t="s">
        <v>667</v>
      </c>
      <c r="C393" s="115" t="s">
        <v>92</v>
      </c>
      <c r="D393" s="116">
        <v>10610</v>
      </c>
      <c r="E393" s="116">
        <v>405166</v>
      </c>
      <c r="F393" s="116">
        <v>360871.51</v>
      </c>
      <c r="G393" s="116">
        <v>275</v>
      </c>
      <c r="H393" s="116">
        <v>13325</v>
      </c>
      <c r="I393" s="116">
        <v>12696.94</v>
      </c>
      <c r="J393" s="71"/>
      <c r="K393" s="71"/>
      <c r="L393" s="71"/>
      <c r="M393" s="72"/>
      <c r="N393" s="72"/>
      <c r="O393" s="72"/>
      <c r="P393" s="72"/>
    </row>
    <row r="394" spans="1:16" s="127" customFormat="1" ht="11.25" customHeight="1">
      <c r="A394" s="130"/>
      <c r="B394" s="129" t="s">
        <v>121</v>
      </c>
      <c r="C394" s="132"/>
      <c r="D394" s="132">
        <f aca="true" t="shared" si="0" ref="D394:I394">SUM(D5:D393)</f>
        <v>20665866.905000005</v>
      </c>
      <c r="E394" s="132">
        <f t="shared" si="0"/>
        <v>139292505.7699999</v>
      </c>
      <c r="F394" s="132">
        <f t="shared" si="0"/>
        <v>126437384.40000002</v>
      </c>
      <c r="G394" s="132">
        <f t="shared" si="0"/>
        <v>25214617.400000002</v>
      </c>
      <c r="H394" s="132">
        <f t="shared" si="0"/>
        <v>147754272.14999995</v>
      </c>
      <c r="I394" s="132">
        <f t="shared" si="0"/>
        <v>138729773.72999993</v>
      </c>
      <c r="J394" s="130">
        <f>(G394-D394)*100/D394</f>
        <v>22.010934822673466</v>
      </c>
      <c r="K394" s="130">
        <f>(H394-E394)*100/E394</f>
        <v>6.074818119771743</v>
      </c>
      <c r="L394" s="130">
        <f>(I394-F394)*100/F394</f>
        <v>9.722116119637088</v>
      </c>
      <c r="M394" s="131">
        <f>E394/D394</f>
        <v>6.7402207906554725</v>
      </c>
      <c r="N394" s="131">
        <f>H394/G394</f>
        <v>5.859865720191333</v>
      </c>
      <c r="O394" s="131">
        <f>F394/D394</f>
        <v>6.118174716852024</v>
      </c>
      <c r="P394" s="131">
        <f>I394/G394</f>
        <v>5.501958309706493</v>
      </c>
    </row>
    <row r="395" spans="1:16" ht="11.25" customHeight="1">
      <c r="A395" s="73"/>
      <c r="B395" s="73"/>
      <c r="C395" s="73"/>
      <c r="D395" s="71"/>
      <c r="E395" s="71"/>
      <c r="F395" s="71"/>
      <c r="G395" s="71"/>
      <c r="H395" s="71"/>
      <c r="I395" s="71"/>
      <c r="J395" s="71"/>
      <c r="K395" s="71"/>
      <c r="L395" s="71"/>
      <c r="M395" s="72"/>
      <c r="N395" s="72"/>
      <c r="O395" s="72"/>
      <c r="P395" s="72"/>
    </row>
    <row r="396" spans="1:16" ht="11.25" customHeight="1">
      <c r="A396" s="74" t="s">
        <v>648</v>
      </c>
      <c r="B396" s="75"/>
      <c r="C396" s="75"/>
      <c r="D396" s="71"/>
      <c r="E396" s="71"/>
      <c r="F396" s="71"/>
      <c r="G396" s="71"/>
      <c r="H396" s="71"/>
      <c r="I396" s="71"/>
      <c r="J396" s="71"/>
      <c r="K396" s="71"/>
      <c r="L396" s="71"/>
      <c r="M396" s="72"/>
      <c r="N396" s="72"/>
      <c r="O396" s="72"/>
      <c r="P396" s="72"/>
    </row>
    <row r="397" spans="1:45" ht="33.75">
      <c r="A397" s="61" t="s">
        <v>130</v>
      </c>
      <c r="B397" s="61" t="s">
        <v>131</v>
      </c>
      <c r="C397" s="61" t="s">
        <v>132</v>
      </c>
      <c r="D397" s="62" t="s">
        <v>690</v>
      </c>
      <c r="E397" s="62" t="s">
        <v>691</v>
      </c>
      <c r="F397" s="62" t="s">
        <v>724</v>
      </c>
      <c r="G397" s="62" t="s">
        <v>747</v>
      </c>
      <c r="H397" s="62" t="s">
        <v>748</v>
      </c>
      <c r="I397" s="62" t="s">
        <v>749</v>
      </c>
      <c r="J397" s="63" t="s">
        <v>79</v>
      </c>
      <c r="K397" s="64" t="s">
        <v>80</v>
      </c>
      <c r="L397" s="64" t="s">
        <v>663</v>
      </c>
      <c r="M397" s="65" t="s">
        <v>692</v>
      </c>
      <c r="N397" s="65" t="s">
        <v>750</v>
      </c>
      <c r="O397" s="65" t="s">
        <v>693</v>
      </c>
      <c r="P397" s="65" t="s">
        <v>751</v>
      </c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</row>
    <row r="398" spans="1:45" ht="11.25">
      <c r="A398" s="115" t="s">
        <v>702</v>
      </c>
      <c r="B398" s="115" t="s">
        <v>703</v>
      </c>
      <c r="C398" s="115" t="s">
        <v>53</v>
      </c>
      <c r="D398" s="116">
        <v>36</v>
      </c>
      <c r="E398" s="116">
        <v>203.95</v>
      </c>
      <c r="F398" s="116">
        <v>182.16</v>
      </c>
      <c r="G398" s="116"/>
      <c r="H398" s="116"/>
      <c r="I398" s="116"/>
      <c r="J398" s="117"/>
      <c r="K398" s="118"/>
      <c r="L398" s="118"/>
      <c r="M398" s="119"/>
      <c r="N398" s="119"/>
      <c r="O398" s="119"/>
      <c r="P398" s="119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</row>
    <row r="399" spans="1:45" ht="11.25">
      <c r="A399" s="115" t="s">
        <v>796</v>
      </c>
      <c r="B399" s="115" t="s">
        <v>737</v>
      </c>
      <c r="C399" s="115" t="s">
        <v>736</v>
      </c>
      <c r="D399" s="116"/>
      <c r="E399" s="116"/>
      <c r="F399" s="116"/>
      <c r="G399" s="116">
        <v>384</v>
      </c>
      <c r="H399" s="116">
        <v>2127.69</v>
      </c>
      <c r="I399" s="116">
        <v>1969.34</v>
      </c>
      <c r="J399" s="117"/>
      <c r="K399" s="118"/>
      <c r="L399" s="118"/>
      <c r="M399" s="119"/>
      <c r="N399" s="119"/>
      <c r="O399" s="119"/>
      <c r="P399" s="119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</row>
    <row r="400" spans="1:45" ht="11.25">
      <c r="A400" s="115" t="s">
        <v>813</v>
      </c>
      <c r="B400" s="115" t="s">
        <v>285</v>
      </c>
      <c r="C400" s="115" t="s">
        <v>156</v>
      </c>
      <c r="D400" s="116"/>
      <c r="E400" s="116"/>
      <c r="F400" s="116"/>
      <c r="G400" s="116">
        <v>19.2</v>
      </c>
      <c r="H400" s="116">
        <v>164.09</v>
      </c>
      <c r="I400" s="116">
        <v>154.89</v>
      </c>
      <c r="J400" s="117"/>
      <c r="K400" s="118"/>
      <c r="L400" s="118"/>
      <c r="M400" s="119"/>
      <c r="N400" s="119"/>
      <c r="O400" s="119"/>
      <c r="P400" s="119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</row>
    <row r="401" spans="1:45" ht="11.25">
      <c r="A401" s="115" t="s">
        <v>594</v>
      </c>
      <c r="B401" s="115" t="s">
        <v>595</v>
      </c>
      <c r="C401" s="115" t="s">
        <v>44</v>
      </c>
      <c r="D401" s="116">
        <v>3.36</v>
      </c>
      <c r="E401" s="116">
        <v>101.37</v>
      </c>
      <c r="F401" s="116">
        <v>90</v>
      </c>
      <c r="G401" s="116"/>
      <c r="H401" s="116"/>
      <c r="I401" s="116"/>
      <c r="J401" s="117"/>
      <c r="K401" s="118"/>
      <c r="L401" s="118"/>
      <c r="M401" s="119"/>
      <c r="N401" s="119"/>
      <c r="O401" s="119"/>
      <c r="P401" s="119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</row>
    <row r="402" spans="1:45" ht="11.25">
      <c r="A402" s="115" t="s">
        <v>711</v>
      </c>
      <c r="B402" s="115" t="s">
        <v>712</v>
      </c>
      <c r="C402" s="115" t="s">
        <v>138</v>
      </c>
      <c r="D402" s="116">
        <v>32</v>
      </c>
      <c r="E402" s="116">
        <v>139.2</v>
      </c>
      <c r="F402" s="116">
        <v>122.94</v>
      </c>
      <c r="G402" s="116">
        <v>192</v>
      </c>
      <c r="H402" s="116">
        <v>835.2</v>
      </c>
      <c r="I402" s="116">
        <v>788.79</v>
      </c>
      <c r="J402" s="117"/>
      <c r="K402" s="118"/>
      <c r="L402" s="118"/>
      <c r="M402" s="119"/>
      <c r="N402" s="119"/>
      <c r="O402" s="119"/>
      <c r="P402" s="119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</row>
    <row r="403" spans="1:45" ht="11.25">
      <c r="A403" s="115" t="s">
        <v>711</v>
      </c>
      <c r="B403" s="115" t="s">
        <v>712</v>
      </c>
      <c r="C403" s="115" t="s">
        <v>156</v>
      </c>
      <c r="D403" s="116"/>
      <c r="E403" s="116"/>
      <c r="F403" s="116"/>
      <c r="G403" s="116">
        <v>480</v>
      </c>
      <c r="H403" s="116">
        <v>1573.21</v>
      </c>
      <c r="I403" s="116">
        <v>1463.47</v>
      </c>
      <c r="J403" s="117"/>
      <c r="K403" s="118"/>
      <c r="L403" s="118"/>
      <c r="M403" s="119"/>
      <c r="N403" s="119"/>
      <c r="O403" s="119"/>
      <c r="P403" s="119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</row>
    <row r="404" spans="1:45" ht="11.25">
      <c r="A404" s="115" t="s">
        <v>596</v>
      </c>
      <c r="B404" s="115" t="s">
        <v>633</v>
      </c>
      <c r="C404" s="115" t="s">
        <v>43</v>
      </c>
      <c r="D404" s="116">
        <v>106965.9</v>
      </c>
      <c r="E404" s="116">
        <v>997716.92</v>
      </c>
      <c r="F404" s="116">
        <v>903807.5</v>
      </c>
      <c r="G404" s="116">
        <v>103137</v>
      </c>
      <c r="H404" s="116">
        <v>910542.73</v>
      </c>
      <c r="I404" s="116">
        <v>852641.2</v>
      </c>
      <c r="J404" s="117"/>
      <c r="K404" s="118"/>
      <c r="L404" s="118"/>
      <c r="M404" s="119"/>
      <c r="N404" s="119"/>
      <c r="O404" s="119"/>
      <c r="P404" s="119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</row>
    <row r="405" spans="1:45" ht="11.25">
      <c r="A405" s="115" t="s">
        <v>597</v>
      </c>
      <c r="B405" s="115" t="s">
        <v>598</v>
      </c>
      <c r="C405" s="115" t="s">
        <v>48</v>
      </c>
      <c r="D405" s="116">
        <v>2106</v>
      </c>
      <c r="E405" s="116">
        <v>15283.71</v>
      </c>
      <c r="F405" s="116">
        <v>13689</v>
      </c>
      <c r="G405" s="116"/>
      <c r="H405" s="116"/>
      <c r="I405" s="116"/>
      <c r="J405" s="117"/>
      <c r="K405" s="118"/>
      <c r="L405" s="118"/>
      <c r="M405" s="119"/>
      <c r="N405" s="119"/>
      <c r="O405" s="119"/>
      <c r="P405" s="119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</row>
    <row r="406" spans="1:45" ht="11.25">
      <c r="A406" s="115" t="s">
        <v>599</v>
      </c>
      <c r="B406" s="115" t="s">
        <v>600</v>
      </c>
      <c r="C406" s="115" t="s">
        <v>48</v>
      </c>
      <c r="D406" s="116">
        <v>842.4</v>
      </c>
      <c r="E406" s="116">
        <v>6113.48</v>
      </c>
      <c r="F406" s="116">
        <v>5475.6</v>
      </c>
      <c r="G406" s="116"/>
      <c r="H406" s="116"/>
      <c r="I406" s="116"/>
      <c r="J406" s="117"/>
      <c r="K406" s="118"/>
      <c r="L406" s="118"/>
      <c r="M406" s="119"/>
      <c r="N406" s="119"/>
      <c r="O406" s="119"/>
      <c r="P406" s="119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</row>
    <row r="407" spans="1:45" ht="11.25">
      <c r="A407" s="115" t="s">
        <v>814</v>
      </c>
      <c r="B407" s="115" t="s">
        <v>815</v>
      </c>
      <c r="C407" s="115" t="s">
        <v>48</v>
      </c>
      <c r="D407" s="116">
        <v>842.4</v>
      </c>
      <c r="E407" s="116">
        <v>8746.98</v>
      </c>
      <c r="F407" s="116">
        <v>7834.32</v>
      </c>
      <c r="G407" s="116"/>
      <c r="H407" s="116"/>
      <c r="I407" s="116"/>
      <c r="J407" s="117"/>
      <c r="K407" s="118"/>
      <c r="L407" s="118"/>
      <c r="M407" s="119"/>
      <c r="N407" s="119"/>
      <c r="O407" s="119"/>
      <c r="P407" s="119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</row>
    <row r="408" spans="1:45" ht="11.25">
      <c r="A408" s="115" t="s">
        <v>351</v>
      </c>
      <c r="B408" s="115" t="s">
        <v>352</v>
      </c>
      <c r="C408" s="115" t="s">
        <v>48</v>
      </c>
      <c r="D408" s="116">
        <v>25500.96</v>
      </c>
      <c r="E408" s="116">
        <v>150017.59</v>
      </c>
      <c r="F408" s="116">
        <v>136916.64</v>
      </c>
      <c r="G408" s="116"/>
      <c r="H408" s="116"/>
      <c r="I408" s="116"/>
      <c r="J408" s="117"/>
      <c r="K408" s="118"/>
      <c r="L408" s="118"/>
      <c r="M408" s="119"/>
      <c r="N408" s="119"/>
      <c r="O408" s="119"/>
      <c r="P408" s="119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</row>
    <row r="409" spans="1:45" ht="11.25">
      <c r="A409" s="115" t="s">
        <v>638</v>
      </c>
      <c r="B409" s="115" t="s">
        <v>639</v>
      </c>
      <c r="C409" s="115" t="s">
        <v>138</v>
      </c>
      <c r="D409" s="116">
        <v>720</v>
      </c>
      <c r="E409" s="116">
        <v>5061.6</v>
      </c>
      <c r="F409" s="116">
        <v>4537.38</v>
      </c>
      <c r="G409" s="116">
        <v>1696</v>
      </c>
      <c r="H409" s="116">
        <v>11737.6</v>
      </c>
      <c r="I409" s="116">
        <v>11091.44</v>
      </c>
      <c r="J409" s="117"/>
      <c r="K409" s="118"/>
      <c r="L409" s="118"/>
      <c r="M409" s="119"/>
      <c r="N409" s="119"/>
      <c r="O409" s="119"/>
      <c r="P409" s="119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</row>
    <row r="410" spans="1:45" ht="11.25">
      <c r="A410" s="115" t="s">
        <v>638</v>
      </c>
      <c r="B410" s="115" t="s">
        <v>639</v>
      </c>
      <c r="C410" s="115" t="s">
        <v>92</v>
      </c>
      <c r="D410" s="116"/>
      <c r="E410" s="116"/>
      <c r="F410" s="116"/>
      <c r="G410" s="116">
        <v>18</v>
      </c>
      <c r="H410" s="116">
        <v>44.04</v>
      </c>
      <c r="I410" s="116">
        <v>41.23</v>
      </c>
      <c r="J410" s="117"/>
      <c r="K410" s="118"/>
      <c r="L410" s="118"/>
      <c r="M410" s="119"/>
      <c r="N410" s="119"/>
      <c r="O410" s="119"/>
      <c r="P410" s="119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</row>
    <row r="411" spans="1:45" ht="11.25">
      <c r="A411" s="115" t="s">
        <v>638</v>
      </c>
      <c r="B411" s="115" t="s">
        <v>639</v>
      </c>
      <c r="C411" s="115" t="s">
        <v>156</v>
      </c>
      <c r="D411" s="116">
        <v>1306</v>
      </c>
      <c r="E411" s="116">
        <v>9116.74</v>
      </c>
      <c r="F411" s="116">
        <v>8256.5</v>
      </c>
      <c r="G411" s="116">
        <v>2304</v>
      </c>
      <c r="H411" s="116">
        <v>11996.82</v>
      </c>
      <c r="I411" s="116">
        <v>11247.64</v>
      </c>
      <c r="J411" s="117"/>
      <c r="K411" s="118"/>
      <c r="L411" s="118"/>
      <c r="M411" s="119"/>
      <c r="N411" s="119"/>
      <c r="O411" s="119"/>
      <c r="P411" s="119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</row>
    <row r="412" spans="1:45" ht="11.25">
      <c r="A412" s="115" t="s">
        <v>816</v>
      </c>
      <c r="B412" s="115" t="s">
        <v>817</v>
      </c>
      <c r="C412" s="115" t="s">
        <v>48</v>
      </c>
      <c r="D412" s="116"/>
      <c r="E412" s="116"/>
      <c r="F412" s="116"/>
      <c r="G412" s="116">
        <v>840</v>
      </c>
      <c r="H412" s="116">
        <v>5764.46</v>
      </c>
      <c r="I412" s="116">
        <v>5310</v>
      </c>
      <c r="J412" s="117"/>
      <c r="K412" s="118"/>
      <c r="L412" s="118"/>
      <c r="M412" s="119"/>
      <c r="N412" s="119"/>
      <c r="O412" s="119"/>
      <c r="P412" s="119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</row>
    <row r="413" spans="1:45" ht="11.25">
      <c r="A413" s="115" t="s">
        <v>797</v>
      </c>
      <c r="B413" s="115" t="s">
        <v>798</v>
      </c>
      <c r="C413" s="115" t="s">
        <v>71</v>
      </c>
      <c r="D413" s="116"/>
      <c r="E413" s="116"/>
      <c r="F413" s="116"/>
      <c r="G413" s="116">
        <v>120</v>
      </c>
      <c r="H413" s="116">
        <v>2108.46</v>
      </c>
      <c r="I413" s="116">
        <v>1998.23</v>
      </c>
      <c r="J413" s="117"/>
      <c r="K413" s="118"/>
      <c r="L413" s="118"/>
      <c r="M413" s="119"/>
      <c r="N413" s="119"/>
      <c r="O413" s="119"/>
      <c r="P413" s="119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</row>
    <row r="414" spans="1:45" s="127" customFormat="1" ht="11.25">
      <c r="A414" s="120"/>
      <c r="B414" s="121" t="s">
        <v>739</v>
      </c>
      <c r="C414" s="120"/>
      <c r="D414" s="122">
        <f aca="true" t="shared" si="1" ref="D414:I414">SUM(D398:D413)</f>
        <v>138355.02</v>
      </c>
      <c r="E414" s="122">
        <f t="shared" si="1"/>
        <v>1192501.54</v>
      </c>
      <c r="F414" s="122">
        <f t="shared" si="1"/>
        <v>1080912.0399999998</v>
      </c>
      <c r="G414" s="122">
        <f t="shared" si="1"/>
        <v>109190.2</v>
      </c>
      <c r="H414" s="122">
        <f t="shared" si="1"/>
        <v>946894.2999999998</v>
      </c>
      <c r="I414" s="122">
        <f t="shared" si="1"/>
        <v>886706.2299999999</v>
      </c>
      <c r="J414" s="123">
        <f>(G414-D414)*100/D414</f>
        <v>-21.07969772256908</v>
      </c>
      <c r="K414" s="124">
        <f>(H414-E414)*100/E414</f>
        <v>-20.59596837082493</v>
      </c>
      <c r="L414" s="124">
        <f>(I414-F414)*100/F414</f>
        <v>-17.966846775062287</v>
      </c>
      <c r="M414" s="125">
        <f>E414/D414</f>
        <v>8.619141828030527</v>
      </c>
      <c r="N414" s="125">
        <f>H414/G414</f>
        <v>8.671971477293749</v>
      </c>
      <c r="O414" s="125">
        <f>F414/D414</f>
        <v>7.812597186571184</v>
      </c>
      <c r="P414" s="125">
        <f>I414/G414</f>
        <v>8.120749206430613</v>
      </c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  <c r="AB414" s="126"/>
      <c r="AC414" s="126"/>
      <c r="AD414" s="126"/>
      <c r="AE414" s="126"/>
      <c r="AF414" s="126"/>
      <c r="AG414" s="126"/>
      <c r="AH414" s="126"/>
      <c r="AI414" s="126"/>
      <c r="AJ414" s="126"/>
      <c r="AK414" s="126"/>
      <c r="AL414" s="126"/>
      <c r="AM414" s="126"/>
      <c r="AN414" s="126"/>
      <c r="AO414" s="126"/>
      <c r="AP414" s="126"/>
      <c r="AQ414" s="126"/>
      <c r="AR414" s="126"/>
      <c r="AS414" s="126"/>
    </row>
    <row r="415" spans="1:16" ht="11.25" customHeight="1">
      <c r="A415" s="74" t="s">
        <v>627</v>
      </c>
      <c r="B415" s="75"/>
      <c r="C415" s="75"/>
      <c r="D415" s="71"/>
      <c r="E415" s="71"/>
      <c r="F415" s="71"/>
      <c r="G415" s="71"/>
      <c r="H415" s="71"/>
      <c r="I415" s="71"/>
      <c r="J415" s="71"/>
      <c r="K415" s="71"/>
      <c r="L415" s="71"/>
      <c r="M415" s="72"/>
      <c r="N415" s="72"/>
      <c r="O415" s="72"/>
      <c r="P415" s="72"/>
    </row>
    <row r="416" spans="1:45" ht="33.75">
      <c r="A416" s="61" t="s">
        <v>130</v>
      </c>
      <c r="B416" s="61" t="s">
        <v>131</v>
      </c>
      <c r="C416" s="61" t="s">
        <v>132</v>
      </c>
      <c r="D416" s="62" t="s">
        <v>690</v>
      </c>
      <c r="E416" s="62" t="s">
        <v>691</v>
      </c>
      <c r="F416" s="62" t="s">
        <v>724</v>
      </c>
      <c r="G416" s="62" t="s">
        <v>747</v>
      </c>
      <c r="H416" s="62" t="s">
        <v>748</v>
      </c>
      <c r="I416" s="62" t="s">
        <v>749</v>
      </c>
      <c r="J416" s="63" t="s">
        <v>79</v>
      </c>
      <c r="K416" s="64" t="s">
        <v>80</v>
      </c>
      <c r="L416" s="64" t="s">
        <v>663</v>
      </c>
      <c r="M416" s="65" t="s">
        <v>692</v>
      </c>
      <c r="N416" s="65" t="s">
        <v>750</v>
      </c>
      <c r="O416" s="65" t="s">
        <v>693</v>
      </c>
      <c r="P416" s="65" t="s">
        <v>751</v>
      </c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</row>
    <row r="417" spans="1:16" ht="11.25" customHeight="1">
      <c r="A417" s="73" t="s">
        <v>799</v>
      </c>
      <c r="B417" s="73" t="s">
        <v>800</v>
      </c>
      <c r="C417" s="73" t="s">
        <v>156</v>
      </c>
      <c r="D417" s="71"/>
      <c r="E417" s="71"/>
      <c r="F417" s="71"/>
      <c r="G417" s="71">
        <v>7</v>
      </c>
      <c r="H417" s="71">
        <v>48.61</v>
      </c>
      <c r="I417" s="71">
        <v>46.26</v>
      </c>
      <c r="J417" s="71"/>
      <c r="K417" s="71"/>
      <c r="L417" s="71"/>
      <c r="M417" s="72"/>
      <c r="N417" s="72"/>
      <c r="O417" s="72"/>
      <c r="P417" s="72"/>
    </row>
    <row r="418" spans="1:16" s="127" customFormat="1" ht="11.25" customHeight="1">
      <c r="A418" s="128"/>
      <c r="B418" s="129" t="s">
        <v>121</v>
      </c>
      <c r="C418" s="128"/>
      <c r="D418" s="130">
        <f aca="true" t="shared" si="2" ref="D418:I418">SUM(D417:D417)</f>
        <v>0</v>
      </c>
      <c r="E418" s="130">
        <f t="shared" si="2"/>
        <v>0</v>
      </c>
      <c r="F418" s="130">
        <f t="shared" si="2"/>
        <v>0</v>
      </c>
      <c r="G418" s="130">
        <f t="shared" si="2"/>
        <v>7</v>
      </c>
      <c r="H418" s="130">
        <f t="shared" si="2"/>
        <v>48.61</v>
      </c>
      <c r="I418" s="130">
        <f t="shared" si="2"/>
        <v>46.26</v>
      </c>
      <c r="J418" s="130"/>
      <c r="K418" s="130"/>
      <c r="L418" s="130"/>
      <c r="M418" s="131"/>
      <c r="N418" s="131">
        <f>H418/G418</f>
        <v>6.944285714285714</v>
      </c>
      <c r="O418" s="131"/>
      <c r="P418" s="131">
        <f>I418/G418</f>
        <v>6.6085714285714285</v>
      </c>
    </row>
  </sheetData>
  <sheetProtection/>
  <mergeCells count="3">
    <mergeCell ref="A1:H1"/>
    <mergeCell ref="A2:H2"/>
    <mergeCell ref="A3:H3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8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X1278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34.57421875" style="70" customWidth="1"/>
    <col min="2" max="2" width="37.421875" style="70" customWidth="1"/>
    <col min="3" max="3" width="27.57421875" style="70" bestFit="1" customWidth="1"/>
    <col min="4" max="4" width="10.28125" style="70" bestFit="1" customWidth="1"/>
    <col min="5" max="6" width="12.8515625" style="70" bestFit="1" customWidth="1"/>
    <col min="7" max="7" width="10.28125" style="70" bestFit="1" customWidth="1"/>
    <col min="8" max="8" width="12.8515625" style="70" bestFit="1" customWidth="1"/>
    <col min="9" max="9" width="12.8515625" style="70" customWidth="1"/>
    <col min="10" max="12" width="10.8515625" style="70" bestFit="1" customWidth="1"/>
    <col min="13" max="16" width="10.57421875" style="70" bestFit="1" customWidth="1"/>
    <col min="17" max="16384" width="9.140625" style="70" customWidth="1"/>
  </cols>
  <sheetData>
    <row r="1" spans="1:16" ht="12.75">
      <c r="A1" s="208" t="s">
        <v>718</v>
      </c>
      <c r="B1" s="208"/>
      <c r="C1" s="208"/>
      <c r="D1" s="208"/>
      <c r="E1" s="208"/>
      <c r="F1" s="208"/>
      <c r="G1" s="208"/>
      <c r="H1" s="208"/>
      <c r="I1" s="208"/>
      <c r="J1" s="204"/>
      <c r="K1" s="204"/>
      <c r="L1" s="204"/>
      <c r="M1" s="205"/>
      <c r="N1" s="205"/>
      <c r="O1" s="204"/>
      <c r="P1" s="204"/>
    </row>
    <row r="2" spans="1:16" s="211" customFormat="1" ht="12.75">
      <c r="A2" s="208" t="s">
        <v>818</v>
      </c>
      <c r="B2" s="208"/>
      <c r="C2" s="208"/>
      <c r="D2" s="208"/>
      <c r="E2" s="208"/>
      <c r="F2" s="208"/>
      <c r="G2" s="208"/>
      <c r="H2" s="208"/>
      <c r="I2" s="208"/>
      <c r="J2" s="207"/>
      <c r="K2" s="207"/>
      <c r="L2" s="209"/>
      <c r="M2" s="210"/>
      <c r="N2" s="210"/>
      <c r="O2" s="209"/>
      <c r="P2" s="209"/>
    </row>
    <row r="3" spans="1:16" ht="12.75">
      <c r="A3" s="208" t="s">
        <v>124</v>
      </c>
      <c r="B3" s="208"/>
      <c r="C3" s="208"/>
      <c r="D3" s="208"/>
      <c r="E3" s="208"/>
      <c r="F3" s="208"/>
      <c r="G3" s="208"/>
      <c r="H3" s="208"/>
      <c r="I3" s="208"/>
      <c r="J3" s="204"/>
      <c r="K3" s="204"/>
      <c r="L3" s="206"/>
      <c r="M3" s="205"/>
      <c r="N3" s="205"/>
      <c r="O3" s="206"/>
      <c r="P3" s="206"/>
    </row>
    <row r="4" spans="1:16" ht="25.5">
      <c r="A4" s="212"/>
      <c r="B4" s="212" t="s">
        <v>622</v>
      </c>
      <c r="C4" s="212"/>
      <c r="D4" s="213" t="s">
        <v>690</v>
      </c>
      <c r="E4" s="213" t="s">
        <v>691</v>
      </c>
      <c r="F4" s="214" t="s">
        <v>713</v>
      </c>
      <c r="G4" s="213" t="s">
        <v>747</v>
      </c>
      <c r="H4" s="213" t="s">
        <v>748</v>
      </c>
      <c r="I4" s="214" t="s">
        <v>801</v>
      </c>
      <c r="J4" s="215" t="s">
        <v>79</v>
      </c>
      <c r="K4" s="216" t="s">
        <v>80</v>
      </c>
      <c r="L4" s="216" t="s">
        <v>663</v>
      </c>
      <c r="M4" s="217" t="s">
        <v>692</v>
      </c>
      <c r="N4" s="217" t="s">
        <v>750</v>
      </c>
      <c r="O4" s="217" t="s">
        <v>693</v>
      </c>
      <c r="P4" s="217" t="s">
        <v>751</v>
      </c>
    </row>
    <row r="5" spans="1:16" ht="12.75">
      <c r="A5" s="206"/>
      <c r="B5" s="204" t="s">
        <v>620</v>
      </c>
      <c r="C5" s="204"/>
      <c r="D5" s="204">
        <v>2389637.875</v>
      </c>
      <c r="E5" s="204">
        <v>14615502.530000001</v>
      </c>
      <c r="F5" s="204">
        <v>13263050.79</v>
      </c>
      <c r="G5" s="204">
        <v>3210535.92</v>
      </c>
      <c r="H5" s="204">
        <v>15697590.440000001</v>
      </c>
      <c r="I5" s="204">
        <v>14733224.059999999</v>
      </c>
      <c r="J5" s="204">
        <f aca="true" t="shared" si="0" ref="J5:L10">(G5-D5)*100/D5</f>
        <v>34.35240349963067</v>
      </c>
      <c r="K5" s="204">
        <f t="shared" si="0"/>
        <v>7.403699652330737</v>
      </c>
      <c r="L5" s="204">
        <f t="shared" si="0"/>
        <v>11.084729247274485</v>
      </c>
      <c r="M5" s="205">
        <f aca="true" t="shared" si="1" ref="M5:M10">E5/D5</f>
        <v>6.116199731727135</v>
      </c>
      <c r="N5" s="205">
        <f aca="true" t="shared" si="2" ref="N5:N10">H5/G5</f>
        <v>4.889398789221459</v>
      </c>
      <c r="O5" s="205">
        <f aca="true" t="shared" si="3" ref="O5:O10">F5/D5</f>
        <v>5.550234589414515</v>
      </c>
      <c r="P5" s="205">
        <f aca="true" t="shared" si="4" ref="P5:P10">I5/G5</f>
        <v>4.589023274344801</v>
      </c>
    </row>
    <row r="6" spans="1:16" ht="12.75">
      <c r="A6" s="206"/>
      <c r="B6" s="204" t="s">
        <v>522</v>
      </c>
      <c r="C6" s="204"/>
      <c r="D6" s="204">
        <v>8886463.27</v>
      </c>
      <c r="E6" s="204">
        <v>65996584.470000006</v>
      </c>
      <c r="F6" s="204">
        <v>59879238.029999994</v>
      </c>
      <c r="G6" s="204">
        <v>9653730.9</v>
      </c>
      <c r="H6" s="204">
        <v>64100038.12</v>
      </c>
      <c r="I6" s="204">
        <v>60172756.269999996</v>
      </c>
      <c r="J6" s="204">
        <f t="shared" si="0"/>
        <v>8.63411693367637</v>
      </c>
      <c r="K6" s="204">
        <f t="shared" si="0"/>
        <v>-2.8737037912350143</v>
      </c>
      <c r="L6" s="204">
        <f t="shared" si="0"/>
        <v>0.49018365907219297</v>
      </c>
      <c r="M6" s="205">
        <f t="shared" si="1"/>
        <v>7.426642350821308</v>
      </c>
      <c r="N6" s="205">
        <f t="shared" si="2"/>
        <v>6.639923857832001</v>
      </c>
      <c r="O6" s="205">
        <f t="shared" si="3"/>
        <v>6.738253027179844</v>
      </c>
      <c r="P6" s="205">
        <f t="shared" si="4"/>
        <v>6.23310892890126</v>
      </c>
    </row>
    <row r="7" spans="1:16" ht="12.75">
      <c r="A7" s="206"/>
      <c r="B7" s="204" t="s">
        <v>303</v>
      </c>
      <c r="C7" s="204"/>
      <c r="D7" s="204">
        <v>7967673.459999999</v>
      </c>
      <c r="E7" s="204">
        <v>43779002.74999999</v>
      </c>
      <c r="F7" s="204">
        <v>39710679.730000004</v>
      </c>
      <c r="G7" s="204">
        <v>10332490.39</v>
      </c>
      <c r="H7" s="204">
        <v>46606693.32000001</v>
      </c>
      <c r="I7" s="204">
        <v>43743311.03999999</v>
      </c>
      <c r="J7" s="204">
        <f t="shared" si="0"/>
        <v>29.68014366893999</v>
      </c>
      <c r="K7" s="204">
        <f t="shared" si="0"/>
        <v>6.4590109239069315</v>
      </c>
      <c r="L7" s="204">
        <f t="shared" si="0"/>
        <v>10.155029673172475</v>
      </c>
      <c r="M7" s="205">
        <f t="shared" si="1"/>
        <v>5.494577930406299</v>
      </c>
      <c r="N7" s="205">
        <f t="shared" si="2"/>
        <v>4.510693120518838</v>
      </c>
      <c r="O7" s="205">
        <f t="shared" si="3"/>
        <v>4.983974296808094</v>
      </c>
      <c r="P7" s="205">
        <f t="shared" si="4"/>
        <v>4.233569003106519</v>
      </c>
    </row>
    <row r="8" spans="1:16" ht="12.75">
      <c r="A8" s="206"/>
      <c r="B8" s="204" t="s">
        <v>621</v>
      </c>
      <c r="C8" s="204"/>
      <c r="D8" s="204">
        <v>788020.96</v>
      </c>
      <c r="E8" s="204">
        <v>10635517.55</v>
      </c>
      <c r="F8" s="204">
        <v>9727195.86</v>
      </c>
      <c r="G8" s="204">
        <v>1024518.9099999999</v>
      </c>
      <c r="H8" s="204">
        <v>13551735.24</v>
      </c>
      <c r="I8" s="204">
        <v>12764476.1</v>
      </c>
      <c r="J8" s="204">
        <f t="shared" si="0"/>
        <v>30.011631924105163</v>
      </c>
      <c r="K8" s="204">
        <f t="shared" si="0"/>
        <v>27.41961240992921</v>
      </c>
      <c r="L8" s="204">
        <f t="shared" si="0"/>
        <v>31.224623043624003</v>
      </c>
      <c r="M8" s="205">
        <f t="shared" si="1"/>
        <v>13.496490689790791</v>
      </c>
      <c r="N8" s="205">
        <f t="shared" si="2"/>
        <v>13.227413479366625</v>
      </c>
      <c r="O8" s="205">
        <f t="shared" si="3"/>
        <v>12.343828849425527</v>
      </c>
      <c r="P8" s="205">
        <f t="shared" si="4"/>
        <v>12.458995119963184</v>
      </c>
    </row>
    <row r="9" spans="1:16" ht="12.75">
      <c r="A9" s="206"/>
      <c r="B9" s="204" t="s">
        <v>644</v>
      </c>
      <c r="C9" s="204"/>
      <c r="D9" s="204">
        <v>256529.9</v>
      </c>
      <c r="E9" s="204">
        <v>1245178.19</v>
      </c>
      <c r="F9" s="204">
        <v>1128587.03</v>
      </c>
      <c r="G9" s="204">
        <v>167408.80000000002</v>
      </c>
      <c r="H9" s="204">
        <v>956844.0400000002</v>
      </c>
      <c r="I9" s="204">
        <v>897873.8300000001</v>
      </c>
      <c r="J9" s="204">
        <f t="shared" si="0"/>
        <v>-34.741018493360805</v>
      </c>
      <c r="K9" s="204">
        <f t="shared" si="0"/>
        <v>-23.15605527912433</v>
      </c>
      <c r="L9" s="204">
        <f t="shared" si="0"/>
        <v>-20.442659171796432</v>
      </c>
      <c r="M9" s="205">
        <f t="shared" si="1"/>
        <v>4.853930048699976</v>
      </c>
      <c r="N9" s="205">
        <f t="shared" si="2"/>
        <v>5.715613755071418</v>
      </c>
      <c r="O9" s="205">
        <f t="shared" si="3"/>
        <v>4.399436595889992</v>
      </c>
      <c r="P9" s="205">
        <f t="shared" si="4"/>
        <v>5.363361006111984</v>
      </c>
    </row>
    <row r="10" spans="1:16" ht="12.75">
      <c r="A10" s="203"/>
      <c r="B10" s="203"/>
      <c r="C10" s="211" t="s">
        <v>121</v>
      </c>
      <c r="D10" s="204">
        <f aca="true" t="shared" si="5" ref="D10:I10">SUM(D5:D9)</f>
        <v>20288325.464999996</v>
      </c>
      <c r="E10" s="204">
        <f t="shared" si="5"/>
        <v>136271785.49</v>
      </c>
      <c r="F10" s="204">
        <f t="shared" si="5"/>
        <v>123708751.44</v>
      </c>
      <c r="G10" s="204">
        <f t="shared" si="5"/>
        <v>24388684.92</v>
      </c>
      <c r="H10" s="204">
        <f t="shared" si="5"/>
        <v>140912901.16</v>
      </c>
      <c r="I10" s="204">
        <f t="shared" si="5"/>
        <v>132311641.29999998</v>
      </c>
      <c r="J10" s="204">
        <f t="shared" si="0"/>
        <v>20.21043807717724</v>
      </c>
      <c r="K10" s="204">
        <f t="shared" si="0"/>
        <v>3.4057788656042556</v>
      </c>
      <c r="L10" s="204">
        <f t="shared" si="0"/>
        <v>6.954148158364102</v>
      </c>
      <c r="M10" s="205">
        <f t="shared" si="1"/>
        <v>6.716758646497789</v>
      </c>
      <c r="N10" s="205">
        <f t="shared" si="2"/>
        <v>5.777798254486613</v>
      </c>
      <c r="O10" s="205">
        <f t="shared" si="3"/>
        <v>6.097533857755471</v>
      </c>
      <c r="P10" s="205">
        <f t="shared" si="4"/>
        <v>5.425124057898566</v>
      </c>
    </row>
    <row r="12" spans="1:16" ht="25.5">
      <c r="A12" s="212"/>
      <c r="B12" s="212"/>
      <c r="C12" s="212"/>
      <c r="D12" s="213" t="s">
        <v>690</v>
      </c>
      <c r="E12" s="213" t="s">
        <v>691</v>
      </c>
      <c r="F12" s="214" t="s">
        <v>713</v>
      </c>
      <c r="G12" s="213" t="s">
        <v>747</v>
      </c>
      <c r="H12" s="213" t="s">
        <v>748</v>
      </c>
      <c r="I12" s="214" t="s">
        <v>801</v>
      </c>
      <c r="J12" s="215" t="s">
        <v>79</v>
      </c>
      <c r="K12" s="216" t="s">
        <v>80</v>
      </c>
      <c r="L12" s="216" t="s">
        <v>663</v>
      </c>
      <c r="M12" s="217" t="s">
        <v>692</v>
      </c>
      <c r="N12" s="217" t="s">
        <v>750</v>
      </c>
      <c r="O12" s="217" t="s">
        <v>693</v>
      </c>
      <c r="P12" s="217" t="s">
        <v>751</v>
      </c>
    </row>
    <row r="13" spans="1:16" ht="12.75">
      <c r="A13" s="206"/>
      <c r="B13" s="207" t="s">
        <v>731</v>
      </c>
      <c r="C13" s="204"/>
      <c r="D13" s="204">
        <v>2389637.875</v>
      </c>
      <c r="E13" s="204">
        <v>14615502.530000001</v>
      </c>
      <c r="F13" s="204">
        <v>13263050.79</v>
      </c>
      <c r="G13" s="204">
        <v>3210535.92</v>
      </c>
      <c r="H13" s="204">
        <v>15697590.440000001</v>
      </c>
      <c r="I13" s="204">
        <v>14733224.059999999</v>
      </c>
      <c r="J13" s="204">
        <f aca="true" t="shared" si="6" ref="J13:L18">(G13-D13)*100/D13</f>
        <v>34.35240349963067</v>
      </c>
      <c r="K13" s="204">
        <f t="shared" si="6"/>
        <v>7.403699652330737</v>
      </c>
      <c r="L13" s="204">
        <f t="shared" si="6"/>
        <v>11.084729247274485</v>
      </c>
      <c r="M13" s="205">
        <f aca="true" t="shared" si="7" ref="M13:M18">E13/D13</f>
        <v>6.116199731727135</v>
      </c>
      <c r="N13" s="205">
        <f aca="true" t="shared" si="8" ref="N13:N18">H13/G13</f>
        <v>4.889398789221459</v>
      </c>
      <c r="O13" s="205">
        <f aca="true" t="shared" si="9" ref="O13:O18">F13/D13</f>
        <v>5.550234589414515</v>
      </c>
      <c r="P13" s="205">
        <f aca="true" t="shared" si="10" ref="P13:P18">I13/G13</f>
        <v>4.589023274344801</v>
      </c>
    </row>
    <row r="14" spans="1:16" ht="12.75">
      <c r="A14" s="206"/>
      <c r="B14" s="204" t="s">
        <v>726</v>
      </c>
      <c r="C14" s="204"/>
      <c r="D14" s="204">
        <v>505407</v>
      </c>
      <c r="E14" s="204">
        <v>1675113.5799999998</v>
      </c>
      <c r="F14" s="204">
        <v>1517589.82</v>
      </c>
      <c r="G14" s="204">
        <v>759056</v>
      </c>
      <c r="H14" s="204">
        <v>2266211.94</v>
      </c>
      <c r="I14" s="204">
        <v>2126240.77</v>
      </c>
      <c r="J14" s="204">
        <f t="shared" si="6"/>
        <v>50.18707694986417</v>
      </c>
      <c r="K14" s="204">
        <f t="shared" si="6"/>
        <v>35.287061549581615</v>
      </c>
      <c r="L14" s="204">
        <f t="shared" si="6"/>
        <v>40.10642019198573</v>
      </c>
      <c r="M14" s="205">
        <f t="shared" si="7"/>
        <v>3.3143853963241505</v>
      </c>
      <c r="N14" s="205">
        <f t="shared" si="8"/>
        <v>2.9855662032840793</v>
      </c>
      <c r="O14" s="205">
        <f t="shared" si="9"/>
        <v>3.00270835188274</v>
      </c>
      <c r="P14" s="205">
        <f t="shared" si="10"/>
        <v>2.8011645649332855</v>
      </c>
    </row>
    <row r="15" spans="1:16" ht="12.75">
      <c r="A15" s="206"/>
      <c r="B15" s="204" t="s">
        <v>727</v>
      </c>
      <c r="C15" s="204"/>
      <c r="D15" s="204">
        <v>660222.8600000001</v>
      </c>
      <c r="E15" s="204">
        <v>2353082.3900000006</v>
      </c>
      <c r="F15" s="204">
        <v>2124998.1999999997</v>
      </c>
      <c r="G15" s="204">
        <v>1033588.54</v>
      </c>
      <c r="H15" s="204">
        <v>3042686.7699999996</v>
      </c>
      <c r="I15" s="204">
        <v>2855497.34</v>
      </c>
      <c r="J15" s="204">
        <f t="shared" si="6"/>
        <v>56.55146203207806</v>
      </c>
      <c r="K15" s="204">
        <f t="shared" si="6"/>
        <v>29.30642730278555</v>
      </c>
      <c r="L15" s="204">
        <f t="shared" si="6"/>
        <v>34.37645923653019</v>
      </c>
      <c r="M15" s="205">
        <f t="shared" si="7"/>
        <v>3.564072879875744</v>
      </c>
      <c r="N15" s="205">
        <f t="shared" si="8"/>
        <v>2.9438085391310547</v>
      </c>
      <c r="O15" s="205">
        <f t="shared" si="9"/>
        <v>3.218607425983401</v>
      </c>
      <c r="P15" s="205">
        <f t="shared" si="10"/>
        <v>2.762702206431197</v>
      </c>
    </row>
    <row r="16" spans="1:16" ht="12.75">
      <c r="A16" s="206"/>
      <c r="B16" s="204" t="s">
        <v>729</v>
      </c>
      <c r="C16" s="204"/>
      <c r="D16" s="204">
        <v>4440</v>
      </c>
      <c r="E16" s="204">
        <v>28323.13</v>
      </c>
      <c r="F16" s="204">
        <v>25475.65</v>
      </c>
      <c r="G16" s="204">
        <v>857</v>
      </c>
      <c r="H16" s="204">
        <v>4950.400000000001</v>
      </c>
      <c r="I16" s="204">
        <v>4672.01</v>
      </c>
      <c r="J16" s="204">
        <f t="shared" si="6"/>
        <v>-80.6981981981982</v>
      </c>
      <c r="K16" s="204">
        <f t="shared" si="6"/>
        <v>-82.52170575780289</v>
      </c>
      <c r="L16" s="204">
        <f t="shared" si="6"/>
        <v>-81.6608800953067</v>
      </c>
      <c r="M16" s="205">
        <f t="shared" si="7"/>
        <v>6.379083333333334</v>
      </c>
      <c r="N16" s="205">
        <f t="shared" si="8"/>
        <v>5.776429404900817</v>
      </c>
      <c r="O16" s="205">
        <f t="shared" si="9"/>
        <v>5.737759009009009</v>
      </c>
      <c r="P16" s="205">
        <f t="shared" si="10"/>
        <v>5.451586931155193</v>
      </c>
    </row>
    <row r="17" spans="1:16" ht="12.75">
      <c r="A17" s="206"/>
      <c r="B17" s="204" t="s">
        <v>730</v>
      </c>
      <c r="C17" s="204"/>
      <c r="D17" s="204">
        <v>89596</v>
      </c>
      <c r="E17" s="204">
        <v>476636.08999999997</v>
      </c>
      <c r="F17" s="204">
        <v>432535.94</v>
      </c>
      <c r="G17" s="204">
        <v>412017.02</v>
      </c>
      <c r="H17" s="204">
        <v>1911594.33</v>
      </c>
      <c r="I17" s="204">
        <v>1800128.0999999999</v>
      </c>
      <c r="J17" s="204">
        <f t="shared" si="6"/>
        <v>359.8609536140006</v>
      </c>
      <c r="K17" s="204">
        <f t="shared" si="6"/>
        <v>301.05950222946825</v>
      </c>
      <c r="L17" s="204">
        <f t="shared" si="6"/>
        <v>316.1800057585966</v>
      </c>
      <c r="M17" s="205">
        <f t="shared" si="7"/>
        <v>5.319836711460333</v>
      </c>
      <c r="N17" s="205">
        <f t="shared" si="8"/>
        <v>4.6396003980612255</v>
      </c>
      <c r="O17" s="205">
        <f t="shared" si="9"/>
        <v>4.827625563641234</v>
      </c>
      <c r="P17" s="205">
        <f t="shared" si="10"/>
        <v>4.369062472225055</v>
      </c>
    </row>
    <row r="18" spans="1:16" ht="12.75">
      <c r="A18" s="206"/>
      <c r="B18" s="204" t="s">
        <v>728</v>
      </c>
      <c r="C18" s="204"/>
      <c r="D18" s="204">
        <v>1129972.0150000001</v>
      </c>
      <c r="E18" s="204">
        <v>10082347.34</v>
      </c>
      <c r="F18" s="204">
        <v>9162451.18</v>
      </c>
      <c r="G18" s="204">
        <v>1005017.36</v>
      </c>
      <c r="H18" s="204">
        <v>8472147.000000002</v>
      </c>
      <c r="I18" s="204">
        <v>7946685.840000001</v>
      </c>
      <c r="J18" s="204">
        <f t="shared" si="6"/>
        <v>-11.058207932698238</v>
      </c>
      <c r="K18" s="204">
        <f t="shared" si="6"/>
        <v>-15.97049065758528</v>
      </c>
      <c r="L18" s="204">
        <f t="shared" si="6"/>
        <v>-13.268996648558394</v>
      </c>
      <c r="M18" s="205">
        <f t="shared" si="7"/>
        <v>8.922652248162091</v>
      </c>
      <c r="N18" s="205">
        <f t="shared" si="8"/>
        <v>8.429851400775805</v>
      </c>
      <c r="O18" s="205">
        <f t="shared" si="9"/>
        <v>8.108564688657355</v>
      </c>
      <c r="P18" s="205">
        <f t="shared" si="10"/>
        <v>7.907013506711965</v>
      </c>
    </row>
    <row r="19" spans="4:9" ht="12.75">
      <c r="D19" s="218"/>
      <c r="E19" s="218"/>
      <c r="F19" s="218"/>
      <c r="G19" s="218"/>
      <c r="H19" s="218"/>
      <c r="I19" s="218"/>
    </row>
    <row r="20" spans="1:16" ht="12.75">
      <c r="A20" s="206"/>
      <c r="B20" s="207" t="s">
        <v>732</v>
      </c>
      <c r="C20" s="204"/>
      <c r="D20" s="204">
        <v>8886463.27</v>
      </c>
      <c r="E20" s="204">
        <v>65996584.470000006</v>
      </c>
      <c r="F20" s="204">
        <v>59879238.029999994</v>
      </c>
      <c r="G20" s="204">
        <v>9653730.9</v>
      </c>
      <c r="H20" s="204">
        <v>64100038.12</v>
      </c>
      <c r="I20" s="204">
        <v>60172756.269999996</v>
      </c>
      <c r="J20" s="204">
        <f aca="true" t="shared" si="11" ref="J20:L24">(G20-D20)*100/D20</f>
        <v>8.63411693367637</v>
      </c>
      <c r="K20" s="204">
        <f t="shared" si="11"/>
        <v>-2.8737037912350143</v>
      </c>
      <c r="L20" s="204">
        <f t="shared" si="11"/>
        <v>0.49018365907219297</v>
      </c>
      <c r="M20" s="205">
        <f>E20/D20</f>
        <v>7.426642350821308</v>
      </c>
      <c r="N20" s="205">
        <f>H20/G20</f>
        <v>6.639923857832001</v>
      </c>
      <c r="O20" s="205">
        <f>F20/D20</f>
        <v>6.738253027179844</v>
      </c>
      <c r="P20" s="205">
        <f>I20/G20</f>
        <v>6.23310892890126</v>
      </c>
    </row>
    <row r="21" spans="1:16" ht="12.75">
      <c r="A21" s="206"/>
      <c r="B21" s="204" t="s">
        <v>726</v>
      </c>
      <c r="C21" s="204"/>
      <c r="D21" s="204">
        <v>6058281.83</v>
      </c>
      <c r="E21" s="204">
        <v>33520065.259999998</v>
      </c>
      <c r="F21" s="204">
        <v>30407726.88</v>
      </c>
      <c r="G21" s="204">
        <v>6745914.300000001</v>
      </c>
      <c r="H21" s="204">
        <v>33755875</v>
      </c>
      <c r="I21" s="204">
        <v>31683636.169999994</v>
      </c>
      <c r="J21" s="204">
        <f t="shared" si="11"/>
        <v>11.35028856853298</v>
      </c>
      <c r="K21" s="204">
        <f t="shared" si="11"/>
        <v>0.7034883081847618</v>
      </c>
      <c r="L21" s="204">
        <f t="shared" si="11"/>
        <v>4.196003519221281</v>
      </c>
      <c r="M21" s="205">
        <f>E21/D21</f>
        <v>5.532932636776985</v>
      </c>
      <c r="N21" s="205">
        <f>H21/G21</f>
        <v>5.003899174942083</v>
      </c>
      <c r="O21" s="205">
        <f>F21/D21</f>
        <v>5.019199788531462</v>
      </c>
      <c r="P21" s="205">
        <f>I21/G21</f>
        <v>4.696714894525119</v>
      </c>
    </row>
    <row r="22" spans="1:16" ht="12.75">
      <c r="A22" s="206"/>
      <c r="B22" s="204" t="s">
        <v>727</v>
      </c>
      <c r="C22" s="204"/>
      <c r="D22" s="204">
        <v>104813</v>
      </c>
      <c r="E22" s="204">
        <v>624970.8799999999</v>
      </c>
      <c r="F22" s="204">
        <v>565912.82</v>
      </c>
      <c r="G22" s="204">
        <v>123520.8</v>
      </c>
      <c r="H22" s="204">
        <v>658114.84</v>
      </c>
      <c r="I22" s="204">
        <v>616079.8000000002</v>
      </c>
      <c r="J22" s="204">
        <f t="shared" si="11"/>
        <v>17.848740137196724</v>
      </c>
      <c r="K22" s="204">
        <f t="shared" si="11"/>
        <v>5.303280690453943</v>
      </c>
      <c r="L22" s="204">
        <f t="shared" si="11"/>
        <v>8.864789456439636</v>
      </c>
      <c r="M22" s="205">
        <f>E22/D22</f>
        <v>5.962722944672892</v>
      </c>
      <c r="N22" s="205">
        <f>H22/G22</f>
        <v>5.32796775927617</v>
      </c>
      <c r="O22" s="205">
        <f>F22/D22</f>
        <v>5.39926173280032</v>
      </c>
      <c r="P22" s="205">
        <f>I22/G22</f>
        <v>4.987660377847295</v>
      </c>
    </row>
    <row r="23" spans="1:16" ht="12.75">
      <c r="A23" s="206"/>
      <c r="B23" s="204" t="s">
        <v>729</v>
      </c>
      <c r="C23" s="204"/>
      <c r="D23" s="204">
        <v>1548821</v>
      </c>
      <c r="E23" s="204">
        <v>18230382.630000003</v>
      </c>
      <c r="F23" s="204">
        <v>16535535.03</v>
      </c>
      <c r="G23" s="204">
        <v>1334968.9</v>
      </c>
      <c r="H23" s="204">
        <v>14035938.989999996</v>
      </c>
      <c r="I23" s="204">
        <v>13179394.520000003</v>
      </c>
      <c r="J23" s="204">
        <f t="shared" si="11"/>
        <v>-13.807412218713464</v>
      </c>
      <c r="K23" s="204">
        <f t="shared" si="11"/>
        <v>-23.00798466565156</v>
      </c>
      <c r="L23" s="204">
        <f t="shared" si="11"/>
        <v>-20.296534124302816</v>
      </c>
      <c r="M23" s="205">
        <f>E23/D23</f>
        <v>11.770490347173755</v>
      </c>
      <c r="N23" s="205">
        <f>H23/G23</f>
        <v>10.514056911737793</v>
      </c>
      <c r="O23" s="205">
        <f>F23/D23</f>
        <v>10.676207922025851</v>
      </c>
      <c r="P23" s="205">
        <f>I23/G23</f>
        <v>9.872435620035796</v>
      </c>
    </row>
    <row r="24" spans="1:16" ht="12.75">
      <c r="A24" s="206"/>
      <c r="B24" s="204" t="s">
        <v>730</v>
      </c>
      <c r="C24" s="204"/>
      <c r="D24" s="204">
        <v>1174547.44</v>
      </c>
      <c r="E24" s="204">
        <v>13621165.700000001</v>
      </c>
      <c r="F24" s="204">
        <v>12370063.299999999</v>
      </c>
      <c r="G24" s="204">
        <v>1449326.9000000001</v>
      </c>
      <c r="H24" s="204">
        <v>15650109.290000001</v>
      </c>
      <c r="I24" s="204">
        <v>14693645.780000003</v>
      </c>
      <c r="J24" s="204">
        <f t="shared" si="11"/>
        <v>23.394496521996608</v>
      </c>
      <c r="K24" s="204">
        <f t="shared" si="11"/>
        <v>14.895520946492853</v>
      </c>
      <c r="L24" s="204">
        <f t="shared" si="11"/>
        <v>18.783917459824192</v>
      </c>
      <c r="M24" s="205">
        <f>E24/D24</f>
        <v>11.596948097728603</v>
      </c>
      <c r="N24" s="205">
        <f>H24/G24</f>
        <v>10.798191415615069</v>
      </c>
      <c r="O24" s="205">
        <f>F24/D24</f>
        <v>10.531769836389069</v>
      </c>
      <c r="P24" s="205">
        <f>I24/G24</f>
        <v>10.138255061711751</v>
      </c>
    </row>
    <row r="25" spans="4:9" ht="12.75">
      <c r="D25" s="218"/>
      <c r="E25" s="218"/>
      <c r="F25" s="218"/>
      <c r="G25" s="218"/>
      <c r="H25" s="218"/>
      <c r="I25" s="218"/>
    </row>
    <row r="26" spans="1:16" ht="12.75">
      <c r="A26" s="206"/>
      <c r="B26" s="207" t="s">
        <v>733</v>
      </c>
      <c r="C26" s="204"/>
      <c r="D26" s="204">
        <v>7967673.459999999</v>
      </c>
      <c r="E26" s="204">
        <v>43779002.74999999</v>
      </c>
      <c r="F26" s="204">
        <v>39710679.730000004</v>
      </c>
      <c r="G26" s="204">
        <v>10332490.39</v>
      </c>
      <c r="H26" s="204">
        <v>46606693.32000001</v>
      </c>
      <c r="I26" s="204">
        <v>43743311.03999999</v>
      </c>
      <c r="J26" s="204">
        <f aca="true" t="shared" si="12" ref="J26:L30">(G26-D26)*100/D26</f>
        <v>29.68014366893999</v>
      </c>
      <c r="K26" s="204">
        <f t="shared" si="12"/>
        <v>6.4590109239069315</v>
      </c>
      <c r="L26" s="204">
        <f t="shared" si="12"/>
        <v>10.155029673172475</v>
      </c>
      <c r="M26" s="205">
        <f>E26/D26</f>
        <v>5.494577930406299</v>
      </c>
      <c r="N26" s="205">
        <f>H26/G26</f>
        <v>4.510693120518838</v>
      </c>
      <c r="O26" s="205">
        <f>F26/D26</f>
        <v>4.983974296808094</v>
      </c>
      <c r="P26" s="205">
        <f>I26/G26</f>
        <v>4.233569003106519</v>
      </c>
    </row>
    <row r="27" spans="1:16" ht="12.75">
      <c r="A27" s="206"/>
      <c r="B27" s="204" t="s">
        <v>726</v>
      </c>
      <c r="C27" s="204"/>
      <c r="D27" s="204">
        <v>7100822.359999999</v>
      </c>
      <c r="E27" s="204">
        <v>35222055.83</v>
      </c>
      <c r="F27" s="204">
        <v>31948538.72</v>
      </c>
      <c r="G27" s="204">
        <v>9194750.55</v>
      </c>
      <c r="H27" s="204">
        <v>37613951.85</v>
      </c>
      <c r="I27" s="204">
        <v>35303595.569999985</v>
      </c>
      <c r="J27" s="204">
        <f t="shared" si="12"/>
        <v>29.488530818562843</v>
      </c>
      <c r="K27" s="204">
        <f t="shared" si="12"/>
        <v>6.790904061774646</v>
      </c>
      <c r="L27" s="204">
        <f t="shared" si="12"/>
        <v>10.501440705642349</v>
      </c>
      <c r="M27" s="205">
        <f>E27/D27</f>
        <v>4.960278407809656</v>
      </c>
      <c r="N27" s="205">
        <f>H27/G27</f>
        <v>4.090807210642598</v>
      </c>
      <c r="O27" s="205">
        <f>F27/D27</f>
        <v>4.499273056029527</v>
      </c>
      <c r="P27" s="205">
        <f>I27/G27</f>
        <v>3.839538155823051</v>
      </c>
    </row>
    <row r="28" spans="1:16" ht="12.75">
      <c r="A28" s="206"/>
      <c r="B28" s="204" t="s">
        <v>727</v>
      </c>
      <c r="C28" s="204"/>
      <c r="D28" s="204">
        <v>136290</v>
      </c>
      <c r="E28" s="204">
        <v>722416.6600000001</v>
      </c>
      <c r="F28" s="204">
        <v>655963</v>
      </c>
      <c r="G28" s="204">
        <v>339842.3</v>
      </c>
      <c r="H28" s="204">
        <v>1626469.0599999998</v>
      </c>
      <c r="I28" s="204">
        <v>1524182.88</v>
      </c>
      <c r="J28" s="204">
        <f t="shared" si="12"/>
        <v>149.3523369286081</v>
      </c>
      <c r="K28" s="204">
        <f t="shared" si="12"/>
        <v>125.14279501804396</v>
      </c>
      <c r="L28" s="204">
        <f t="shared" si="12"/>
        <v>132.35805678064156</v>
      </c>
      <c r="M28" s="205">
        <f>E28/D28</f>
        <v>5.300584488957371</v>
      </c>
      <c r="N28" s="205">
        <f>H28/G28</f>
        <v>4.785952366730098</v>
      </c>
      <c r="O28" s="205">
        <f>F28/D28</f>
        <v>4.8129943502824855</v>
      </c>
      <c r="P28" s="205">
        <f>I28/G28</f>
        <v>4.4849710586351375</v>
      </c>
    </row>
    <row r="29" spans="1:16" ht="12.75">
      <c r="A29" s="206"/>
      <c r="B29" s="204" t="s">
        <v>729</v>
      </c>
      <c r="C29" s="204"/>
      <c r="D29" s="204">
        <v>475815</v>
      </c>
      <c r="E29" s="204">
        <v>5117151.029999999</v>
      </c>
      <c r="F29" s="204">
        <v>4643026.170000001</v>
      </c>
      <c r="G29" s="204">
        <v>439385</v>
      </c>
      <c r="H29" s="204">
        <v>3875108.6099999994</v>
      </c>
      <c r="I29" s="204">
        <v>3638197.9900000007</v>
      </c>
      <c r="J29" s="204">
        <f t="shared" si="12"/>
        <v>-7.656337021741643</v>
      </c>
      <c r="K29" s="204">
        <f t="shared" si="12"/>
        <v>-24.27214699582553</v>
      </c>
      <c r="L29" s="204">
        <f t="shared" si="12"/>
        <v>-21.641665224557627</v>
      </c>
      <c r="M29" s="205">
        <f>E29/D29</f>
        <v>10.754497083950694</v>
      </c>
      <c r="N29" s="205">
        <f>H29/G29</f>
        <v>8.81939212763294</v>
      </c>
      <c r="O29" s="205">
        <f>F29/D29</f>
        <v>9.758049178777467</v>
      </c>
      <c r="P29" s="205">
        <f>I29/G29</f>
        <v>8.280205264176066</v>
      </c>
    </row>
    <row r="30" spans="1:16" ht="12.75">
      <c r="A30" s="206"/>
      <c r="B30" s="204" t="s">
        <v>730</v>
      </c>
      <c r="C30" s="204"/>
      <c r="D30" s="204">
        <v>254746.1</v>
      </c>
      <c r="E30" s="204">
        <v>2717379.2299999995</v>
      </c>
      <c r="F30" s="204">
        <v>2463151.84</v>
      </c>
      <c r="G30" s="204">
        <v>358512.54</v>
      </c>
      <c r="H30" s="204">
        <v>3491163.8000000007</v>
      </c>
      <c r="I30" s="204">
        <v>3277334.6</v>
      </c>
      <c r="J30" s="204">
        <f t="shared" si="12"/>
        <v>40.73327913557851</v>
      </c>
      <c r="K30" s="204">
        <f t="shared" si="12"/>
        <v>28.475398702447627</v>
      </c>
      <c r="L30" s="204">
        <f t="shared" si="12"/>
        <v>33.054509542538</v>
      </c>
      <c r="M30" s="205">
        <f>E30/D30</f>
        <v>10.66701013283422</v>
      </c>
      <c r="N30" s="205">
        <f>H30/G30</f>
        <v>9.73791265432445</v>
      </c>
      <c r="O30" s="205">
        <f>F30/D30</f>
        <v>9.66904631709769</v>
      </c>
      <c r="P30" s="205">
        <f>I30/G30</f>
        <v>9.141478286924078</v>
      </c>
    </row>
    <row r="31" spans="1:16" ht="12.75">
      <c r="A31" s="206"/>
      <c r="B31" s="204"/>
      <c r="C31" s="204"/>
      <c r="D31" s="204">
        <f>SUM(D27:D30)</f>
        <v>7967673.459999999</v>
      </c>
      <c r="E31" s="204">
        <f>SUM(E27:E30)</f>
        <v>43779002.74999999</v>
      </c>
      <c r="F31" s="204">
        <f>SUM(F27:F30)</f>
        <v>39710679.730000004</v>
      </c>
      <c r="G31" s="204">
        <f>SUM(G27:G30)</f>
        <v>10332490.39</v>
      </c>
      <c r="H31" s="204">
        <f>SUM(H27:H30)</f>
        <v>46606693.32000001</v>
      </c>
      <c r="I31" s="204">
        <f>SUM(I27:I30)</f>
        <v>43743311.03999999</v>
      </c>
      <c r="J31" s="204"/>
      <c r="K31" s="204"/>
      <c r="L31" s="204"/>
      <c r="M31" s="205"/>
      <c r="N31" s="205"/>
      <c r="O31" s="205"/>
      <c r="P31" s="205"/>
    </row>
    <row r="32" spans="1:16" ht="12.75">
      <c r="A32" s="203" t="s">
        <v>125</v>
      </c>
      <c r="B32" s="203"/>
      <c r="C32" s="203"/>
      <c r="D32" s="203"/>
      <c r="E32" s="203"/>
      <c r="F32" s="203"/>
      <c r="G32" s="204"/>
      <c r="H32" s="204"/>
      <c r="I32" s="204"/>
      <c r="J32" s="204"/>
      <c r="K32" s="204"/>
      <c r="L32" s="204"/>
      <c r="M32" s="205"/>
      <c r="N32" s="205"/>
      <c r="O32" s="205"/>
      <c r="P32" s="205"/>
    </row>
    <row r="33" spans="1:16" ht="25.5">
      <c r="A33" s="212" t="s">
        <v>130</v>
      </c>
      <c r="B33" s="212" t="s">
        <v>131</v>
      </c>
      <c r="C33" s="212" t="s">
        <v>132</v>
      </c>
      <c r="D33" s="213" t="s">
        <v>690</v>
      </c>
      <c r="E33" s="213" t="s">
        <v>691</v>
      </c>
      <c r="F33" s="214" t="s">
        <v>713</v>
      </c>
      <c r="G33" s="213" t="s">
        <v>747</v>
      </c>
      <c r="H33" s="213" t="s">
        <v>748</v>
      </c>
      <c r="I33" s="214" t="s">
        <v>801</v>
      </c>
      <c r="J33" s="215" t="s">
        <v>79</v>
      </c>
      <c r="K33" s="216" t="s">
        <v>80</v>
      </c>
      <c r="L33" s="216" t="s">
        <v>663</v>
      </c>
      <c r="M33" s="217" t="s">
        <v>692</v>
      </c>
      <c r="N33" s="217" t="s">
        <v>750</v>
      </c>
      <c r="O33" s="217" t="s">
        <v>693</v>
      </c>
      <c r="P33" s="217" t="s">
        <v>751</v>
      </c>
    </row>
    <row r="34" spans="1:16" ht="12.75">
      <c r="A34" s="54" t="s">
        <v>284</v>
      </c>
      <c r="B34" s="54" t="s">
        <v>452</v>
      </c>
      <c r="C34" s="54" t="s">
        <v>48</v>
      </c>
      <c r="D34" s="55">
        <v>36</v>
      </c>
      <c r="E34" s="219">
        <v>126.96</v>
      </c>
      <c r="F34" s="219">
        <v>113.21</v>
      </c>
      <c r="G34" s="220">
        <v>16560</v>
      </c>
      <c r="H34" s="220">
        <v>49336.3</v>
      </c>
      <c r="I34" s="220">
        <v>46362.99</v>
      </c>
      <c r="J34" s="70">
        <f>(G34-D34)*100/D34</f>
        <v>45900</v>
      </c>
      <c r="K34" s="70">
        <f>(H34-E34)*100/E34</f>
        <v>38759.71959672338</v>
      </c>
      <c r="L34" s="70">
        <f>(I34-F34)*100/F34</f>
        <v>40853.087183111034</v>
      </c>
      <c r="M34" s="70">
        <f>E34/D34</f>
        <v>3.5266666666666664</v>
      </c>
      <c r="N34" s="70">
        <f>H34/G34</f>
        <v>2.9792451690821258</v>
      </c>
      <c r="O34" s="70">
        <f>F34/D34</f>
        <v>3.144722222222222</v>
      </c>
      <c r="P34" s="70">
        <f>I34/G34</f>
        <v>2.799697463768116</v>
      </c>
    </row>
    <row r="35" spans="1:16" ht="12.75">
      <c r="A35" s="54" t="s">
        <v>284</v>
      </c>
      <c r="B35" s="54" t="s">
        <v>452</v>
      </c>
      <c r="C35" s="54" t="s">
        <v>60</v>
      </c>
      <c r="D35" s="220"/>
      <c r="E35" s="220"/>
      <c r="F35" s="220"/>
      <c r="G35" s="55">
        <v>220</v>
      </c>
      <c r="H35" s="219">
        <v>1213.13</v>
      </c>
      <c r="I35" s="219">
        <v>1135.4</v>
      </c>
      <c r="N35" s="70">
        <f aca="true" t="shared" si="13" ref="N35:N98">H35/G35</f>
        <v>5.514227272727274</v>
      </c>
      <c r="P35" s="70">
        <f aca="true" t="shared" si="14" ref="P35:P98">I35/G35</f>
        <v>5.160909090909091</v>
      </c>
    </row>
    <row r="36" spans="1:16" ht="12.75">
      <c r="A36" s="54" t="s">
        <v>284</v>
      </c>
      <c r="B36" s="54" t="s">
        <v>452</v>
      </c>
      <c r="C36" s="54" t="s">
        <v>139</v>
      </c>
      <c r="D36" s="220"/>
      <c r="E36" s="220"/>
      <c r="F36" s="220"/>
      <c r="G36" s="55">
        <v>2700</v>
      </c>
      <c r="H36" s="219">
        <v>9626.03</v>
      </c>
      <c r="I36" s="219">
        <v>9044.81</v>
      </c>
      <c r="N36" s="70">
        <f t="shared" si="13"/>
        <v>3.5651962962962966</v>
      </c>
      <c r="P36" s="70">
        <f t="shared" si="14"/>
        <v>3.3499296296296293</v>
      </c>
    </row>
    <row r="37" spans="1:16" ht="12.75">
      <c r="A37" s="54" t="s">
        <v>284</v>
      </c>
      <c r="B37" s="54" t="s">
        <v>452</v>
      </c>
      <c r="C37" s="54" t="s">
        <v>82</v>
      </c>
      <c r="D37" s="220"/>
      <c r="E37" s="220"/>
      <c r="F37" s="220"/>
      <c r="G37" s="55">
        <v>43116</v>
      </c>
      <c r="H37" s="219">
        <v>117232.8</v>
      </c>
      <c r="I37" s="219">
        <v>109721.62</v>
      </c>
      <c r="N37" s="70">
        <f t="shared" si="13"/>
        <v>2.7190091845254662</v>
      </c>
      <c r="P37" s="70">
        <f t="shared" si="14"/>
        <v>2.54480053808331</v>
      </c>
    </row>
    <row r="38" spans="1:16" ht="12.75">
      <c r="A38" s="54" t="s">
        <v>284</v>
      </c>
      <c r="B38" s="54" t="s">
        <v>452</v>
      </c>
      <c r="C38" s="54" t="s">
        <v>807</v>
      </c>
      <c r="D38" s="220"/>
      <c r="E38" s="220"/>
      <c r="F38" s="220"/>
      <c r="G38" s="55">
        <v>3320</v>
      </c>
      <c r="H38" s="219">
        <v>14847.11</v>
      </c>
      <c r="I38" s="219">
        <v>13822.56</v>
      </c>
      <c r="N38" s="70">
        <f t="shared" si="13"/>
        <v>4.472021084337349</v>
      </c>
      <c r="P38" s="70">
        <f t="shared" si="14"/>
        <v>4.163421686746988</v>
      </c>
    </row>
    <row r="39" spans="1:16" ht="12.75">
      <c r="A39" s="54" t="s">
        <v>284</v>
      </c>
      <c r="B39" s="54" t="s">
        <v>452</v>
      </c>
      <c r="C39" s="54" t="s">
        <v>95</v>
      </c>
      <c r="D39" s="220">
        <v>54000</v>
      </c>
      <c r="E39" s="220">
        <v>171782.15</v>
      </c>
      <c r="F39" s="220">
        <v>155504</v>
      </c>
      <c r="G39" s="55">
        <v>81810</v>
      </c>
      <c r="H39" s="219">
        <v>227479.22</v>
      </c>
      <c r="I39" s="219">
        <v>214022.8</v>
      </c>
      <c r="J39" s="70">
        <f aca="true" t="shared" si="15" ref="J35:J98">(G39-D39)*100/D39</f>
        <v>51.5</v>
      </c>
      <c r="K39" s="70">
        <f aca="true" t="shared" si="16" ref="K35:K98">(H39-E39)*100/E39</f>
        <v>32.42308353923851</v>
      </c>
      <c r="L39" s="70">
        <f aca="true" t="shared" si="17" ref="L35:L98">(I39-F39)*100/F39</f>
        <v>37.63170079226257</v>
      </c>
      <c r="M39" s="70">
        <f aca="true" t="shared" si="18" ref="M35:M98">E39/D39</f>
        <v>3.181150925925926</v>
      </c>
      <c r="N39" s="70">
        <f t="shared" si="13"/>
        <v>2.780579635741352</v>
      </c>
      <c r="O39" s="70">
        <f aca="true" t="shared" si="19" ref="O35:O98">F39/D39</f>
        <v>2.879703703703704</v>
      </c>
      <c r="P39" s="70">
        <f t="shared" si="14"/>
        <v>2.616095831805403</v>
      </c>
    </row>
    <row r="40" spans="1:16" ht="12.75">
      <c r="A40" s="54" t="s">
        <v>284</v>
      </c>
      <c r="B40" s="54" t="s">
        <v>452</v>
      </c>
      <c r="C40" s="54" t="s">
        <v>71</v>
      </c>
      <c r="D40" s="220">
        <v>249293</v>
      </c>
      <c r="E40" s="220">
        <v>818088.52</v>
      </c>
      <c r="F40" s="220">
        <v>742083.29</v>
      </c>
      <c r="G40" s="55">
        <v>314281</v>
      </c>
      <c r="H40" s="219">
        <v>934146.69</v>
      </c>
      <c r="I40" s="219">
        <v>876205.89</v>
      </c>
      <c r="J40" s="70">
        <f t="shared" si="15"/>
        <v>26.068922914000794</v>
      </c>
      <c r="K40" s="70">
        <f t="shared" si="16"/>
        <v>14.186505147389175</v>
      </c>
      <c r="L40" s="70">
        <f t="shared" si="17"/>
        <v>18.073793306948062</v>
      </c>
      <c r="M40" s="70">
        <f t="shared" si="18"/>
        <v>3.281634542486151</v>
      </c>
      <c r="N40" s="70">
        <f t="shared" si="13"/>
        <v>2.9723295076698877</v>
      </c>
      <c r="O40" s="70">
        <f t="shared" si="19"/>
        <v>2.9767514129959527</v>
      </c>
      <c r="P40" s="70">
        <f t="shared" si="14"/>
        <v>2.7879696513629524</v>
      </c>
    </row>
    <row r="41" spans="1:16" ht="12.75">
      <c r="A41" s="54" t="s">
        <v>284</v>
      </c>
      <c r="B41" s="54" t="s">
        <v>452</v>
      </c>
      <c r="C41" s="54" t="s">
        <v>67</v>
      </c>
      <c r="D41" s="220">
        <v>171546</v>
      </c>
      <c r="E41" s="220">
        <v>583500.96</v>
      </c>
      <c r="F41" s="220">
        <v>528028.85</v>
      </c>
      <c r="G41" s="55">
        <v>267331</v>
      </c>
      <c r="H41" s="219">
        <v>822052.26</v>
      </c>
      <c r="I41" s="219">
        <v>771055.03</v>
      </c>
      <c r="J41" s="70">
        <f t="shared" si="15"/>
        <v>55.836335443554496</v>
      </c>
      <c r="K41" s="70">
        <f t="shared" si="16"/>
        <v>40.8827605013709</v>
      </c>
      <c r="L41" s="70">
        <f t="shared" si="17"/>
        <v>46.02517078375548</v>
      </c>
      <c r="M41" s="70">
        <f t="shared" si="18"/>
        <v>3.401425623447938</v>
      </c>
      <c r="N41" s="70">
        <f t="shared" si="13"/>
        <v>3.0750352933255027</v>
      </c>
      <c r="O41" s="70">
        <f t="shared" si="19"/>
        <v>3.0780598206894942</v>
      </c>
      <c r="P41" s="70">
        <f t="shared" si="14"/>
        <v>2.8842709225641623</v>
      </c>
    </row>
    <row r="42" spans="1:16" ht="12.75">
      <c r="A42" s="54" t="s">
        <v>284</v>
      </c>
      <c r="B42" s="54" t="s">
        <v>452</v>
      </c>
      <c r="C42" s="54" t="s">
        <v>350</v>
      </c>
      <c r="D42" s="55">
        <v>30532</v>
      </c>
      <c r="E42" s="219">
        <v>101614.99</v>
      </c>
      <c r="F42" s="219">
        <v>91860.47</v>
      </c>
      <c r="G42" s="55">
        <v>29658</v>
      </c>
      <c r="H42" s="219">
        <v>90126.37</v>
      </c>
      <c r="I42" s="219">
        <v>84725.69</v>
      </c>
      <c r="J42" s="70">
        <f t="shared" si="15"/>
        <v>-2.86257041792218</v>
      </c>
      <c r="K42" s="70">
        <f t="shared" si="16"/>
        <v>-11.306028766031478</v>
      </c>
      <c r="L42" s="70">
        <f t="shared" si="17"/>
        <v>-7.76697528327473</v>
      </c>
      <c r="M42" s="70">
        <f t="shared" si="18"/>
        <v>3.3281471898336172</v>
      </c>
      <c r="N42" s="70">
        <f t="shared" si="13"/>
        <v>3.038855283565985</v>
      </c>
      <c r="O42" s="70">
        <f t="shared" si="19"/>
        <v>3.00866205947858</v>
      </c>
      <c r="P42" s="70">
        <f t="shared" si="14"/>
        <v>2.8567566929664845</v>
      </c>
    </row>
    <row r="43" spans="1:16" ht="12.75">
      <c r="A43" s="54" t="s">
        <v>284</v>
      </c>
      <c r="B43" s="54" t="s">
        <v>452</v>
      </c>
      <c r="C43" s="54" t="s">
        <v>44</v>
      </c>
      <c r="D43" s="220"/>
      <c r="E43" s="220"/>
      <c r="F43" s="220"/>
      <c r="G43" s="55">
        <v>60</v>
      </c>
      <c r="H43" s="219">
        <v>152.03</v>
      </c>
      <c r="I43" s="219">
        <v>143.98</v>
      </c>
      <c r="N43" s="70">
        <f t="shared" si="13"/>
        <v>2.5338333333333334</v>
      </c>
      <c r="P43" s="70">
        <f t="shared" si="14"/>
        <v>2.3996666666666666</v>
      </c>
    </row>
    <row r="44" spans="1:16" s="211" customFormat="1" ht="12.75">
      <c r="A44" s="109"/>
      <c r="B44" s="109"/>
      <c r="C44" s="109"/>
      <c r="D44" s="221">
        <f>SUM(D34:D43)</f>
        <v>505407</v>
      </c>
      <c r="E44" s="221">
        <f>SUM(E34:E43)</f>
        <v>1675113.5799999998</v>
      </c>
      <c r="F44" s="221">
        <f>SUM(F34:F43)</f>
        <v>1517589.82</v>
      </c>
      <c r="G44" s="221">
        <f>SUM(G34:G43)</f>
        <v>759056</v>
      </c>
      <c r="H44" s="221">
        <f>SUM(H34:H43)</f>
        <v>2266211.94</v>
      </c>
      <c r="I44" s="221">
        <f>SUM(I34:I43)</f>
        <v>2126240.77</v>
      </c>
      <c r="J44" s="70">
        <f t="shared" si="15"/>
        <v>50.18707694986417</v>
      </c>
      <c r="K44" s="70">
        <f t="shared" si="16"/>
        <v>35.287061549581615</v>
      </c>
      <c r="L44" s="70">
        <f t="shared" si="17"/>
        <v>40.10642019198573</v>
      </c>
      <c r="M44" s="70">
        <f t="shared" si="18"/>
        <v>3.3143853963241505</v>
      </c>
      <c r="N44" s="70">
        <f t="shared" si="13"/>
        <v>2.9855662032840793</v>
      </c>
      <c r="O44" s="70">
        <f t="shared" si="19"/>
        <v>3.00270835188274</v>
      </c>
      <c r="P44" s="70">
        <f t="shared" si="14"/>
        <v>2.8011645649332855</v>
      </c>
    </row>
    <row r="45" spans="1:16" ht="12.75">
      <c r="A45" s="54" t="s">
        <v>430</v>
      </c>
      <c r="B45" s="54" t="s">
        <v>629</v>
      </c>
      <c r="C45" s="54" t="s">
        <v>48</v>
      </c>
      <c r="D45" s="55">
        <v>302300.4</v>
      </c>
      <c r="E45" s="219">
        <v>1171089.83</v>
      </c>
      <c r="F45" s="219">
        <v>1056401.74</v>
      </c>
      <c r="G45" s="55">
        <v>280853.2</v>
      </c>
      <c r="H45" s="219">
        <v>907159.88</v>
      </c>
      <c r="I45" s="219">
        <v>851137.29</v>
      </c>
      <c r="J45" s="70">
        <f t="shared" si="15"/>
        <v>-7.094664777155441</v>
      </c>
      <c r="K45" s="70">
        <f t="shared" si="16"/>
        <v>-22.537122536535055</v>
      </c>
      <c r="L45" s="70">
        <f t="shared" si="17"/>
        <v>-19.43052933631101</v>
      </c>
      <c r="M45" s="70">
        <f t="shared" si="18"/>
        <v>3.8739274906682226</v>
      </c>
      <c r="N45" s="70">
        <f t="shared" si="13"/>
        <v>3.2300143989813894</v>
      </c>
      <c r="O45" s="70">
        <f t="shared" si="19"/>
        <v>3.494542977779718</v>
      </c>
      <c r="P45" s="70">
        <f t="shared" si="14"/>
        <v>3.0305415426991753</v>
      </c>
    </row>
    <row r="46" spans="1:16" ht="12.75">
      <c r="A46" s="54" t="s">
        <v>430</v>
      </c>
      <c r="B46" s="54" t="s">
        <v>629</v>
      </c>
      <c r="C46" s="54" t="s">
        <v>94</v>
      </c>
      <c r="D46" s="55">
        <v>960</v>
      </c>
      <c r="E46" s="219">
        <v>2800.82</v>
      </c>
      <c r="F46" s="219">
        <v>2540.39</v>
      </c>
      <c r="G46" s="55">
        <v>12000</v>
      </c>
      <c r="H46" s="219">
        <v>46108.68</v>
      </c>
      <c r="I46" s="219">
        <v>43899.69</v>
      </c>
      <c r="J46" s="70">
        <f t="shared" si="15"/>
        <v>1150</v>
      </c>
      <c r="K46" s="70">
        <f t="shared" si="16"/>
        <v>1546.2564534671988</v>
      </c>
      <c r="L46" s="70">
        <f t="shared" si="17"/>
        <v>1628.068918551876</v>
      </c>
      <c r="M46" s="70">
        <f t="shared" si="18"/>
        <v>2.9175208333333336</v>
      </c>
      <c r="N46" s="70">
        <f t="shared" si="13"/>
        <v>3.84239</v>
      </c>
      <c r="O46" s="70">
        <f t="shared" si="19"/>
        <v>2.646239583333333</v>
      </c>
      <c r="P46" s="70">
        <f t="shared" si="14"/>
        <v>3.6583075000000003</v>
      </c>
    </row>
    <row r="47" spans="1:16" ht="12.75">
      <c r="A47" s="54" t="s">
        <v>430</v>
      </c>
      <c r="B47" s="54" t="s">
        <v>629</v>
      </c>
      <c r="C47" s="54" t="s">
        <v>138</v>
      </c>
      <c r="D47" s="55">
        <v>50</v>
      </c>
      <c r="E47" s="219">
        <v>360</v>
      </c>
      <c r="F47" s="219">
        <v>317.95</v>
      </c>
      <c r="G47" s="55">
        <v>30138</v>
      </c>
      <c r="H47" s="219">
        <v>81064.6</v>
      </c>
      <c r="I47" s="219">
        <v>76476.11</v>
      </c>
      <c r="J47" s="70">
        <f t="shared" si="15"/>
        <v>60176</v>
      </c>
      <c r="K47" s="70">
        <f t="shared" si="16"/>
        <v>22417.944444444445</v>
      </c>
      <c r="L47" s="70">
        <f t="shared" si="17"/>
        <v>23952.873093253656</v>
      </c>
      <c r="M47" s="70">
        <f t="shared" si="18"/>
        <v>7.2</v>
      </c>
      <c r="N47" s="70">
        <f t="shared" si="13"/>
        <v>2.689780343752074</v>
      </c>
      <c r="O47" s="70">
        <f t="shared" si="19"/>
        <v>6.359</v>
      </c>
      <c r="P47" s="70">
        <f t="shared" si="14"/>
        <v>2.537531023956467</v>
      </c>
    </row>
    <row r="48" spans="1:16" ht="12.75">
      <c r="A48" s="54" t="s">
        <v>430</v>
      </c>
      <c r="B48" s="54" t="s">
        <v>629</v>
      </c>
      <c r="C48" s="54" t="s">
        <v>63</v>
      </c>
      <c r="D48" s="55">
        <v>18000</v>
      </c>
      <c r="E48" s="219">
        <v>62250</v>
      </c>
      <c r="F48" s="219">
        <v>56064.7</v>
      </c>
      <c r="G48" s="55">
        <v>17650</v>
      </c>
      <c r="H48" s="219">
        <v>57151.5</v>
      </c>
      <c r="I48" s="219">
        <v>54126.99</v>
      </c>
      <c r="J48" s="70">
        <f t="shared" si="15"/>
        <v>-1.9444444444444444</v>
      </c>
      <c r="K48" s="70">
        <f t="shared" si="16"/>
        <v>-8.190361445783132</v>
      </c>
      <c r="L48" s="70">
        <f t="shared" si="17"/>
        <v>-3.456203279425377</v>
      </c>
      <c r="M48" s="70">
        <f t="shared" si="18"/>
        <v>3.4583333333333335</v>
      </c>
      <c r="N48" s="70">
        <f t="shared" si="13"/>
        <v>3.2380453257790367</v>
      </c>
      <c r="O48" s="70">
        <f t="shared" si="19"/>
        <v>3.114705555555555</v>
      </c>
      <c r="P48" s="70">
        <f t="shared" si="14"/>
        <v>3.066684985835694</v>
      </c>
    </row>
    <row r="49" spans="1:16" ht="12.75">
      <c r="A49" s="54" t="s">
        <v>430</v>
      </c>
      <c r="B49" s="54" t="s">
        <v>629</v>
      </c>
      <c r="C49" s="54" t="s">
        <v>54</v>
      </c>
      <c r="D49" s="55">
        <v>3070.96</v>
      </c>
      <c r="E49" s="219">
        <v>11092.3</v>
      </c>
      <c r="F49" s="219">
        <v>10068.89</v>
      </c>
      <c r="G49" s="55">
        <v>871.68</v>
      </c>
      <c r="H49" s="219">
        <v>3040.46</v>
      </c>
      <c r="I49" s="219">
        <v>2853.38</v>
      </c>
      <c r="J49" s="70">
        <f t="shared" si="15"/>
        <v>-71.6153906270352</v>
      </c>
      <c r="K49" s="70">
        <f t="shared" si="16"/>
        <v>-72.58945394552978</v>
      </c>
      <c r="L49" s="70">
        <f t="shared" si="17"/>
        <v>-71.66142444698471</v>
      </c>
      <c r="M49" s="70">
        <f t="shared" si="18"/>
        <v>3.6119975512543308</v>
      </c>
      <c r="N49" s="70">
        <f t="shared" si="13"/>
        <v>3.4880460719530104</v>
      </c>
      <c r="O49" s="70">
        <f t="shared" si="19"/>
        <v>3.278743454815432</v>
      </c>
      <c r="P49" s="70">
        <f t="shared" si="14"/>
        <v>3.2734260279001473</v>
      </c>
    </row>
    <row r="50" spans="1:16" ht="12.75">
      <c r="A50" s="54" t="s">
        <v>430</v>
      </c>
      <c r="B50" s="54" t="s">
        <v>629</v>
      </c>
      <c r="C50" s="54" t="s">
        <v>82</v>
      </c>
      <c r="D50" s="55"/>
      <c r="E50" s="219"/>
      <c r="F50" s="219"/>
      <c r="G50" s="55">
        <v>23600</v>
      </c>
      <c r="H50" s="219">
        <v>64915.39</v>
      </c>
      <c r="I50" s="219">
        <v>60733.8</v>
      </c>
      <c r="N50" s="70">
        <f t="shared" si="13"/>
        <v>2.7506521186440676</v>
      </c>
      <c r="P50" s="70">
        <f t="shared" si="14"/>
        <v>2.5734661016949154</v>
      </c>
    </row>
    <row r="51" spans="1:16" ht="12.75">
      <c r="A51" s="54" t="s">
        <v>430</v>
      </c>
      <c r="B51" s="54" t="s">
        <v>629</v>
      </c>
      <c r="C51" s="54" t="s">
        <v>101</v>
      </c>
      <c r="D51" s="55"/>
      <c r="E51" s="219"/>
      <c r="F51" s="219"/>
      <c r="G51" s="55">
        <v>23125</v>
      </c>
      <c r="H51" s="219">
        <v>60313.31</v>
      </c>
      <c r="I51" s="219">
        <v>56497.45</v>
      </c>
      <c r="N51" s="70">
        <f t="shared" si="13"/>
        <v>2.608143135135135</v>
      </c>
      <c r="P51" s="70">
        <f t="shared" si="14"/>
        <v>2.4431329729729727</v>
      </c>
    </row>
    <row r="52" spans="1:16" ht="12.75">
      <c r="A52" s="54" t="s">
        <v>430</v>
      </c>
      <c r="B52" s="54" t="s">
        <v>629</v>
      </c>
      <c r="C52" s="54" t="s">
        <v>52</v>
      </c>
      <c r="D52" s="55">
        <v>11500</v>
      </c>
      <c r="E52" s="219">
        <v>38695.51</v>
      </c>
      <c r="F52" s="219">
        <v>35230.71</v>
      </c>
      <c r="G52" s="55">
        <v>10</v>
      </c>
      <c r="H52" s="219">
        <v>7.89</v>
      </c>
      <c r="I52" s="219">
        <v>7.48</v>
      </c>
      <c r="J52" s="70">
        <f t="shared" si="15"/>
        <v>-99.91304347826087</v>
      </c>
      <c r="K52" s="70">
        <f t="shared" si="16"/>
        <v>-99.97961003744362</v>
      </c>
      <c r="L52" s="70">
        <f t="shared" si="17"/>
        <v>-99.97876852325712</v>
      </c>
      <c r="M52" s="70">
        <f t="shared" si="18"/>
        <v>3.3648269565217395</v>
      </c>
      <c r="N52" s="70">
        <f t="shared" si="13"/>
        <v>0.7889999999999999</v>
      </c>
      <c r="O52" s="70">
        <f t="shared" si="19"/>
        <v>3.0635399999999997</v>
      </c>
      <c r="P52" s="70">
        <f t="shared" si="14"/>
        <v>0.748</v>
      </c>
    </row>
    <row r="53" spans="1:16" ht="12.75">
      <c r="A53" s="54" t="s">
        <v>430</v>
      </c>
      <c r="B53" s="54" t="s">
        <v>629</v>
      </c>
      <c r="C53" s="54" t="s">
        <v>56</v>
      </c>
      <c r="D53" s="55">
        <v>2508</v>
      </c>
      <c r="E53" s="219">
        <v>8024.29</v>
      </c>
      <c r="F53" s="219">
        <v>7278.88</v>
      </c>
      <c r="G53" s="55">
        <v>42620.4</v>
      </c>
      <c r="H53" s="219">
        <v>131179.37</v>
      </c>
      <c r="I53" s="219">
        <v>121873.06</v>
      </c>
      <c r="J53" s="70">
        <f t="shared" si="15"/>
        <v>1599.377990430622</v>
      </c>
      <c r="K53" s="70">
        <f t="shared" si="16"/>
        <v>1534.778528692258</v>
      </c>
      <c r="L53" s="70">
        <f t="shared" si="17"/>
        <v>1574.3380849801067</v>
      </c>
      <c r="M53" s="70">
        <f t="shared" si="18"/>
        <v>3.1994776714513558</v>
      </c>
      <c r="N53" s="70">
        <f t="shared" si="13"/>
        <v>3.0778540323413197</v>
      </c>
      <c r="O53" s="70">
        <f t="shared" si="19"/>
        <v>2.9022647527910688</v>
      </c>
      <c r="P53" s="70">
        <f t="shared" si="14"/>
        <v>2.8595006147290967</v>
      </c>
    </row>
    <row r="54" spans="1:16" ht="12.75">
      <c r="A54" s="54" t="s">
        <v>430</v>
      </c>
      <c r="B54" s="54" t="s">
        <v>629</v>
      </c>
      <c r="C54" s="54" t="s">
        <v>612</v>
      </c>
      <c r="D54" s="55">
        <v>15840</v>
      </c>
      <c r="E54" s="219">
        <v>49227.86</v>
      </c>
      <c r="F54" s="219">
        <v>44093.86</v>
      </c>
      <c r="G54" s="55">
        <v>4800</v>
      </c>
      <c r="H54" s="219">
        <v>11590.53</v>
      </c>
      <c r="I54" s="219">
        <v>10940.38</v>
      </c>
      <c r="J54" s="70">
        <f t="shared" si="15"/>
        <v>-69.6969696969697</v>
      </c>
      <c r="K54" s="70">
        <f t="shared" si="16"/>
        <v>-76.45534459551969</v>
      </c>
      <c r="L54" s="70">
        <f t="shared" si="17"/>
        <v>-75.18842759513457</v>
      </c>
      <c r="M54" s="70">
        <f t="shared" si="18"/>
        <v>3.1078194444444445</v>
      </c>
      <c r="N54" s="70">
        <f t="shared" si="13"/>
        <v>2.41469375</v>
      </c>
      <c r="O54" s="70">
        <f t="shared" si="19"/>
        <v>2.783703282828283</v>
      </c>
      <c r="P54" s="70">
        <f t="shared" si="14"/>
        <v>2.279245833333333</v>
      </c>
    </row>
    <row r="55" spans="1:16" ht="12.75">
      <c r="A55" s="54" t="s">
        <v>430</v>
      </c>
      <c r="B55" s="54" t="s">
        <v>629</v>
      </c>
      <c r="C55" s="54" t="s">
        <v>42</v>
      </c>
      <c r="D55" s="55">
        <v>12360</v>
      </c>
      <c r="E55" s="219">
        <v>39163.57</v>
      </c>
      <c r="F55" s="219">
        <v>35991.1</v>
      </c>
      <c r="G55" s="55">
        <v>55921</v>
      </c>
      <c r="H55" s="219">
        <v>143458.4</v>
      </c>
      <c r="I55" s="219">
        <v>133766.89</v>
      </c>
      <c r="J55" s="70">
        <f t="shared" si="15"/>
        <v>352.43527508090614</v>
      </c>
      <c r="K55" s="70">
        <f t="shared" si="16"/>
        <v>266.3057274911352</v>
      </c>
      <c r="L55" s="70">
        <f t="shared" si="17"/>
        <v>271.66657868195193</v>
      </c>
      <c r="M55" s="70">
        <f t="shared" si="18"/>
        <v>3.1685736245954694</v>
      </c>
      <c r="N55" s="70">
        <f t="shared" si="13"/>
        <v>2.5653761556481465</v>
      </c>
      <c r="O55" s="70">
        <f t="shared" si="19"/>
        <v>2.911901294498382</v>
      </c>
      <c r="P55" s="70">
        <f t="shared" si="14"/>
        <v>2.392068990182579</v>
      </c>
    </row>
    <row r="56" spans="1:16" ht="12.75">
      <c r="A56" s="54" t="s">
        <v>430</v>
      </c>
      <c r="B56" s="54" t="s">
        <v>629</v>
      </c>
      <c r="C56" s="54" t="s">
        <v>46</v>
      </c>
      <c r="D56" s="55">
        <v>64960</v>
      </c>
      <c r="E56" s="219">
        <v>209496</v>
      </c>
      <c r="F56" s="219">
        <v>189711.64</v>
      </c>
      <c r="G56" s="55">
        <v>31920</v>
      </c>
      <c r="H56" s="219">
        <v>97356</v>
      </c>
      <c r="I56" s="219">
        <v>91334.31</v>
      </c>
      <c r="J56" s="70">
        <f t="shared" si="15"/>
        <v>-50.86206896551724</v>
      </c>
      <c r="K56" s="70">
        <f t="shared" si="16"/>
        <v>-53.52846832397755</v>
      </c>
      <c r="L56" s="70">
        <f t="shared" si="17"/>
        <v>-51.85624350725133</v>
      </c>
      <c r="M56" s="70">
        <f t="shared" si="18"/>
        <v>3.225</v>
      </c>
      <c r="N56" s="70">
        <f t="shared" si="13"/>
        <v>3.05</v>
      </c>
      <c r="O56" s="70">
        <f t="shared" si="19"/>
        <v>2.9204378078817737</v>
      </c>
      <c r="P56" s="70">
        <f t="shared" si="14"/>
        <v>2.8613505639097743</v>
      </c>
    </row>
    <row r="57" spans="1:15" ht="12.75">
      <c r="A57" s="54" t="s">
        <v>430</v>
      </c>
      <c r="B57" s="54" t="s">
        <v>629</v>
      </c>
      <c r="C57" s="54" t="s">
        <v>45</v>
      </c>
      <c r="D57" s="55">
        <v>2240</v>
      </c>
      <c r="E57" s="219">
        <v>7543.78</v>
      </c>
      <c r="F57" s="219">
        <v>6675.2</v>
      </c>
      <c r="G57" s="55"/>
      <c r="H57" s="219"/>
      <c r="I57" s="219"/>
      <c r="M57" s="70">
        <f t="shared" si="18"/>
        <v>3.3677589285714284</v>
      </c>
      <c r="O57" s="70">
        <f t="shared" si="19"/>
        <v>2.98</v>
      </c>
    </row>
    <row r="58" spans="1:16" ht="12.75">
      <c r="A58" s="54" t="s">
        <v>430</v>
      </c>
      <c r="B58" s="54" t="s">
        <v>629</v>
      </c>
      <c r="C58" s="54" t="s">
        <v>57</v>
      </c>
      <c r="D58" s="55">
        <v>37559.5</v>
      </c>
      <c r="E58" s="219">
        <v>170489.85</v>
      </c>
      <c r="F58" s="219">
        <v>152709.79</v>
      </c>
      <c r="G58" s="55">
        <v>38215.5</v>
      </c>
      <c r="H58" s="219">
        <v>166289.47</v>
      </c>
      <c r="I58" s="219">
        <v>157112.69</v>
      </c>
      <c r="J58" s="70">
        <f t="shared" si="15"/>
        <v>1.7465621214339915</v>
      </c>
      <c r="K58" s="70">
        <f t="shared" si="16"/>
        <v>-2.46371264916944</v>
      </c>
      <c r="L58" s="70">
        <f t="shared" si="17"/>
        <v>2.8831812289179326</v>
      </c>
      <c r="M58" s="70">
        <f t="shared" si="18"/>
        <v>4.539193812484192</v>
      </c>
      <c r="N58" s="70">
        <f t="shared" si="13"/>
        <v>4.351361881958891</v>
      </c>
      <c r="O58" s="70">
        <f t="shared" si="19"/>
        <v>4.0658099814960265</v>
      </c>
      <c r="P58" s="70">
        <f t="shared" si="14"/>
        <v>4.111229474951263</v>
      </c>
    </row>
    <row r="59" spans="1:16" ht="12.75">
      <c r="A59" s="54" t="s">
        <v>430</v>
      </c>
      <c r="B59" s="54" t="s">
        <v>629</v>
      </c>
      <c r="C59" s="54" t="s">
        <v>61</v>
      </c>
      <c r="D59" s="55"/>
      <c r="E59" s="219"/>
      <c r="F59" s="219"/>
      <c r="G59" s="55">
        <v>1350</v>
      </c>
      <c r="H59" s="219">
        <v>4037.06</v>
      </c>
      <c r="I59" s="219">
        <v>3807</v>
      </c>
      <c r="N59" s="70">
        <f t="shared" si="13"/>
        <v>2.9904148148148146</v>
      </c>
      <c r="P59" s="70">
        <f t="shared" si="14"/>
        <v>2.82</v>
      </c>
    </row>
    <row r="60" spans="1:16" ht="12.75">
      <c r="A60" s="54" t="s">
        <v>430</v>
      </c>
      <c r="B60" s="54" t="s">
        <v>629</v>
      </c>
      <c r="C60" s="54" t="s">
        <v>47</v>
      </c>
      <c r="D60" s="55"/>
      <c r="E60" s="219"/>
      <c r="F60" s="219"/>
      <c r="G60" s="55">
        <v>34</v>
      </c>
      <c r="H60" s="219">
        <v>330.16</v>
      </c>
      <c r="I60" s="219">
        <v>309.91</v>
      </c>
      <c r="N60" s="70">
        <f t="shared" si="13"/>
        <v>9.710588235294118</v>
      </c>
      <c r="P60" s="70">
        <f t="shared" si="14"/>
        <v>9.115</v>
      </c>
    </row>
    <row r="61" spans="1:16" ht="12.75">
      <c r="A61" s="54" t="s">
        <v>430</v>
      </c>
      <c r="B61" s="54" t="s">
        <v>629</v>
      </c>
      <c r="C61" s="54" t="s">
        <v>699</v>
      </c>
      <c r="D61" s="55">
        <v>19250</v>
      </c>
      <c r="E61" s="219">
        <v>61315.77</v>
      </c>
      <c r="F61" s="219">
        <v>54981.56</v>
      </c>
      <c r="G61" s="55">
        <v>6000</v>
      </c>
      <c r="H61" s="219">
        <v>14982.62</v>
      </c>
      <c r="I61" s="219">
        <v>14200</v>
      </c>
      <c r="J61" s="70">
        <f t="shared" si="15"/>
        <v>-68.83116883116882</v>
      </c>
      <c r="K61" s="70">
        <f t="shared" si="16"/>
        <v>-75.56481799054305</v>
      </c>
      <c r="L61" s="70">
        <f t="shared" si="17"/>
        <v>-74.17315914644837</v>
      </c>
      <c r="M61" s="70">
        <f t="shared" si="18"/>
        <v>3.185234805194805</v>
      </c>
      <c r="N61" s="70">
        <f t="shared" si="13"/>
        <v>2.4971033333333335</v>
      </c>
      <c r="O61" s="70">
        <f t="shared" si="19"/>
        <v>2.856184935064935</v>
      </c>
      <c r="P61" s="70">
        <f t="shared" si="14"/>
        <v>2.3666666666666667</v>
      </c>
    </row>
    <row r="62" spans="1:16" ht="12.75">
      <c r="A62" s="54" t="s">
        <v>430</v>
      </c>
      <c r="B62" s="54" t="s">
        <v>629</v>
      </c>
      <c r="C62" s="54" t="s">
        <v>95</v>
      </c>
      <c r="D62" s="55">
        <v>19200</v>
      </c>
      <c r="E62" s="219">
        <v>50250.67</v>
      </c>
      <c r="F62" s="219">
        <v>45010</v>
      </c>
      <c r="G62" s="55">
        <v>75268</v>
      </c>
      <c r="H62" s="219">
        <v>191764.22</v>
      </c>
      <c r="I62" s="219">
        <v>180233</v>
      </c>
      <c r="J62" s="70">
        <f t="shared" si="15"/>
        <v>292.0208333333333</v>
      </c>
      <c r="K62" s="70">
        <f t="shared" si="16"/>
        <v>281.6152501051229</v>
      </c>
      <c r="L62" s="70">
        <f t="shared" si="17"/>
        <v>300.4287936014219</v>
      </c>
      <c r="M62" s="70">
        <f t="shared" si="18"/>
        <v>2.617222395833333</v>
      </c>
      <c r="N62" s="70">
        <f t="shared" si="13"/>
        <v>2.547752298453526</v>
      </c>
      <c r="O62" s="70">
        <f t="shared" si="19"/>
        <v>2.3442708333333333</v>
      </c>
      <c r="P62" s="70">
        <f t="shared" si="14"/>
        <v>2.3945501408301006</v>
      </c>
    </row>
    <row r="63" spans="1:16" ht="12.75">
      <c r="A63" s="54" t="s">
        <v>430</v>
      </c>
      <c r="B63" s="54" t="s">
        <v>629</v>
      </c>
      <c r="C63" s="54" t="s">
        <v>71</v>
      </c>
      <c r="D63" s="55">
        <v>59440</v>
      </c>
      <c r="E63" s="219">
        <v>184474.19</v>
      </c>
      <c r="F63" s="219">
        <v>166810.04</v>
      </c>
      <c r="G63" s="55">
        <v>139640</v>
      </c>
      <c r="H63" s="219">
        <v>370754.32</v>
      </c>
      <c r="I63" s="219">
        <v>348276.1</v>
      </c>
      <c r="J63" s="70">
        <f t="shared" si="15"/>
        <v>134.92597577388963</v>
      </c>
      <c r="K63" s="70">
        <f t="shared" si="16"/>
        <v>100.97896621744212</v>
      </c>
      <c r="L63" s="70">
        <f t="shared" si="17"/>
        <v>108.78605388500594</v>
      </c>
      <c r="M63" s="70">
        <f t="shared" si="18"/>
        <v>3.1035361709286677</v>
      </c>
      <c r="N63" s="70">
        <f t="shared" si="13"/>
        <v>2.6550724720710397</v>
      </c>
      <c r="O63" s="70">
        <f t="shared" si="19"/>
        <v>2.8063600269179005</v>
      </c>
      <c r="P63" s="70">
        <f t="shared" si="14"/>
        <v>2.4940998281294755</v>
      </c>
    </row>
    <row r="64" spans="1:16" ht="12.75">
      <c r="A64" s="54" t="s">
        <v>430</v>
      </c>
      <c r="B64" s="54" t="s">
        <v>629</v>
      </c>
      <c r="C64" s="54" t="s">
        <v>67</v>
      </c>
      <c r="D64" s="55">
        <v>10284</v>
      </c>
      <c r="E64" s="219">
        <v>36483.6</v>
      </c>
      <c r="F64" s="219">
        <v>32222.38</v>
      </c>
      <c r="G64" s="55">
        <v>61491.76</v>
      </c>
      <c r="H64" s="219">
        <v>202874.67</v>
      </c>
      <c r="I64" s="219">
        <v>189583.87</v>
      </c>
      <c r="J64" s="70">
        <f t="shared" si="15"/>
        <v>497.9362115908207</v>
      </c>
      <c r="K64" s="70">
        <f t="shared" si="16"/>
        <v>456.07086471729764</v>
      </c>
      <c r="L64" s="70">
        <f t="shared" si="17"/>
        <v>488.3608535434068</v>
      </c>
      <c r="M64" s="70">
        <f t="shared" si="18"/>
        <v>3.5476079346557756</v>
      </c>
      <c r="N64" s="70">
        <f t="shared" si="13"/>
        <v>3.2992171634053085</v>
      </c>
      <c r="O64" s="70">
        <f t="shared" si="19"/>
        <v>3.1332535978218594</v>
      </c>
      <c r="P64" s="70">
        <f t="shared" si="14"/>
        <v>3.08307763511729</v>
      </c>
    </row>
    <row r="65" spans="1:16" ht="12.75">
      <c r="A65" s="54" t="s">
        <v>430</v>
      </c>
      <c r="B65" s="54" t="s">
        <v>629</v>
      </c>
      <c r="C65" s="54" t="s">
        <v>183</v>
      </c>
      <c r="D65" s="55"/>
      <c r="E65" s="219"/>
      <c r="F65" s="219"/>
      <c r="G65" s="55">
        <v>3000</v>
      </c>
      <c r="H65" s="219">
        <v>9734.76</v>
      </c>
      <c r="I65" s="219">
        <v>9180</v>
      </c>
      <c r="N65" s="70">
        <f t="shared" si="13"/>
        <v>3.24492</v>
      </c>
      <c r="P65" s="70">
        <f t="shared" si="14"/>
        <v>3.06</v>
      </c>
    </row>
    <row r="66" spans="1:16" ht="12.75">
      <c r="A66" s="54" t="s">
        <v>430</v>
      </c>
      <c r="B66" s="54" t="s">
        <v>629</v>
      </c>
      <c r="C66" s="54" t="s">
        <v>357</v>
      </c>
      <c r="D66" s="55">
        <v>72800</v>
      </c>
      <c r="E66" s="219">
        <v>219058.37</v>
      </c>
      <c r="F66" s="219">
        <v>200199.98</v>
      </c>
      <c r="G66" s="55">
        <v>156625</v>
      </c>
      <c r="H66" s="219">
        <v>401259.37</v>
      </c>
      <c r="I66" s="219">
        <v>376972.54</v>
      </c>
      <c r="J66" s="70">
        <f t="shared" si="15"/>
        <v>115.14423076923077</v>
      </c>
      <c r="K66" s="70">
        <f t="shared" si="16"/>
        <v>83.1746351440486</v>
      </c>
      <c r="L66" s="70">
        <f t="shared" si="17"/>
        <v>88.2979908389601</v>
      </c>
      <c r="M66" s="70">
        <f t="shared" si="18"/>
        <v>3.009043543956044</v>
      </c>
      <c r="N66" s="70">
        <f t="shared" si="13"/>
        <v>2.561911380686353</v>
      </c>
      <c r="O66" s="70">
        <f t="shared" si="19"/>
        <v>2.7499997252747255</v>
      </c>
      <c r="P66" s="70">
        <f t="shared" si="14"/>
        <v>2.40684782122905</v>
      </c>
    </row>
    <row r="67" spans="1:16" ht="12.75">
      <c r="A67" s="54" t="s">
        <v>430</v>
      </c>
      <c r="B67" s="54" t="s">
        <v>629</v>
      </c>
      <c r="C67" s="54" t="s">
        <v>109</v>
      </c>
      <c r="D67" s="55"/>
      <c r="E67" s="219"/>
      <c r="F67" s="219"/>
      <c r="G67" s="55">
        <v>8000</v>
      </c>
      <c r="H67" s="219">
        <v>23266.55</v>
      </c>
      <c r="I67" s="219">
        <v>21661</v>
      </c>
      <c r="N67" s="70">
        <f t="shared" si="13"/>
        <v>2.90831875</v>
      </c>
      <c r="P67" s="70">
        <f t="shared" si="14"/>
        <v>2.707625</v>
      </c>
    </row>
    <row r="68" spans="1:16" ht="12.75">
      <c r="A68" s="54" t="s">
        <v>430</v>
      </c>
      <c r="B68" s="54" t="s">
        <v>629</v>
      </c>
      <c r="C68" s="54" t="s">
        <v>530</v>
      </c>
      <c r="D68" s="55">
        <v>2000</v>
      </c>
      <c r="E68" s="219">
        <v>5600.98</v>
      </c>
      <c r="F68" s="219">
        <v>5085</v>
      </c>
      <c r="G68" s="55">
        <v>15900</v>
      </c>
      <c r="H68" s="219">
        <v>41207.92</v>
      </c>
      <c r="I68" s="219">
        <v>38316.44</v>
      </c>
      <c r="J68" s="70">
        <f t="shared" si="15"/>
        <v>695</v>
      </c>
      <c r="K68" s="70">
        <f t="shared" si="16"/>
        <v>635.7269620673526</v>
      </c>
      <c r="L68" s="70">
        <f t="shared" si="17"/>
        <v>653.5189773844642</v>
      </c>
      <c r="M68" s="70">
        <f t="shared" si="18"/>
        <v>2.80049</v>
      </c>
      <c r="N68" s="70">
        <f t="shared" si="13"/>
        <v>2.591693081761006</v>
      </c>
      <c r="O68" s="70">
        <f t="shared" si="19"/>
        <v>2.5425</v>
      </c>
      <c r="P68" s="70">
        <f t="shared" si="14"/>
        <v>2.409838993710692</v>
      </c>
    </row>
    <row r="69" spans="1:15" ht="12.75">
      <c r="A69" s="54" t="s">
        <v>430</v>
      </c>
      <c r="B69" s="54" t="s">
        <v>629</v>
      </c>
      <c r="C69" s="54" t="s">
        <v>626</v>
      </c>
      <c r="D69" s="55">
        <v>5900</v>
      </c>
      <c r="E69" s="219">
        <v>25665</v>
      </c>
      <c r="F69" s="219">
        <v>23604.39</v>
      </c>
      <c r="G69" s="55"/>
      <c r="H69" s="219"/>
      <c r="I69" s="219"/>
      <c r="M69" s="70">
        <f t="shared" si="18"/>
        <v>4.35</v>
      </c>
      <c r="O69" s="70">
        <f t="shared" si="19"/>
        <v>4.00074406779661</v>
      </c>
    </row>
    <row r="70" spans="1:16" ht="12.75">
      <c r="A70" s="54" t="s">
        <v>430</v>
      </c>
      <c r="B70" s="54" t="s">
        <v>629</v>
      </c>
      <c r="C70" s="54" t="s">
        <v>66</v>
      </c>
      <c r="D70" s="55"/>
      <c r="E70" s="219"/>
      <c r="F70" s="219"/>
      <c r="G70" s="55">
        <v>4555</v>
      </c>
      <c r="H70" s="219">
        <v>12839.64</v>
      </c>
      <c r="I70" s="219">
        <v>12197.96</v>
      </c>
      <c r="N70" s="70">
        <f t="shared" si="13"/>
        <v>2.8188013172338087</v>
      </c>
      <c r="P70" s="70">
        <f t="shared" si="14"/>
        <v>2.677927552140505</v>
      </c>
    </row>
    <row r="71" spans="1:16" s="211" customFormat="1" ht="12.75">
      <c r="A71" s="109"/>
      <c r="B71" s="109"/>
      <c r="C71" s="109"/>
      <c r="D71" s="221">
        <f>SUM(D45:D70)</f>
        <v>660222.8600000001</v>
      </c>
      <c r="E71" s="221">
        <f>SUM(E45:E70)</f>
        <v>2353082.3900000006</v>
      </c>
      <c r="F71" s="221">
        <f>SUM(F45:F70)</f>
        <v>2124998.1999999997</v>
      </c>
      <c r="G71" s="221">
        <f>SUM(G45:G70)</f>
        <v>1033588.54</v>
      </c>
      <c r="H71" s="221">
        <f>SUM(H45:H70)</f>
        <v>3042686.7699999996</v>
      </c>
      <c r="I71" s="221">
        <f>SUM(I45:I70)</f>
        <v>2855497.34</v>
      </c>
      <c r="J71" s="70">
        <f t="shared" si="15"/>
        <v>56.55146203207806</v>
      </c>
      <c r="K71" s="70">
        <f t="shared" si="16"/>
        <v>29.30642730278555</v>
      </c>
      <c r="L71" s="70">
        <f t="shared" si="17"/>
        <v>34.37645923653019</v>
      </c>
      <c r="M71" s="70">
        <f t="shared" si="18"/>
        <v>3.564072879875744</v>
      </c>
      <c r="N71" s="70">
        <f t="shared" si="13"/>
        <v>2.9438085391310547</v>
      </c>
      <c r="O71" s="70">
        <f t="shared" si="19"/>
        <v>3.218607425983401</v>
      </c>
      <c r="P71" s="70">
        <f t="shared" si="14"/>
        <v>2.762702206431197</v>
      </c>
    </row>
    <row r="72" spans="1:16" ht="12.75">
      <c r="A72" s="54" t="s">
        <v>443</v>
      </c>
      <c r="B72" s="54" t="s">
        <v>631</v>
      </c>
      <c r="C72" s="54" t="s">
        <v>139</v>
      </c>
      <c r="D72" s="55"/>
      <c r="E72" s="219"/>
      <c r="F72" s="219"/>
      <c r="G72" s="55">
        <v>300</v>
      </c>
      <c r="H72" s="219">
        <v>1984.4</v>
      </c>
      <c r="I72" s="219">
        <v>1880.65</v>
      </c>
      <c r="N72" s="70">
        <f t="shared" si="13"/>
        <v>6.614666666666667</v>
      </c>
      <c r="P72" s="70">
        <f t="shared" si="14"/>
        <v>6.268833333333333</v>
      </c>
    </row>
    <row r="73" spans="1:15" ht="12.75">
      <c r="A73" s="54" t="s">
        <v>443</v>
      </c>
      <c r="B73" s="54" t="s">
        <v>631</v>
      </c>
      <c r="C73" s="54" t="s">
        <v>42</v>
      </c>
      <c r="D73" s="55">
        <v>3940</v>
      </c>
      <c r="E73" s="219">
        <v>25652.66</v>
      </c>
      <c r="F73" s="219">
        <v>23025.47</v>
      </c>
      <c r="G73" s="55"/>
      <c r="H73" s="219"/>
      <c r="I73" s="219"/>
      <c r="M73" s="70">
        <f t="shared" si="18"/>
        <v>6.510827411167512</v>
      </c>
      <c r="O73" s="70">
        <f t="shared" si="19"/>
        <v>5.844027918781726</v>
      </c>
    </row>
    <row r="74" spans="1:15" ht="12.75">
      <c r="A74" s="54" t="s">
        <v>443</v>
      </c>
      <c r="B74" s="54" t="s">
        <v>631</v>
      </c>
      <c r="C74" s="54" t="s">
        <v>43</v>
      </c>
      <c r="D74" s="55">
        <v>500</v>
      </c>
      <c r="E74" s="219">
        <v>2670.47</v>
      </c>
      <c r="F74" s="219">
        <v>2450.18</v>
      </c>
      <c r="G74" s="55"/>
      <c r="H74" s="219"/>
      <c r="I74" s="219"/>
      <c r="M74" s="70">
        <f t="shared" si="18"/>
        <v>5.34094</v>
      </c>
      <c r="O74" s="70">
        <f t="shared" si="19"/>
        <v>4.90036</v>
      </c>
    </row>
    <row r="75" spans="1:16" ht="12.75">
      <c r="A75" s="54" t="s">
        <v>443</v>
      </c>
      <c r="B75" s="54" t="s">
        <v>631</v>
      </c>
      <c r="C75" s="54" t="s">
        <v>71</v>
      </c>
      <c r="D75" s="55"/>
      <c r="E75" s="219"/>
      <c r="F75" s="219"/>
      <c r="G75" s="55">
        <v>545</v>
      </c>
      <c r="H75" s="219">
        <v>2906.71</v>
      </c>
      <c r="I75" s="219">
        <v>2735.32</v>
      </c>
      <c r="N75" s="70">
        <f t="shared" si="13"/>
        <v>5.3334128440366975</v>
      </c>
      <c r="P75" s="70">
        <f t="shared" si="14"/>
        <v>5.018935779816514</v>
      </c>
    </row>
    <row r="76" spans="1:16" ht="12.75">
      <c r="A76" s="54" t="s">
        <v>443</v>
      </c>
      <c r="B76" s="54" t="s">
        <v>631</v>
      </c>
      <c r="C76" s="54" t="s">
        <v>44</v>
      </c>
      <c r="D76" s="55"/>
      <c r="E76" s="219"/>
      <c r="F76" s="219"/>
      <c r="G76" s="55">
        <v>12</v>
      </c>
      <c r="H76" s="219">
        <v>59.29</v>
      </c>
      <c r="I76" s="219">
        <v>56.04</v>
      </c>
      <c r="N76" s="70">
        <f t="shared" si="13"/>
        <v>4.940833333333333</v>
      </c>
      <c r="P76" s="70">
        <f t="shared" si="14"/>
        <v>4.67</v>
      </c>
    </row>
    <row r="77" spans="1:16" ht="12.75">
      <c r="A77" s="54"/>
      <c r="B77" s="54"/>
      <c r="C77" s="54"/>
      <c r="D77" s="55">
        <f>SUM(D72:D76)</f>
        <v>4440</v>
      </c>
      <c r="E77" s="55">
        <f>SUM(E72:E76)</f>
        <v>28323.13</v>
      </c>
      <c r="F77" s="55">
        <f>SUM(F72:F76)</f>
        <v>25475.65</v>
      </c>
      <c r="G77" s="55">
        <f>SUM(G72:G76)</f>
        <v>857</v>
      </c>
      <c r="H77" s="55">
        <f>SUM(H72:H76)</f>
        <v>4950.400000000001</v>
      </c>
      <c r="I77" s="55">
        <f>SUM(I72:I76)</f>
        <v>4672.01</v>
      </c>
      <c r="J77" s="70">
        <f t="shared" si="15"/>
        <v>-80.6981981981982</v>
      </c>
      <c r="K77" s="70">
        <f t="shared" si="16"/>
        <v>-82.52170575780289</v>
      </c>
      <c r="L77" s="70">
        <f t="shared" si="17"/>
        <v>-81.6608800953067</v>
      </c>
      <c r="M77" s="70">
        <f t="shared" si="18"/>
        <v>6.379083333333334</v>
      </c>
      <c r="N77" s="70">
        <f t="shared" si="13"/>
        <v>5.776429404900817</v>
      </c>
      <c r="O77" s="70">
        <f t="shared" si="19"/>
        <v>5.737759009009009</v>
      </c>
      <c r="P77" s="70">
        <f t="shared" si="14"/>
        <v>5.451586931155193</v>
      </c>
    </row>
    <row r="78" spans="1:16" ht="12.75">
      <c r="A78" s="54" t="s">
        <v>451</v>
      </c>
      <c r="B78" s="54" t="s">
        <v>452</v>
      </c>
      <c r="C78" s="54" t="s">
        <v>48</v>
      </c>
      <c r="D78" s="55">
        <v>22320</v>
      </c>
      <c r="E78" s="219">
        <v>111478.71</v>
      </c>
      <c r="F78" s="219">
        <v>101743.6</v>
      </c>
      <c r="G78" s="55">
        <v>39720</v>
      </c>
      <c r="H78" s="219">
        <v>173694.78</v>
      </c>
      <c r="I78" s="219">
        <v>163503.11</v>
      </c>
      <c r="J78" s="70">
        <f t="shared" si="15"/>
        <v>77.95698924731182</v>
      </c>
      <c r="K78" s="70">
        <f t="shared" si="16"/>
        <v>55.80982234186239</v>
      </c>
      <c r="L78" s="70">
        <f t="shared" si="17"/>
        <v>60.70112518133816</v>
      </c>
      <c r="M78" s="70">
        <f t="shared" si="18"/>
        <v>4.994565860215054</v>
      </c>
      <c r="N78" s="70">
        <f t="shared" si="13"/>
        <v>4.372980362537764</v>
      </c>
      <c r="O78" s="70">
        <f t="shared" si="19"/>
        <v>4.558405017921147</v>
      </c>
      <c r="P78" s="70">
        <f t="shared" si="14"/>
        <v>4.1163924974823765</v>
      </c>
    </row>
    <row r="79" spans="1:16" ht="12.75">
      <c r="A79" s="54" t="s">
        <v>451</v>
      </c>
      <c r="B79" s="54" t="s">
        <v>452</v>
      </c>
      <c r="C79" s="54" t="s">
        <v>94</v>
      </c>
      <c r="D79" s="55">
        <v>960</v>
      </c>
      <c r="E79" s="219">
        <v>5023.49</v>
      </c>
      <c r="F79" s="219">
        <v>4556.39</v>
      </c>
      <c r="G79" s="55">
        <v>7200</v>
      </c>
      <c r="H79" s="219">
        <v>27955.07</v>
      </c>
      <c r="I79" s="219">
        <v>26503.25</v>
      </c>
      <c r="J79" s="70">
        <f t="shared" si="15"/>
        <v>650</v>
      </c>
      <c r="K79" s="70">
        <f t="shared" si="16"/>
        <v>456.4870239614292</v>
      </c>
      <c r="L79" s="70">
        <f t="shared" si="17"/>
        <v>481.6721132299912</v>
      </c>
      <c r="M79" s="70">
        <f t="shared" si="18"/>
        <v>5.2328020833333335</v>
      </c>
      <c r="N79" s="70">
        <f t="shared" si="13"/>
        <v>3.882648611111111</v>
      </c>
      <c r="O79" s="70">
        <f t="shared" si="19"/>
        <v>4.746239583333334</v>
      </c>
      <c r="P79" s="70">
        <f t="shared" si="14"/>
        <v>3.6810069444444444</v>
      </c>
    </row>
    <row r="80" spans="1:16" ht="12.75">
      <c r="A80" s="54" t="s">
        <v>451</v>
      </c>
      <c r="B80" s="54" t="s">
        <v>452</v>
      </c>
      <c r="C80" s="54" t="s">
        <v>63</v>
      </c>
      <c r="D80" s="55"/>
      <c r="E80" s="219"/>
      <c r="F80" s="219"/>
      <c r="G80" s="220">
        <v>10</v>
      </c>
      <c r="H80" s="220">
        <v>10</v>
      </c>
      <c r="I80" s="220">
        <v>9.36</v>
      </c>
      <c r="N80" s="70">
        <f t="shared" si="13"/>
        <v>1</v>
      </c>
      <c r="P80" s="70">
        <f t="shared" si="14"/>
        <v>0.9359999999999999</v>
      </c>
    </row>
    <row r="81" spans="1:15" ht="12.75">
      <c r="A81" s="54" t="s">
        <v>451</v>
      </c>
      <c r="B81" s="54" t="s">
        <v>452</v>
      </c>
      <c r="C81" s="54" t="s">
        <v>54</v>
      </c>
      <c r="D81" s="55">
        <v>2100</v>
      </c>
      <c r="E81" s="219">
        <v>16987.05</v>
      </c>
      <c r="F81" s="219">
        <v>15423.69</v>
      </c>
      <c r="G81" s="220"/>
      <c r="H81" s="220"/>
      <c r="I81" s="220"/>
      <c r="M81" s="70">
        <f t="shared" si="18"/>
        <v>8.089071428571428</v>
      </c>
      <c r="O81" s="70">
        <f t="shared" si="19"/>
        <v>7.344614285714286</v>
      </c>
    </row>
    <row r="82" spans="1:15" ht="12.75">
      <c r="A82" s="54" t="s">
        <v>451</v>
      </c>
      <c r="B82" s="54" t="s">
        <v>452</v>
      </c>
      <c r="C82" s="54" t="s">
        <v>101</v>
      </c>
      <c r="D82" s="55">
        <v>4000</v>
      </c>
      <c r="E82" s="219">
        <v>22311.88</v>
      </c>
      <c r="F82" s="219">
        <v>19810</v>
      </c>
      <c r="G82" s="220"/>
      <c r="H82" s="220"/>
      <c r="I82" s="220"/>
      <c r="M82" s="70">
        <f t="shared" si="18"/>
        <v>5.5779700000000005</v>
      </c>
      <c r="O82" s="70">
        <f t="shared" si="19"/>
        <v>4.9525</v>
      </c>
    </row>
    <row r="83" spans="1:16" ht="12.75">
      <c r="A83" s="54" t="s">
        <v>451</v>
      </c>
      <c r="B83" s="54" t="s">
        <v>452</v>
      </c>
      <c r="C83" s="54" t="s">
        <v>52</v>
      </c>
      <c r="D83" s="55">
        <v>7000</v>
      </c>
      <c r="E83" s="219">
        <v>36309.41</v>
      </c>
      <c r="F83" s="219">
        <v>33165.25</v>
      </c>
      <c r="G83" s="220">
        <v>5025</v>
      </c>
      <c r="H83" s="220">
        <v>26421.9</v>
      </c>
      <c r="I83" s="220">
        <v>25059.1</v>
      </c>
      <c r="J83" s="70">
        <f t="shared" si="15"/>
        <v>-28.214285714285715</v>
      </c>
      <c r="K83" s="70">
        <f t="shared" si="16"/>
        <v>-27.23126043634419</v>
      </c>
      <c r="L83" s="70">
        <f t="shared" si="17"/>
        <v>-24.441697258425613</v>
      </c>
      <c r="M83" s="70">
        <f t="shared" si="18"/>
        <v>5.1870585714285715</v>
      </c>
      <c r="N83" s="70">
        <f t="shared" si="13"/>
        <v>5.258089552238807</v>
      </c>
      <c r="O83" s="70">
        <f t="shared" si="19"/>
        <v>4.737892857142858</v>
      </c>
      <c r="P83" s="70">
        <f t="shared" si="14"/>
        <v>4.986885572139303</v>
      </c>
    </row>
    <row r="84" spans="1:16" ht="12.75">
      <c r="A84" s="54" t="s">
        <v>451</v>
      </c>
      <c r="B84" s="54" t="s">
        <v>452</v>
      </c>
      <c r="C84" s="54" t="s">
        <v>42</v>
      </c>
      <c r="D84" s="55">
        <v>20740</v>
      </c>
      <c r="E84" s="219">
        <v>101447.02</v>
      </c>
      <c r="F84" s="219">
        <v>93062.25</v>
      </c>
      <c r="G84" s="220">
        <v>23563</v>
      </c>
      <c r="H84" s="220">
        <v>111762.58</v>
      </c>
      <c r="I84" s="220">
        <v>104344.1</v>
      </c>
      <c r="J84" s="70">
        <f t="shared" si="15"/>
        <v>13.611378977820637</v>
      </c>
      <c r="K84" s="70">
        <f t="shared" si="16"/>
        <v>10.168420915666125</v>
      </c>
      <c r="L84" s="70">
        <f t="shared" si="17"/>
        <v>12.122906978930775</v>
      </c>
      <c r="M84" s="70">
        <f t="shared" si="18"/>
        <v>4.891370298939248</v>
      </c>
      <c r="N84" s="70">
        <f t="shared" si="13"/>
        <v>4.743138819335399</v>
      </c>
      <c r="O84" s="70">
        <f t="shared" si="19"/>
        <v>4.487090163934426</v>
      </c>
      <c r="P84" s="70">
        <f t="shared" si="14"/>
        <v>4.42830284768493</v>
      </c>
    </row>
    <row r="85" spans="1:16" ht="12.75">
      <c r="A85" s="54" t="s">
        <v>451</v>
      </c>
      <c r="B85" s="54" t="s">
        <v>452</v>
      </c>
      <c r="C85" s="54" t="s">
        <v>46</v>
      </c>
      <c r="D85" s="55">
        <v>5376</v>
      </c>
      <c r="E85" s="219">
        <v>30508.8</v>
      </c>
      <c r="F85" s="219">
        <v>27626.42</v>
      </c>
      <c r="G85" s="220">
        <v>3136</v>
      </c>
      <c r="H85" s="220">
        <v>16777.6</v>
      </c>
      <c r="I85" s="220">
        <v>15708.57</v>
      </c>
      <c r="J85" s="70">
        <f t="shared" si="15"/>
        <v>-41.666666666666664</v>
      </c>
      <c r="K85" s="70">
        <f t="shared" si="16"/>
        <v>-45.00734214390602</v>
      </c>
      <c r="L85" s="70">
        <f t="shared" si="17"/>
        <v>-43.139320983319585</v>
      </c>
      <c r="M85" s="70">
        <f t="shared" si="18"/>
        <v>5.675</v>
      </c>
      <c r="N85" s="70">
        <f t="shared" si="13"/>
        <v>5.35</v>
      </c>
      <c r="O85" s="70">
        <f t="shared" si="19"/>
        <v>5.13884300595238</v>
      </c>
      <c r="P85" s="70">
        <f t="shared" si="14"/>
        <v>5.009110331632653</v>
      </c>
    </row>
    <row r="86" spans="1:16" ht="12.75">
      <c r="A86" s="54" t="s">
        <v>451</v>
      </c>
      <c r="B86" s="54" t="s">
        <v>452</v>
      </c>
      <c r="C86" s="54" t="s">
        <v>61</v>
      </c>
      <c r="D86" s="55">
        <v>3600</v>
      </c>
      <c r="E86" s="219">
        <v>21709.27</v>
      </c>
      <c r="F86" s="219">
        <v>19865.9</v>
      </c>
      <c r="G86" s="220">
        <v>2700</v>
      </c>
      <c r="H86" s="220">
        <v>16225.33</v>
      </c>
      <c r="I86" s="220">
        <v>15111.33</v>
      </c>
      <c r="J86" s="70">
        <f t="shared" si="15"/>
        <v>-25</v>
      </c>
      <c r="K86" s="70">
        <f t="shared" si="16"/>
        <v>-25.260821759552485</v>
      </c>
      <c r="L86" s="70">
        <f t="shared" si="17"/>
        <v>-23.933322930247314</v>
      </c>
      <c r="M86" s="70">
        <f t="shared" si="18"/>
        <v>6.030352777777778</v>
      </c>
      <c r="N86" s="70">
        <f t="shared" si="13"/>
        <v>6.009381481481482</v>
      </c>
      <c r="O86" s="70">
        <f t="shared" si="19"/>
        <v>5.518305555555556</v>
      </c>
      <c r="P86" s="70">
        <f t="shared" si="14"/>
        <v>5.596788888888889</v>
      </c>
    </row>
    <row r="87" spans="1:16" ht="12.75">
      <c r="A87" s="54" t="s">
        <v>451</v>
      </c>
      <c r="B87" s="54" t="s">
        <v>452</v>
      </c>
      <c r="C87" s="54" t="s">
        <v>43</v>
      </c>
      <c r="D87" s="55">
        <v>12420</v>
      </c>
      <c r="E87" s="219">
        <v>71133.1</v>
      </c>
      <c r="F87" s="219">
        <v>63714.6</v>
      </c>
      <c r="G87" s="220">
        <v>19536</v>
      </c>
      <c r="H87" s="220">
        <v>101987.23</v>
      </c>
      <c r="I87" s="220">
        <v>96655.2</v>
      </c>
      <c r="J87" s="70">
        <f t="shared" si="15"/>
        <v>57.29468599033817</v>
      </c>
      <c r="K87" s="70">
        <f t="shared" si="16"/>
        <v>43.37520788493681</v>
      </c>
      <c r="L87" s="70">
        <f t="shared" si="17"/>
        <v>51.700238249945855</v>
      </c>
      <c r="M87" s="70">
        <f t="shared" si="18"/>
        <v>5.727302737520129</v>
      </c>
      <c r="N87" s="70">
        <f t="shared" si="13"/>
        <v>5.220476556101556</v>
      </c>
      <c r="O87" s="70">
        <f t="shared" si="19"/>
        <v>5.13</v>
      </c>
      <c r="P87" s="70">
        <f t="shared" si="14"/>
        <v>4.947542997542997</v>
      </c>
    </row>
    <row r="88" spans="1:16" ht="12.75">
      <c r="A88" s="54" t="s">
        <v>451</v>
      </c>
      <c r="B88" s="54" t="s">
        <v>452</v>
      </c>
      <c r="C88" s="54" t="s">
        <v>156</v>
      </c>
      <c r="D88" s="55"/>
      <c r="E88" s="219"/>
      <c r="F88" s="219"/>
      <c r="G88" s="220">
        <v>1797.52</v>
      </c>
      <c r="H88" s="220">
        <v>10275.24</v>
      </c>
      <c r="I88" s="220">
        <v>9618.13</v>
      </c>
      <c r="N88" s="70">
        <f t="shared" si="13"/>
        <v>5.716342516355868</v>
      </c>
      <c r="P88" s="70">
        <f t="shared" si="14"/>
        <v>5.350777738217099</v>
      </c>
    </row>
    <row r="89" spans="1:16" ht="12.75">
      <c r="A89" s="54" t="s">
        <v>451</v>
      </c>
      <c r="B89" s="54" t="s">
        <v>452</v>
      </c>
      <c r="C89" s="54" t="s">
        <v>95</v>
      </c>
      <c r="D89" s="55"/>
      <c r="E89" s="219"/>
      <c r="F89" s="219"/>
      <c r="G89" s="220">
        <v>292859.5</v>
      </c>
      <c r="H89" s="220">
        <v>1353105.96</v>
      </c>
      <c r="I89" s="220">
        <v>1275272.15</v>
      </c>
      <c r="N89" s="70">
        <f t="shared" si="13"/>
        <v>4.620324626655444</v>
      </c>
      <c r="P89" s="70">
        <f t="shared" si="14"/>
        <v>4.35455278042884</v>
      </c>
    </row>
    <row r="90" spans="1:16" ht="12.75">
      <c r="A90" s="54" t="s">
        <v>451</v>
      </c>
      <c r="B90" s="54" t="s">
        <v>452</v>
      </c>
      <c r="C90" s="54" t="s">
        <v>71</v>
      </c>
      <c r="D90" s="55">
        <v>10080</v>
      </c>
      <c r="E90" s="219">
        <v>54017.51</v>
      </c>
      <c r="F90" s="219">
        <v>48384</v>
      </c>
      <c r="G90" s="55">
        <v>3200</v>
      </c>
      <c r="H90" s="219">
        <v>13679.35</v>
      </c>
      <c r="I90" s="219">
        <v>12909.24</v>
      </c>
      <c r="J90" s="70">
        <f t="shared" si="15"/>
        <v>-68.25396825396825</v>
      </c>
      <c r="K90" s="70">
        <f t="shared" si="16"/>
        <v>-74.6760818852998</v>
      </c>
      <c r="L90" s="70">
        <f t="shared" si="17"/>
        <v>-73.31919642857143</v>
      </c>
      <c r="M90" s="70">
        <f t="shared" si="18"/>
        <v>5.35887996031746</v>
      </c>
      <c r="N90" s="70">
        <f t="shared" si="13"/>
        <v>4.274796875</v>
      </c>
      <c r="O90" s="70">
        <f t="shared" si="19"/>
        <v>4.8</v>
      </c>
      <c r="P90" s="70">
        <f t="shared" si="14"/>
        <v>4.0341375</v>
      </c>
    </row>
    <row r="91" spans="1:16" ht="12.75">
      <c r="A91" s="54" t="s">
        <v>451</v>
      </c>
      <c r="B91" s="54" t="s">
        <v>452</v>
      </c>
      <c r="C91" s="54" t="s">
        <v>357</v>
      </c>
      <c r="D91" s="55"/>
      <c r="E91" s="219"/>
      <c r="F91" s="219"/>
      <c r="G91" s="55">
        <v>790</v>
      </c>
      <c r="H91" s="219">
        <v>3953.7</v>
      </c>
      <c r="I91" s="219">
        <v>3744.56</v>
      </c>
      <c r="N91" s="70">
        <f t="shared" si="13"/>
        <v>5.004683544303798</v>
      </c>
      <c r="P91" s="70">
        <f t="shared" si="14"/>
        <v>4.739949367088608</v>
      </c>
    </row>
    <row r="92" spans="1:16" ht="12.75">
      <c r="A92" s="54" t="s">
        <v>451</v>
      </c>
      <c r="B92" s="54" t="s">
        <v>452</v>
      </c>
      <c r="C92" s="54" t="s">
        <v>109</v>
      </c>
      <c r="D92" s="55"/>
      <c r="E92" s="219"/>
      <c r="F92" s="219"/>
      <c r="G92" s="55">
        <v>1000</v>
      </c>
      <c r="H92" s="219">
        <v>4633.76</v>
      </c>
      <c r="I92" s="219">
        <v>4314</v>
      </c>
      <c r="N92" s="70">
        <f t="shared" si="13"/>
        <v>4.6337600000000005</v>
      </c>
      <c r="P92" s="70">
        <f t="shared" si="14"/>
        <v>4.314</v>
      </c>
    </row>
    <row r="93" spans="1:16" ht="12.75">
      <c r="A93" s="54" t="s">
        <v>451</v>
      </c>
      <c r="B93" s="54" t="s">
        <v>452</v>
      </c>
      <c r="C93" s="54" t="s">
        <v>530</v>
      </c>
      <c r="D93" s="55">
        <v>1000</v>
      </c>
      <c r="E93" s="219">
        <v>5709.85</v>
      </c>
      <c r="F93" s="219">
        <v>5183.84</v>
      </c>
      <c r="G93" s="55">
        <v>11480</v>
      </c>
      <c r="H93" s="219">
        <v>51111.83</v>
      </c>
      <c r="I93" s="219">
        <v>47376</v>
      </c>
      <c r="J93" s="70">
        <f t="shared" si="15"/>
        <v>1048</v>
      </c>
      <c r="K93" s="70">
        <f t="shared" si="16"/>
        <v>795.1518866520136</v>
      </c>
      <c r="L93" s="70">
        <f t="shared" si="17"/>
        <v>813.917096206673</v>
      </c>
      <c r="M93" s="70">
        <f t="shared" si="18"/>
        <v>5.70985</v>
      </c>
      <c r="N93" s="70">
        <f t="shared" si="13"/>
        <v>4.45225</v>
      </c>
      <c r="O93" s="70">
        <f t="shared" si="19"/>
        <v>5.18384</v>
      </c>
      <c r="P93" s="70">
        <f t="shared" si="14"/>
        <v>4.126829268292683</v>
      </c>
    </row>
    <row r="94" spans="1:16" s="211" customFormat="1" ht="12.75">
      <c r="A94" s="109"/>
      <c r="B94" s="109"/>
      <c r="C94" s="109"/>
      <c r="D94" s="221">
        <f>SUM(D78:D93)</f>
        <v>89596</v>
      </c>
      <c r="E94" s="221">
        <f>SUM(E78:E93)</f>
        <v>476636.08999999997</v>
      </c>
      <c r="F94" s="221">
        <f>SUM(F78:F93)</f>
        <v>432535.94</v>
      </c>
      <c r="G94" s="221">
        <f>SUM(G78:G93)</f>
        <v>412017.02</v>
      </c>
      <c r="H94" s="221">
        <f>SUM(H78:H93)</f>
        <v>1911594.33</v>
      </c>
      <c r="I94" s="221">
        <f>SUM(I78:I93)</f>
        <v>1800128.0999999999</v>
      </c>
      <c r="J94" s="70">
        <f t="shared" si="15"/>
        <v>359.8609536140006</v>
      </c>
      <c r="K94" s="70">
        <f t="shared" si="16"/>
        <v>301.05950222946825</v>
      </c>
      <c r="L94" s="70">
        <f t="shared" si="17"/>
        <v>316.1800057585966</v>
      </c>
      <c r="M94" s="70">
        <f t="shared" si="18"/>
        <v>5.319836711460333</v>
      </c>
      <c r="N94" s="70">
        <f t="shared" si="13"/>
        <v>4.6396003980612255</v>
      </c>
      <c r="O94" s="70">
        <f t="shared" si="19"/>
        <v>4.827625563641234</v>
      </c>
      <c r="P94" s="70">
        <f t="shared" si="14"/>
        <v>4.369062472225055</v>
      </c>
    </row>
    <row r="95" spans="1:16" ht="12.75">
      <c r="A95" s="54" t="s">
        <v>460</v>
      </c>
      <c r="B95" s="54" t="s">
        <v>461</v>
      </c>
      <c r="C95" s="54" t="s">
        <v>48</v>
      </c>
      <c r="D95" s="55">
        <v>1040416.765</v>
      </c>
      <c r="E95" s="219">
        <v>9343777.51</v>
      </c>
      <c r="F95" s="219">
        <v>8492119.69</v>
      </c>
      <c r="G95" s="55">
        <v>908816.36</v>
      </c>
      <c r="H95" s="219">
        <v>7745745.17</v>
      </c>
      <c r="I95" s="219">
        <v>7265834.94</v>
      </c>
      <c r="J95" s="70">
        <f t="shared" si="15"/>
        <v>-12.648816265470312</v>
      </c>
      <c r="K95" s="70">
        <f t="shared" si="16"/>
        <v>-17.10263689701233</v>
      </c>
      <c r="L95" s="70">
        <f t="shared" si="17"/>
        <v>-14.440266915267644</v>
      </c>
      <c r="M95" s="70">
        <f t="shared" si="18"/>
        <v>8.980802524842051</v>
      </c>
      <c r="N95" s="70">
        <f t="shared" si="13"/>
        <v>8.522893634969336</v>
      </c>
      <c r="O95" s="70">
        <f t="shared" si="19"/>
        <v>8.162228806453344</v>
      </c>
      <c r="P95" s="70">
        <f t="shared" si="14"/>
        <v>7.994832905516798</v>
      </c>
    </row>
    <row r="96" spans="1:16" ht="12.75">
      <c r="A96" s="54" t="s">
        <v>460</v>
      </c>
      <c r="B96" s="54" t="s">
        <v>461</v>
      </c>
      <c r="C96" s="54" t="s">
        <v>94</v>
      </c>
      <c r="D96" s="55">
        <v>870</v>
      </c>
      <c r="E96" s="219">
        <v>7238.26</v>
      </c>
      <c r="F96" s="219">
        <v>6565.22</v>
      </c>
      <c r="G96" s="55">
        <v>4900</v>
      </c>
      <c r="H96" s="219">
        <v>38153.17</v>
      </c>
      <c r="I96" s="219">
        <v>36096.86</v>
      </c>
      <c r="J96" s="70">
        <f t="shared" si="15"/>
        <v>463.2183908045977</v>
      </c>
      <c r="K96" s="70">
        <f t="shared" si="16"/>
        <v>427.10416591832836</v>
      </c>
      <c r="L96" s="70">
        <f t="shared" si="17"/>
        <v>449.8195033829788</v>
      </c>
      <c r="M96" s="70">
        <f t="shared" si="18"/>
        <v>8.31983908045977</v>
      </c>
      <c r="N96" s="70">
        <f t="shared" si="13"/>
        <v>7.786361224489796</v>
      </c>
      <c r="O96" s="70">
        <f t="shared" si="19"/>
        <v>7.546229885057471</v>
      </c>
      <c r="P96" s="70">
        <f t="shared" si="14"/>
        <v>7.36670612244898</v>
      </c>
    </row>
    <row r="97" spans="1:16" ht="12.75">
      <c r="A97" s="54" t="s">
        <v>460</v>
      </c>
      <c r="B97" s="54" t="s">
        <v>461</v>
      </c>
      <c r="C97" s="54" t="s">
        <v>138</v>
      </c>
      <c r="D97" s="55"/>
      <c r="E97" s="219"/>
      <c r="F97" s="219"/>
      <c r="G97" s="55">
        <v>435</v>
      </c>
      <c r="H97" s="219">
        <v>3762.75</v>
      </c>
      <c r="I97" s="219">
        <v>3486.82</v>
      </c>
      <c r="N97" s="70">
        <f t="shared" si="13"/>
        <v>8.65</v>
      </c>
      <c r="P97" s="70">
        <f t="shared" si="14"/>
        <v>8.01567816091954</v>
      </c>
    </row>
    <row r="98" spans="1:16" ht="12.75">
      <c r="A98" s="54" t="s">
        <v>460</v>
      </c>
      <c r="B98" s="54" t="s">
        <v>461</v>
      </c>
      <c r="C98" s="54" t="s">
        <v>139</v>
      </c>
      <c r="D98" s="55"/>
      <c r="E98" s="219"/>
      <c r="F98" s="219"/>
      <c r="G98" s="55">
        <v>750</v>
      </c>
      <c r="H98" s="219">
        <v>5995.42</v>
      </c>
      <c r="I98" s="219">
        <v>5660</v>
      </c>
      <c r="N98" s="70">
        <f t="shared" si="13"/>
        <v>7.993893333333333</v>
      </c>
      <c r="P98" s="70">
        <f t="shared" si="14"/>
        <v>7.546666666666667</v>
      </c>
    </row>
    <row r="99" spans="1:16" ht="12.75">
      <c r="A99" s="54" t="s">
        <v>460</v>
      </c>
      <c r="B99" s="54" t="s">
        <v>461</v>
      </c>
      <c r="C99" s="54" t="s">
        <v>63</v>
      </c>
      <c r="D99" s="55"/>
      <c r="E99" s="219"/>
      <c r="F99" s="219"/>
      <c r="G99" s="55">
        <v>12180</v>
      </c>
      <c r="H99" s="219">
        <v>109419.98</v>
      </c>
      <c r="I99" s="219">
        <v>102946</v>
      </c>
      <c r="N99" s="70">
        <f aca="true" t="shared" si="20" ref="N99:N108">H99/G99</f>
        <v>8.983577996715928</v>
      </c>
      <c r="P99" s="70">
        <f aca="true" t="shared" si="21" ref="P99:P108">I99/G99</f>
        <v>8.452052545155993</v>
      </c>
    </row>
    <row r="100" spans="1:15" ht="12.75">
      <c r="A100" s="54" t="s">
        <v>460</v>
      </c>
      <c r="B100" s="54" t="s">
        <v>461</v>
      </c>
      <c r="C100" s="54" t="s">
        <v>54</v>
      </c>
      <c r="D100" s="55">
        <v>250</v>
      </c>
      <c r="E100" s="219">
        <v>2514.81</v>
      </c>
      <c r="F100" s="219">
        <v>2312.76</v>
      </c>
      <c r="G100" s="55"/>
      <c r="H100" s="219"/>
      <c r="I100" s="219"/>
      <c r="M100" s="70">
        <f aca="true" t="shared" si="22" ref="M99:M108">E100/D100</f>
        <v>10.059239999999999</v>
      </c>
      <c r="O100" s="70">
        <f aca="true" t="shared" si="23" ref="O99:O108">F100/D100</f>
        <v>9.251040000000001</v>
      </c>
    </row>
    <row r="101" spans="1:16" ht="12.75">
      <c r="A101" s="54" t="s">
        <v>460</v>
      </c>
      <c r="B101" s="54" t="s">
        <v>461</v>
      </c>
      <c r="C101" s="54" t="s">
        <v>52</v>
      </c>
      <c r="D101" s="55">
        <v>9000</v>
      </c>
      <c r="E101" s="219">
        <v>71201.66</v>
      </c>
      <c r="F101" s="219">
        <v>65315.87</v>
      </c>
      <c r="G101" s="55">
        <v>6015</v>
      </c>
      <c r="H101" s="219">
        <v>45081.95</v>
      </c>
      <c r="I101" s="219">
        <v>41950.03</v>
      </c>
      <c r="J101" s="70">
        <f aca="true" t="shared" si="24" ref="J99:J108">(G101-D101)*100/D101</f>
        <v>-33.166666666666664</v>
      </c>
      <c r="K101" s="70">
        <f aca="true" t="shared" si="25" ref="K99:K108">(H101-E101)*100/E101</f>
        <v>-36.68413067897575</v>
      </c>
      <c r="L101" s="70">
        <f aca="true" t="shared" si="26" ref="L99:L108">(I101-F101)*100/F101</f>
        <v>-35.77360295438154</v>
      </c>
      <c r="M101" s="70">
        <f t="shared" si="22"/>
        <v>7.911295555555556</v>
      </c>
      <c r="N101" s="70">
        <f t="shared" si="20"/>
        <v>7.494921030756442</v>
      </c>
      <c r="O101" s="70">
        <f t="shared" si="23"/>
        <v>7.257318888888889</v>
      </c>
      <c r="P101" s="70">
        <f t="shared" si="21"/>
        <v>6.974236076475478</v>
      </c>
    </row>
    <row r="102" spans="1:16" ht="12.75">
      <c r="A102" s="54" t="s">
        <v>460</v>
      </c>
      <c r="B102" s="54" t="s">
        <v>461</v>
      </c>
      <c r="C102" s="54" t="s">
        <v>42</v>
      </c>
      <c r="D102" s="55">
        <v>79435.25</v>
      </c>
      <c r="E102" s="219">
        <v>657615.1</v>
      </c>
      <c r="F102" s="219">
        <v>596137.64</v>
      </c>
      <c r="G102" s="55">
        <v>65915</v>
      </c>
      <c r="H102" s="219">
        <v>481840.52</v>
      </c>
      <c r="I102" s="219">
        <v>450965.5</v>
      </c>
      <c r="J102" s="70">
        <f t="shared" si="24"/>
        <v>-17.020466354672518</v>
      </c>
      <c r="K102" s="70">
        <f t="shared" si="25"/>
        <v>-26.72909730935314</v>
      </c>
      <c r="L102" s="70">
        <f t="shared" si="26"/>
        <v>-24.352117742473034</v>
      </c>
      <c r="M102" s="70">
        <f t="shared" si="22"/>
        <v>8.27863070865894</v>
      </c>
      <c r="N102" s="70">
        <f t="shared" si="20"/>
        <v>7.310028369870288</v>
      </c>
      <c r="O102" s="70">
        <f t="shared" si="23"/>
        <v>7.504698984392949</v>
      </c>
      <c r="P102" s="70">
        <f t="shared" si="21"/>
        <v>6.841621785633012</v>
      </c>
    </row>
    <row r="103" spans="1:16" ht="12.75">
      <c r="A103" s="54" t="s">
        <v>460</v>
      </c>
      <c r="B103" s="54" t="s">
        <v>461</v>
      </c>
      <c r="C103" s="54" t="s">
        <v>95</v>
      </c>
      <c r="D103" s="55"/>
      <c r="E103" s="219"/>
      <c r="F103" s="219"/>
      <c r="G103" s="55">
        <v>1176</v>
      </c>
      <c r="H103" s="219">
        <v>2926.97</v>
      </c>
      <c r="I103" s="219">
        <v>2763.6</v>
      </c>
      <c r="N103" s="70">
        <f t="shared" si="20"/>
        <v>2.4889200680272108</v>
      </c>
      <c r="P103" s="70">
        <f t="shared" si="21"/>
        <v>2.35</v>
      </c>
    </row>
    <row r="104" spans="1:16" ht="12.75">
      <c r="A104" s="54" t="s">
        <v>460</v>
      </c>
      <c r="B104" s="54" t="s">
        <v>461</v>
      </c>
      <c r="C104" s="54" t="s">
        <v>71</v>
      </c>
      <c r="D104" s="55"/>
      <c r="E104" s="219"/>
      <c r="F104" s="219"/>
      <c r="G104" s="55">
        <v>900</v>
      </c>
      <c r="H104" s="219">
        <v>6289.89</v>
      </c>
      <c r="I104" s="219">
        <v>5902.87</v>
      </c>
      <c r="N104" s="70">
        <f t="shared" si="20"/>
        <v>6.988766666666667</v>
      </c>
      <c r="P104" s="70">
        <f t="shared" si="21"/>
        <v>6.558744444444445</v>
      </c>
    </row>
    <row r="105" spans="1:16" ht="12.75">
      <c r="A105" s="54" t="s">
        <v>460</v>
      </c>
      <c r="B105" s="54" t="s">
        <v>461</v>
      </c>
      <c r="C105" s="54" t="s">
        <v>183</v>
      </c>
      <c r="D105" s="55"/>
      <c r="E105" s="219"/>
      <c r="F105" s="219"/>
      <c r="G105" s="55">
        <v>3150</v>
      </c>
      <c r="H105" s="219">
        <v>26656.06</v>
      </c>
      <c r="I105" s="219">
        <v>25137</v>
      </c>
      <c r="N105" s="70">
        <f t="shared" si="20"/>
        <v>8.46224126984127</v>
      </c>
      <c r="P105" s="70">
        <f t="shared" si="21"/>
        <v>7.98</v>
      </c>
    </row>
    <row r="106" spans="1:16" ht="12.75">
      <c r="A106" s="54" t="s">
        <v>460</v>
      </c>
      <c r="B106" s="54" t="s">
        <v>461</v>
      </c>
      <c r="C106" s="54" t="s">
        <v>357</v>
      </c>
      <c r="D106" s="55"/>
      <c r="E106" s="219"/>
      <c r="F106" s="219"/>
      <c r="G106" s="55">
        <v>750</v>
      </c>
      <c r="H106" s="219">
        <v>6029.92</v>
      </c>
      <c r="I106" s="219">
        <v>5710.46</v>
      </c>
      <c r="N106" s="70">
        <f t="shared" si="20"/>
        <v>8.039893333333334</v>
      </c>
      <c r="P106" s="70">
        <f t="shared" si="21"/>
        <v>7.613946666666667</v>
      </c>
    </row>
    <row r="107" spans="1:16" ht="12.75">
      <c r="A107" s="54" t="s">
        <v>460</v>
      </c>
      <c r="B107" s="54" t="s">
        <v>461</v>
      </c>
      <c r="C107" s="54" t="s">
        <v>44</v>
      </c>
      <c r="D107" s="55"/>
      <c r="E107" s="219"/>
      <c r="F107" s="219"/>
      <c r="G107" s="55">
        <v>30</v>
      </c>
      <c r="H107" s="219">
        <v>245.2</v>
      </c>
      <c r="I107" s="219">
        <v>231.76</v>
      </c>
      <c r="N107" s="70">
        <f t="shared" si="20"/>
        <v>8.173333333333334</v>
      </c>
      <c r="P107" s="70">
        <f t="shared" si="21"/>
        <v>7.725333333333333</v>
      </c>
    </row>
    <row r="108" spans="1:16" s="209" customFormat="1" ht="12.75">
      <c r="A108" s="211"/>
      <c r="B108" s="211"/>
      <c r="C108" s="211"/>
      <c r="D108" s="222">
        <f>SUM(D95:D107)</f>
        <v>1129972.0150000001</v>
      </c>
      <c r="E108" s="222">
        <f>SUM(E95:E107)</f>
        <v>10082347.34</v>
      </c>
      <c r="F108" s="222">
        <f>SUM(F95:F107)</f>
        <v>9162451.18</v>
      </c>
      <c r="G108" s="222">
        <f>SUM(G95:G107)</f>
        <v>1005017.36</v>
      </c>
      <c r="H108" s="222">
        <f>SUM(H95:H107)</f>
        <v>8472147.000000002</v>
      </c>
      <c r="I108" s="222">
        <f>SUM(I95:I107)</f>
        <v>7946685.840000001</v>
      </c>
      <c r="J108" s="70">
        <f t="shared" si="24"/>
        <v>-11.058207932698238</v>
      </c>
      <c r="K108" s="70">
        <f t="shared" si="25"/>
        <v>-15.97049065758528</v>
      </c>
      <c r="L108" s="70">
        <f t="shared" si="26"/>
        <v>-13.268996648558394</v>
      </c>
      <c r="M108" s="70">
        <f t="shared" si="22"/>
        <v>8.922652248162091</v>
      </c>
      <c r="N108" s="70">
        <f t="shared" si="20"/>
        <v>8.429851400775805</v>
      </c>
      <c r="O108" s="70">
        <f t="shared" si="23"/>
        <v>8.108564688657355</v>
      </c>
      <c r="P108" s="70">
        <f t="shared" si="21"/>
        <v>7.907013506711965</v>
      </c>
    </row>
    <row r="109" spans="10:16" ht="14.25">
      <c r="J109" s="49"/>
      <c r="K109" s="56"/>
      <c r="L109" s="56"/>
      <c r="M109" s="57"/>
      <c r="N109" s="57"/>
      <c r="O109" s="57"/>
      <c r="P109" s="57"/>
    </row>
    <row r="110" spans="1:16" s="206" customFormat="1" ht="14.25">
      <c r="A110" s="208" t="s">
        <v>654</v>
      </c>
      <c r="B110" s="208"/>
      <c r="C110" s="203"/>
      <c r="D110" s="203"/>
      <c r="E110" s="203"/>
      <c r="F110" s="203"/>
      <c r="G110" s="204"/>
      <c r="H110" s="204"/>
      <c r="I110" s="204"/>
      <c r="J110" s="49"/>
      <c r="K110" s="56"/>
      <c r="L110" s="56"/>
      <c r="M110" s="57"/>
      <c r="N110" s="57"/>
      <c r="O110" s="57"/>
      <c r="P110" s="57"/>
    </row>
    <row r="111" spans="1:16" ht="25.5">
      <c r="A111" s="212" t="s">
        <v>130</v>
      </c>
      <c r="B111" s="212" t="s">
        <v>131</v>
      </c>
      <c r="C111" s="212" t="s">
        <v>132</v>
      </c>
      <c r="D111" s="213" t="s">
        <v>690</v>
      </c>
      <c r="E111" s="213" t="s">
        <v>691</v>
      </c>
      <c r="F111" s="214" t="s">
        <v>713</v>
      </c>
      <c r="G111" s="213" t="s">
        <v>747</v>
      </c>
      <c r="H111" s="213" t="s">
        <v>748</v>
      </c>
      <c r="I111" s="214" t="s">
        <v>801</v>
      </c>
      <c r="J111" s="215" t="s">
        <v>79</v>
      </c>
      <c r="K111" s="216" t="s">
        <v>80</v>
      </c>
      <c r="L111" s="216" t="s">
        <v>663</v>
      </c>
      <c r="M111" s="217" t="s">
        <v>692</v>
      </c>
      <c r="N111" s="217" t="s">
        <v>750</v>
      </c>
      <c r="O111" s="217" t="s">
        <v>693</v>
      </c>
      <c r="P111" s="217" t="s">
        <v>751</v>
      </c>
    </row>
    <row r="112" spans="1:16" ht="12.75">
      <c r="A112" s="54" t="s">
        <v>520</v>
      </c>
      <c r="B112" s="54" t="s">
        <v>521</v>
      </c>
      <c r="C112" s="54" t="s">
        <v>63</v>
      </c>
      <c r="D112" s="220"/>
      <c r="E112" s="220"/>
      <c r="F112" s="220"/>
      <c r="G112" s="55">
        <v>9.4</v>
      </c>
      <c r="H112" s="219">
        <v>12620</v>
      </c>
      <c r="I112" s="219">
        <v>11864.5</v>
      </c>
      <c r="N112" s="70">
        <f>H112/G112</f>
        <v>1342.5531914893616</v>
      </c>
      <c r="P112" s="70">
        <f>I112/G112</f>
        <v>1262.1808510638298</v>
      </c>
    </row>
    <row r="113" spans="1:15" ht="12.75">
      <c r="A113" s="54" t="s">
        <v>520</v>
      </c>
      <c r="B113" s="54" t="s">
        <v>521</v>
      </c>
      <c r="C113" s="54" t="s">
        <v>609</v>
      </c>
      <c r="D113" s="55">
        <v>900</v>
      </c>
      <c r="E113" s="219">
        <v>58035.62</v>
      </c>
      <c r="F113" s="219">
        <v>51882.35</v>
      </c>
      <c r="G113" s="55"/>
      <c r="H113" s="219"/>
      <c r="I113" s="219"/>
      <c r="M113" s="70">
        <f aca="true" t="shared" si="27" ref="M113:M176">E113/D113</f>
        <v>64.48402222222222</v>
      </c>
      <c r="O113" s="70">
        <f aca="true" t="shared" si="28" ref="O113:O176">F113/D113</f>
        <v>57.64705555555555</v>
      </c>
    </row>
    <row r="114" spans="1:16" ht="12.75">
      <c r="A114" s="54" t="s">
        <v>417</v>
      </c>
      <c r="B114" s="54" t="s">
        <v>418</v>
      </c>
      <c r="C114" s="54" t="s">
        <v>48</v>
      </c>
      <c r="D114" s="55">
        <v>164042</v>
      </c>
      <c r="E114" s="219">
        <v>863226.41</v>
      </c>
      <c r="F114" s="219">
        <v>782865.52</v>
      </c>
      <c r="G114" s="55">
        <v>116838</v>
      </c>
      <c r="H114" s="219">
        <v>579072.38</v>
      </c>
      <c r="I114" s="219">
        <v>543642.36</v>
      </c>
      <c r="J114" s="70">
        <f aca="true" t="shared" si="29" ref="J113:J176">(G114-D114)*100/D114</f>
        <v>-28.77555747918216</v>
      </c>
      <c r="K114" s="70">
        <f aca="true" t="shared" si="30" ref="K113:K176">(H114-E114)*100/E114</f>
        <v>-32.917671042988594</v>
      </c>
      <c r="L114" s="70">
        <f aca="true" t="shared" si="31" ref="L113:L176">(I114-F114)*100/F114</f>
        <v>-30.55737593348089</v>
      </c>
      <c r="M114" s="70">
        <f t="shared" si="27"/>
        <v>5.262228026968703</v>
      </c>
      <c r="N114" s="70">
        <f aca="true" t="shared" si="32" ref="N113:N176">H114/G114</f>
        <v>4.956199010595868</v>
      </c>
      <c r="O114" s="70">
        <f t="shared" si="28"/>
        <v>4.772348057204862</v>
      </c>
      <c r="P114" s="70">
        <f aca="true" t="shared" si="33" ref="P113:P176">I114/G114</f>
        <v>4.652958455297078</v>
      </c>
    </row>
    <row r="115" spans="1:16" ht="12.75">
      <c r="A115" s="54" t="s">
        <v>417</v>
      </c>
      <c r="B115" s="54" t="s">
        <v>418</v>
      </c>
      <c r="C115" s="54" t="s">
        <v>87</v>
      </c>
      <c r="D115" s="55">
        <v>29932</v>
      </c>
      <c r="E115" s="219">
        <v>155902.76</v>
      </c>
      <c r="F115" s="219">
        <v>141792.09</v>
      </c>
      <c r="G115" s="55">
        <v>35108</v>
      </c>
      <c r="H115" s="219">
        <v>181016.02</v>
      </c>
      <c r="I115" s="219">
        <v>169639.97</v>
      </c>
      <c r="J115" s="70">
        <f t="shared" si="29"/>
        <v>17.292529734063876</v>
      </c>
      <c r="K115" s="70">
        <f t="shared" si="30"/>
        <v>16.108284420365603</v>
      </c>
      <c r="L115" s="70">
        <f t="shared" si="31"/>
        <v>19.639939012112738</v>
      </c>
      <c r="M115" s="70">
        <f t="shared" si="27"/>
        <v>5.208564746759321</v>
      </c>
      <c r="N115" s="70">
        <f t="shared" si="32"/>
        <v>5.1559764156317645</v>
      </c>
      <c r="O115" s="70">
        <f t="shared" si="28"/>
        <v>4.737140518508619</v>
      </c>
      <c r="P115" s="70">
        <f t="shared" si="33"/>
        <v>4.831946280050131</v>
      </c>
    </row>
    <row r="116" spans="1:16" ht="12.75">
      <c r="A116" s="54" t="s">
        <v>417</v>
      </c>
      <c r="B116" s="54" t="s">
        <v>418</v>
      </c>
      <c r="C116" s="54" t="s">
        <v>94</v>
      </c>
      <c r="D116" s="55"/>
      <c r="E116" s="219"/>
      <c r="F116" s="219"/>
      <c r="G116" s="55">
        <v>5404</v>
      </c>
      <c r="H116" s="219">
        <v>23961.67</v>
      </c>
      <c r="I116" s="219">
        <v>22588.53</v>
      </c>
      <c r="N116" s="70">
        <f t="shared" si="32"/>
        <v>4.434061806069578</v>
      </c>
      <c r="P116" s="70">
        <f t="shared" si="33"/>
        <v>4.179964840858623</v>
      </c>
    </row>
    <row r="117" spans="1:16" ht="12.75">
      <c r="A117" s="54" t="s">
        <v>417</v>
      </c>
      <c r="B117" s="54" t="s">
        <v>418</v>
      </c>
      <c r="C117" s="54" t="s">
        <v>60</v>
      </c>
      <c r="D117" s="55">
        <v>2680</v>
      </c>
      <c r="E117" s="219">
        <v>15740.68</v>
      </c>
      <c r="F117" s="219">
        <v>14301.5</v>
      </c>
      <c r="G117" s="55">
        <v>2130</v>
      </c>
      <c r="H117" s="219">
        <v>12351.4</v>
      </c>
      <c r="I117" s="219">
        <v>11583.9</v>
      </c>
      <c r="J117" s="70">
        <f t="shared" si="29"/>
        <v>-20.52238805970149</v>
      </c>
      <c r="K117" s="70">
        <f t="shared" si="30"/>
        <v>-21.531979558697593</v>
      </c>
      <c r="L117" s="70">
        <f t="shared" si="31"/>
        <v>-19.002202566164392</v>
      </c>
      <c r="M117" s="70">
        <f t="shared" si="27"/>
        <v>5.873388059701493</v>
      </c>
      <c r="N117" s="70">
        <f t="shared" si="32"/>
        <v>5.798779342723004</v>
      </c>
      <c r="O117" s="70">
        <f t="shared" si="28"/>
        <v>5.336380597014926</v>
      </c>
      <c r="P117" s="70">
        <f t="shared" si="33"/>
        <v>5.438450704225352</v>
      </c>
    </row>
    <row r="118" spans="1:16" ht="12.75">
      <c r="A118" s="54" t="s">
        <v>417</v>
      </c>
      <c r="B118" s="54" t="s">
        <v>418</v>
      </c>
      <c r="C118" s="54" t="s">
        <v>139</v>
      </c>
      <c r="D118" s="55">
        <v>215710</v>
      </c>
      <c r="E118" s="219">
        <v>1269305.64</v>
      </c>
      <c r="F118" s="219">
        <v>1150934.64</v>
      </c>
      <c r="G118" s="55">
        <v>240488</v>
      </c>
      <c r="H118" s="219">
        <v>1356787.92</v>
      </c>
      <c r="I118" s="219">
        <v>1274934.83</v>
      </c>
      <c r="J118" s="70">
        <f t="shared" si="29"/>
        <v>11.486718279171109</v>
      </c>
      <c r="K118" s="70">
        <f t="shared" si="30"/>
        <v>6.892136711848223</v>
      </c>
      <c r="L118" s="70">
        <f t="shared" si="31"/>
        <v>10.773868966182146</v>
      </c>
      <c r="M118" s="70">
        <f t="shared" si="27"/>
        <v>5.884315238051086</v>
      </c>
      <c r="N118" s="70">
        <f t="shared" si="32"/>
        <v>5.64181131698879</v>
      </c>
      <c r="O118" s="70">
        <f t="shared" si="28"/>
        <v>5.335564600621204</v>
      </c>
      <c r="P118" s="70">
        <f t="shared" si="33"/>
        <v>5.30144884568045</v>
      </c>
    </row>
    <row r="119" spans="1:16" ht="12.75">
      <c r="A119" s="54" t="s">
        <v>417</v>
      </c>
      <c r="B119" s="54" t="s">
        <v>418</v>
      </c>
      <c r="C119" s="54" t="s">
        <v>63</v>
      </c>
      <c r="D119" s="55">
        <v>424797</v>
      </c>
      <c r="E119" s="219">
        <v>2535735.25</v>
      </c>
      <c r="F119" s="219">
        <v>2300854.6</v>
      </c>
      <c r="G119" s="55">
        <v>440090.5</v>
      </c>
      <c r="H119" s="219">
        <v>2545881.53</v>
      </c>
      <c r="I119" s="219">
        <v>2390564.49</v>
      </c>
      <c r="J119" s="70">
        <f t="shared" si="29"/>
        <v>3.600190208499589</v>
      </c>
      <c r="K119" s="70">
        <f t="shared" si="30"/>
        <v>0.40013167778457137</v>
      </c>
      <c r="L119" s="70">
        <f t="shared" si="31"/>
        <v>3.898981274175262</v>
      </c>
      <c r="M119" s="70">
        <f t="shared" si="27"/>
        <v>5.969287094777035</v>
      </c>
      <c r="N119" s="70">
        <f t="shared" si="32"/>
        <v>5.784904536680523</v>
      </c>
      <c r="O119" s="70">
        <f t="shared" si="28"/>
        <v>5.41636263909585</v>
      </c>
      <c r="P119" s="70">
        <f t="shared" si="33"/>
        <v>5.4319838533210785</v>
      </c>
    </row>
    <row r="120" spans="1:16" ht="12.75">
      <c r="A120" s="54" t="s">
        <v>417</v>
      </c>
      <c r="B120" s="54" t="s">
        <v>418</v>
      </c>
      <c r="C120" s="54" t="s">
        <v>54</v>
      </c>
      <c r="D120" s="55">
        <v>778041.83</v>
      </c>
      <c r="E120" s="219">
        <v>4116428.37</v>
      </c>
      <c r="F120" s="219">
        <v>3736836.58</v>
      </c>
      <c r="G120" s="55">
        <v>612829</v>
      </c>
      <c r="H120" s="219">
        <v>2988660.19</v>
      </c>
      <c r="I120" s="219">
        <v>2803916.16</v>
      </c>
      <c r="J120" s="70">
        <f t="shared" si="29"/>
        <v>-21.234440569859846</v>
      </c>
      <c r="K120" s="70">
        <f t="shared" si="30"/>
        <v>-27.396764345980838</v>
      </c>
      <c r="L120" s="70">
        <f t="shared" si="31"/>
        <v>-24.965512941965475</v>
      </c>
      <c r="M120" s="70">
        <f t="shared" si="27"/>
        <v>5.290754572925726</v>
      </c>
      <c r="N120" s="70">
        <f t="shared" si="32"/>
        <v>4.876825656096562</v>
      </c>
      <c r="O120" s="70">
        <f t="shared" si="28"/>
        <v>4.802873619275714</v>
      </c>
      <c r="P120" s="70">
        <f t="shared" si="33"/>
        <v>4.575364677585428</v>
      </c>
    </row>
    <row r="121" spans="1:16" ht="12.75">
      <c r="A121" s="54" t="s">
        <v>417</v>
      </c>
      <c r="B121" s="54" t="s">
        <v>418</v>
      </c>
      <c r="C121" s="54" t="s">
        <v>82</v>
      </c>
      <c r="D121" s="55">
        <v>13646</v>
      </c>
      <c r="E121" s="219">
        <v>76477.13</v>
      </c>
      <c r="F121" s="219">
        <v>69320.15</v>
      </c>
      <c r="G121" s="55">
        <v>25310</v>
      </c>
      <c r="H121" s="219">
        <v>135032.87</v>
      </c>
      <c r="I121" s="219">
        <v>126811.53</v>
      </c>
      <c r="J121" s="70">
        <f t="shared" si="29"/>
        <v>85.47559724461381</v>
      </c>
      <c r="K121" s="70">
        <f t="shared" si="30"/>
        <v>76.5663408132601</v>
      </c>
      <c r="L121" s="70">
        <f t="shared" si="31"/>
        <v>82.9360294229023</v>
      </c>
      <c r="M121" s="70">
        <f t="shared" si="27"/>
        <v>5.604362450534956</v>
      </c>
      <c r="N121" s="70">
        <f t="shared" si="32"/>
        <v>5.335158830501777</v>
      </c>
      <c r="O121" s="70">
        <f t="shared" si="28"/>
        <v>5.079887879232009</v>
      </c>
      <c r="P121" s="70">
        <f t="shared" si="33"/>
        <v>5.010333069932833</v>
      </c>
    </row>
    <row r="122" spans="1:15" ht="12.75">
      <c r="A122" s="54" t="s">
        <v>417</v>
      </c>
      <c r="B122" s="54" t="s">
        <v>418</v>
      </c>
      <c r="C122" s="54" t="s">
        <v>679</v>
      </c>
      <c r="D122" s="55">
        <v>1490</v>
      </c>
      <c r="E122" s="219">
        <v>7396.42</v>
      </c>
      <c r="F122" s="219">
        <v>6834.96</v>
      </c>
      <c r="G122" s="55"/>
      <c r="H122" s="219"/>
      <c r="I122" s="219"/>
      <c r="M122" s="70">
        <f t="shared" si="27"/>
        <v>4.964040268456376</v>
      </c>
      <c r="O122" s="70">
        <f t="shared" si="28"/>
        <v>4.587221476510067</v>
      </c>
    </row>
    <row r="123" spans="1:16" ht="12.75">
      <c r="A123" s="54" t="s">
        <v>417</v>
      </c>
      <c r="B123" s="54" t="s">
        <v>418</v>
      </c>
      <c r="C123" s="54" t="s">
        <v>56</v>
      </c>
      <c r="D123" s="55">
        <v>2774</v>
      </c>
      <c r="E123" s="219">
        <v>15892.31</v>
      </c>
      <c r="F123" s="219">
        <v>14200.34</v>
      </c>
      <c r="G123" s="55">
        <v>74448</v>
      </c>
      <c r="H123" s="219">
        <v>347885.91</v>
      </c>
      <c r="I123" s="219">
        <v>326794.66</v>
      </c>
      <c r="J123" s="70">
        <f t="shared" si="29"/>
        <v>2583.777937995674</v>
      </c>
      <c r="K123" s="70">
        <f t="shared" si="30"/>
        <v>2089.0204130173647</v>
      </c>
      <c r="L123" s="70">
        <f t="shared" si="31"/>
        <v>2201.3157431441778</v>
      </c>
      <c r="M123" s="70">
        <f t="shared" si="27"/>
        <v>5.729023071377073</v>
      </c>
      <c r="N123" s="70">
        <f t="shared" si="32"/>
        <v>4.672871131528046</v>
      </c>
      <c r="O123" s="70">
        <f t="shared" si="28"/>
        <v>5.119084354722423</v>
      </c>
      <c r="P123" s="70">
        <f t="shared" si="33"/>
        <v>4.389569363851279</v>
      </c>
    </row>
    <row r="124" spans="1:16" ht="12.75">
      <c r="A124" s="54" t="s">
        <v>417</v>
      </c>
      <c r="B124" s="54" t="s">
        <v>418</v>
      </c>
      <c r="C124" s="54" t="s">
        <v>42</v>
      </c>
      <c r="D124" s="55">
        <v>1196270</v>
      </c>
      <c r="E124" s="219">
        <v>6988911.61</v>
      </c>
      <c r="F124" s="219">
        <v>6336803.17</v>
      </c>
      <c r="G124" s="55">
        <v>1447120</v>
      </c>
      <c r="H124" s="219">
        <v>7381289.55</v>
      </c>
      <c r="I124" s="219">
        <v>6926226.99</v>
      </c>
      <c r="J124" s="70">
        <f t="shared" si="29"/>
        <v>20.969346385013417</v>
      </c>
      <c r="K124" s="70">
        <f t="shared" si="30"/>
        <v>5.614292494965457</v>
      </c>
      <c r="L124" s="70">
        <f t="shared" si="31"/>
        <v>9.301595839215569</v>
      </c>
      <c r="M124" s="70">
        <f t="shared" si="27"/>
        <v>5.84225267707123</v>
      </c>
      <c r="N124" s="70">
        <f t="shared" si="32"/>
        <v>5.100675514124606</v>
      </c>
      <c r="O124" s="70">
        <f t="shared" si="28"/>
        <v>5.29713456828308</v>
      </c>
      <c r="P124" s="70">
        <f t="shared" si="33"/>
        <v>4.786214681574438</v>
      </c>
    </row>
    <row r="125" spans="1:16" ht="12.75">
      <c r="A125" s="54" t="s">
        <v>417</v>
      </c>
      <c r="B125" s="54" t="s">
        <v>418</v>
      </c>
      <c r="C125" s="54" t="s">
        <v>45</v>
      </c>
      <c r="D125" s="55">
        <v>575986</v>
      </c>
      <c r="E125" s="219">
        <v>2852404.27</v>
      </c>
      <c r="F125" s="219">
        <v>2589564.49</v>
      </c>
      <c r="G125" s="55">
        <v>536024</v>
      </c>
      <c r="H125" s="219">
        <v>2372934.34</v>
      </c>
      <c r="I125" s="219">
        <v>2228640.14</v>
      </c>
      <c r="J125" s="70">
        <f t="shared" si="29"/>
        <v>-6.93801585455202</v>
      </c>
      <c r="K125" s="70">
        <f t="shared" si="30"/>
        <v>-16.809325909472157</v>
      </c>
      <c r="L125" s="70">
        <f t="shared" si="31"/>
        <v>-13.937646712169737</v>
      </c>
      <c r="M125" s="70">
        <f t="shared" si="27"/>
        <v>4.952211112770102</v>
      </c>
      <c r="N125" s="70">
        <f t="shared" si="32"/>
        <v>4.426918085757354</v>
      </c>
      <c r="O125" s="70">
        <f t="shared" si="28"/>
        <v>4.495880958912196</v>
      </c>
      <c r="P125" s="70">
        <f t="shared" si="33"/>
        <v>4.1577245421846785</v>
      </c>
    </row>
    <row r="126" spans="1:16" ht="12.75">
      <c r="A126" s="54" t="s">
        <v>417</v>
      </c>
      <c r="B126" s="54" t="s">
        <v>418</v>
      </c>
      <c r="C126" s="54" t="s">
        <v>57</v>
      </c>
      <c r="D126" s="55">
        <v>162535</v>
      </c>
      <c r="E126" s="219">
        <v>922899.58</v>
      </c>
      <c r="F126" s="219">
        <v>836254.72</v>
      </c>
      <c r="G126" s="55">
        <v>218989</v>
      </c>
      <c r="H126" s="219">
        <v>1180704.28</v>
      </c>
      <c r="I126" s="219">
        <v>1108399.94</v>
      </c>
      <c r="J126" s="70">
        <f t="shared" si="29"/>
        <v>34.73344202787092</v>
      </c>
      <c r="K126" s="70">
        <f t="shared" si="30"/>
        <v>27.93420926684137</v>
      </c>
      <c r="L126" s="70">
        <f t="shared" si="31"/>
        <v>32.54334038317894</v>
      </c>
      <c r="M126" s="70">
        <f t="shared" si="27"/>
        <v>5.678159042667732</v>
      </c>
      <c r="N126" s="70">
        <f t="shared" si="32"/>
        <v>5.391614555982264</v>
      </c>
      <c r="O126" s="70">
        <f t="shared" si="28"/>
        <v>5.1450747223674895</v>
      </c>
      <c r="P126" s="70">
        <f t="shared" si="33"/>
        <v>5.061441168277859</v>
      </c>
    </row>
    <row r="127" spans="1:15" ht="12.75">
      <c r="A127" s="54" t="s">
        <v>417</v>
      </c>
      <c r="B127" s="54" t="s">
        <v>418</v>
      </c>
      <c r="C127" s="54" t="s">
        <v>61</v>
      </c>
      <c r="D127" s="55">
        <v>810</v>
      </c>
      <c r="E127" s="219">
        <v>7668.7</v>
      </c>
      <c r="F127" s="219">
        <v>6956.33</v>
      </c>
      <c r="G127" s="55"/>
      <c r="H127" s="219"/>
      <c r="I127" s="219"/>
      <c r="M127" s="70">
        <f t="shared" si="27"/>
        <v>9.467530864197531</v>
      </c>
      <c r="O127" s="70">
        <f t="shared" si="28"/>
        <v>8.588061728395061</v>
      </c>
    </row>
    <row r="128" spans="1:16" ht="12.75">
      <c r="A128" s="54" t="s">
        <v>417</v>
      </c>
      <c r="B128" s="54" t="s">
        <v>418</v>
      </c>
      <c r="C128" s="54" t="s">
        <v>43</v>
      </c>
      <c r="D128" s="55">
        <v>1143902</v>
      </c>
      <c r="E128" s="219">
        <v>5696476.23</v>
      </c>
      <c r="F128" s="219">
        <v>5169049.67</v>
      </c>
      <c r="G128" s="55">
        <v>1436663</v>
      </c>
      <c r="H128" s="219">
        <v>6446173.46</v>
      </c>
      <c r="I128" s="219">
        <v>6049966.35</v>
      </c>
      <c r="J128" s="70">
        <f t="shared" si="29"/>
        <v>25.59318892702347</v>
      </c>
      <c r="K128" s="70">
        <f t="shared" si="30"/>
        <v>13.16071900821395</v>
      </c>
      <c r="L128" s="70">
        <f t="shared" si="31"/>
        <v>17.042139972317187</v>
      </c>
      <c r="M128" s="70">
        <f t="shared" si="27"/>
        <v>4.979863860715342</v>
      </c>
      <c r="N128" s="70">
        <f t="shared" si="32"/>
        <v>4.486907131317505</v>
      </c>
      <c r="O128" s="70">
        <f t="shared" si="28"/>
        <v>4.5187871600888885</v>
      </c>
      <c r="P128" s="70">
        <f t="shared" si="33"/>
        <v>4.211124216326306</v>
      </c>
    </row>
    <row r="129" spans="1:16" ht="12.75">
      <c r="A129" s="54" t="s">
        <v>417</v>
      </c>
      <c r="B129" s="54" t="s">
        <v>418</v>
      </c>
      <c r="C129" s="54" t="s">
        <v>99</v>
      </c>
      <c r="D129" s="55">
        <v>23370</v>
      </c>
      <c r="E129" s="219">
        <v>125213.64</v>
      </c>
      <c r="F129" s="219">
        <v>113445.12</v>
      </c>
      <c r="G129" s="55">
        <v>14770</v>
      </c>
      <c r="H129" s="219">
        <v>78002.81</v>
      </c>
      <c r="I129" s="219">
        <v>73118.14</v>
      </c>
      <c r="J129" s="70">
        <f t="shared" si="29"/>
        <v>-36.79931536157467</v>
      </c>
      <c r="K129" s="70">
        <f t="shared" si="30"/>
        <v>-37.704222958457244</v>
      </c>
      <c r="L129" s="70">
        <f t="shared" si="31"/>
        <v>-35.547566964537566</v>
      </c>
      <c r="M129" s="70">
        <f t="shared" si="27"/>
        <v>5.357879332477535</v>
      </c>
      <c r="N129" s="70">
        <f t="shared" si="32"/>
        <v>5.28116519972918</v>
      </c>
      <c r="O129" s="70">
        <f t="shared" si="28"/>
        <v>4.854305519897304</v>
      </c>
      <c r="P129" s="70">
        <f t="shared" si="33"/>
        <v>4.950449559918754</v>
      </c>
    </row>
    <row r="130" spans="1:16" ht="12.75">
      <c r="A130" s="54" t="s">
        <v>417</v>
      </c>
      <c r="B130" s="54" t="s">
        <v>418</v>
      </c>
      <c r="C130" s="54" t="s">
        <v>62</v>
      </c>
      <c r="D130" s="55">
        <v>38486</v>
      </c>
      <c r="E130" s="219">
        <v>225895.34</v>
      </c>
      <c r="F130" s="219">
        <v>204699.54</v>
      </c>
      <c r="G130" s="55">
        <v>54390</v>
      </c>
      <c r="H130" s="219">
        <v>288539.79</v>
      </c>
      <c r="I130" s="219">
        <v>270873.33</v>
      </c>
      <c r="J130" s="70">
        <f t="shared" si="29"/>
        <v>41.32411786104038</v>
      </c>
      <c r="K130" s="70">
        <f t="shared" si="30"/>
        <v>27.73162562804526</v>
      </c>
      <c r="L130" s="70">
        <f t="shared" si="31"/>
        <v>32.327278312398754</v>
      </c>
      <c r="M130" s="70">
        <f t="shared" si="27"/>
        <v>5.869545808865562</v>
      </c>
      <c r="N130" s="70">
        <f t="shared" si="32"/>
        <v>5.305015444015444</v>
      </c>
      <c r="O130" s="70">
        <f t="shared" si="28"/>
        <v>5.318805279842021</v>
      </c>
      <c r="P130" s="70">
        <f t="shared" si="33"/>
        <v>4.980204633204633</v>
      </c>
    </row>
    <row r="131" spans="1:16" ht="12.75">
      <c r="A131" s="54" t="s">
        <v>417</v>
      </c>
      <c r="B131" s="54" t="s">
        <v>418</v>
      </c>
      <c r="C131" s="54" t="s">
        <v>103</v>
      </c>
      <c r="D131" s="55"/>
      <c r="E131" s="219"/>
      <c r="F131" s="219"/>
      <c r="G131" s="55">
        <v>2660</v>
      </c>
      <c r="H131" s="219">
        <v>17624.39</v>
      </c>
      <c r="I131" s="219">
        <v>16542.88</v>
      </c>
      <c r="N131" s="70">
        <f t="shared" si="32"/>
        <v>6.625710526315789</v>
      </c>
      <c r="P131" s="70">
        <f t="shared" si="33"/>
        <v>6.219127819548873</v>
      </c>
    </row>
    <row r="132" spans="1:16" ht="12.75">
      <c r="A132" s="54" t="s">
        <v>417</v>
      </c>
      <c r="B132" s="54" t="s">
        <v>418</v>
      </c>
      <c r="C132" s="54" t="s">
        <v>156</v>
      </c>
      <c r="D132" s="55"/>
      <c r="E132" s="219"/>
      <c r="F132" s="219"/>
      <c r="G132" s="55">
        <v>14200</v>
      </c>
      <c r="H132" s="219">
        <v>80230.62</v>
      </c>
      <c r="I132" s="219">
        <v>75061.83</v>
      </c>
      <c r="N132" s="70">
        <f t="shared" si="32"/>
        <v>5.65004366197183</v>
      </c>
      <c r="P132" s="70">
        <f t="shared" si="33"/>
        <v>5.286044366197183</v>
      </c>
    </row>
    <row r="133" spans="1:16" ht="12.75">
      <c r="A133" s="54" t="s">
        <v>417</v>
      </c>
      <c r="B133" s="54" t="s">
        <v>418</v>
      </c>
      <c r="C133" s="54" t="s">
        <v>50</v>
      </c>
      <c r="D133" s="55">
        <v>326070</v>
      </c>
      <c r="E133" s="219">
        <v>2547799.73</v>
      </c>
      <c r="F133" s="219">
        <v>2307285.26</v>
      </c>
      <c r="G133" s="55">
        <v>251330</v>
      </c>
      <c r="H133" s="219">
        <v>1963501.43</v>
      </c>
      <c r="I133" s="219">
        <v>1842628.54</v>
      </c>
      <c r="J133" s="70">
        <f t="shared" si="29"/>
        <v>-22.921458582512958</v>
      </c>
      <c r="K133" s="70">
        <f t="shared" si="30"/>
        <v>-22.933446970731882</v>
      </c>
      <c r="L133" s="70">
        <f t="shared" si="31"/>
        <v>-20.138676740820497</v>
      </c>
      <c r="M133" s="70">
        <f t="shared" si="27"/>
        <v>7.813658815591744</v>
      </c>
      <c r="N133" s="70">
        <f t="shared" si="32"/>
        <v>7.812443520471094</v>
      </c>
      <c r="O133" s="70">
        <f t="shared" si="28"/>
        <v>7.076042751556414</v>
      </c>
      <c r="P133" s="70">
        <f t="shared" si="33"/>
        <v>7.331510524012255</v>
      </c>
    </row>
    <row r="134" spans="1:16" ht="12.75">
      <c r="A134" s="54" t="s">
        <v>417</v>
      </c>
      <c r="B134" s="54" t="s">
        <v>418</v>
      </c>
      <c r="C134" s="54" t="s">
        <v>717</v>
      </c>
      <c r="D134" s="55"/>
      <c r="E134" s="219"/>
      <c r="F134" s="219"/>
      <c r="G134" s="55">
        <v>12594</v>
      </c>
      <c r="H134" s="219">
        <v>56642.19</v>
      </c>
      <c r="I134" s="219">
        <v>53104.36</v>
      </c>
      <c r="N134" s="70">
        <f t="shared" si="32"/>
        <v>4.4975535969509295</v>
      </c>
      <c r="P134" s="70">
        <f t="shared" si="33"/>
        <v>4.2166396696839765</v>
      </c>
    </row>
    <row r="135" spans="1:16" ht="12.75">
      <c r="A135" s="54" t="s">
        <v>417</v>
      </c>
      <c r="B135" s="54" t="s">
        <v>418</v>
      </c>
      <c r="C135" s="54" t="s">
        <v>100</v>
      </c>
      <c r="D135" s="55">
        <v>2000</v>
      </c>
      <c r="E135" s="219">
        <v>8864.24</v>
      </c>
      <c r="F135" s="219">
        <v>8127.75</v>
      </c>
      <c r="G135" s="55">
        <v>9600</v>
      </c>
      <c r="H135" s="219">
        <v>37041.72</v>
      </c>
      <c r="I135" s="219">
        <v>34851.66</v>
      </c>
      <c r="J135" s="70">
        <f t="shared" si="29"/>
        <v>380</v>
      </c>
      <c r="K135" s="70">
        <f t="shared" si="30"/>
        <v>317.87812604351876</v>
      </c>
      <c r="L135" s="70">
        <f t="shared" si="31"/>
        <v>328.7983759342992</v>
      </c>
      <c r="M135" s="70">
        <f t="shared" si="27"/>
        <v>4.43212</v>
      </c>
      <c r="N135" s="70">
        <f t="shared" si="32"/>
        <v>3.8585125000000002</v>
      </c>
      <c r="O135" s="70">
        <f t="shared" si="28"/>
        <v>4.063875</v>
      </c>
      <c r="P135" s="70">
        <f t="shared" si="33"/>
        <v>3.6303812500000006</v>
      </c>
    </row>
    <row r="136" spans="1:16" ht="12.75">
      <c r="A136" s="54" t="s">
        <v>417</v>
      </c>
      <c r="B136" s="54" t="s">
        <v>418</v>
      </c>
      <c r="C136" s="54" t="s">
        <v>95</v>
      </c>
      <c r="D136" s="55">
        <v>10500</v>
      </c>
      <c r="E136" s="219">
        <v>50047</v>
      </c>
      <c r="F136" s="219">
        <v>45236</v>
      </c>
      <c r="G136" s="55">
        <v>300</v>
      </c>
      <c r="H136" s="219">
        <v>1228.87</v>
      </c>
      <c r="I136" s="219">
        <v>1138.68</v>
      </c>
      <c r="J136" s="70">
        <f t="shared" si="29"/>
        <v>-97.14285714285714</v>
      </c>
      <c r="K136" s="70">
        <f t="shared" si="30"/>
        <v>-97.54456810598037</v>
      </c>
      <c r="L136" s="70">
        <f t="shared" si="31"/>
        <v>-97.48280130869219</v>
      </c>
      <c r="M136" s="70">
        <f t="shared" si="27"/>
        <v>4.766380952380953</v>
      </c>
      <c r="N136" s="70">
        <f t="shared" si="32"/>
        <v>4.096233333333333</v>
      </c>
      <c r="O136" s="70">
        <f t="shared" si="28"/>
        <v>4.308190476190476</v>
      </c>
      <c r="P136" s="70">
        <f t="shared" si="33"/>
        <v>3.7956000000000003</v>
      </c>
    </row>
    <row r="137" spans="1:16" ht="12.75">
      <c r="A137" s="54" t="s">
        <v>417</v>
      </c>
      <c r="B137" s="54" t="s">
        <v>418</v>
      </c>
      <c r="C137" s="54" t="s">
        <v>70</v>
      </c>
      <c r="D137" s="55">
        <v>108288</v>
      </c>
      <c r="E137" s="219">
        <v>606074.8</v>
      </c>
      <c r="F137" s="219">
        <v>551236.62</v>
      </c>
      <c r="G137" s="55">
        <v>62676</v>
      </c>
      <c r="H137" s="219">
        <v>295463.11</v>
      </c>
      <c r="I137" s="219">
        <v>275052.56</v>
      </c>
      <c r="J137" s="70">
        <f t="shared" si="29"/>
        <v>-42.121010638297875</v>
      </c>
      <c r="K137" s="70">
        <f t="shared" si="30"/>
        <v>-51.249728581356635</v>
      </c>
      <c r="L137" s="70">
        <f t="shared" si="31"/>
        <v>-50.10263287660388</v>
      </c>
      <c r="M137" s="70">
        <f t="shared" si="27"/>
        <v>5.596878693853428</v>
      </c>
      <c r="N137" s="70">
        <f t="shared" si="32"/>
        <v>4.714134756525624</v>
      </c>
      <c r="O137" s="70">
        <f t="shared" si="28"/>
        <v>5.090468195921986</v>
      </c>
      <c r="P137" s="70">
        <f t="shared" si="33"/>
        <v>4.388482991894824</v>
      </c>
    </row>
    <row r="138" spans="1:16" ht="12.75">
      <c r="A138" s="54" t="s">
        <v>417</v>
      </c>
      <c r="B138" s="54" t="s">
        <v>418</v>
      </c>
      <c r="C138" s="54" t="s">
        <v>71</v>
      </c>
      <c r="D138" s="55">
        <v>14478</v>
      </c>
      <c r="E138" s="219">
        <v>85813.78</v>
      </c>
      <c r="F138" s="219">
        <v>77445.26</v>
      </c>
      <c r="G138" s="55">
        <v>22410</v>
      </c>
      <c r="H138" s="219">
        <v>113751.88</v>
      </c>
      <c r="I138" s="219">
        <v>106765.66</v>
      </c>
      <c r="J138" s="70">
        <f t="shared" si="29"/>
        <v>54.7865727310402</v>
      </c>
      <c r="K138" s="70">
        <f t="shared" si="30"/>
        <v>32.55665931508903</v>
      </c>
      <c r="L138" s="70">
        <f t="shared" si="31"/>
        <v>37.85951522404342</v>
      </c>
      <c r="M138" s="70">
        <f t="shared" si="27"/>
        <v>5.927184694018511</v>
      </c>
      <c r="N138" s="70">
        <f t="shared" si="32"/>
        <v>5.075942882641678</v>
      </c>
      <c r="O138" s="70">
        <f t="shared" si="28"/>
        <v>5.349168393424506</v>
      </c>
      <c r="P138" s="70">
        <f t="shared" si="33"/>
        <v>4.764197233377956</v>
      </c>
    </row>
    <row r="139" spans="1:16" ht="12.75">
      <c r="A139" s="54" t="s">
        <v>417</v>
      </c>
      <c r="B139" s="54" t="s">
        <v>418</v>
      </c>
      <c r="C139" s="54" t="s">
        <v>67</v>
      </c>
      <c r="D139" s="55">
        <v>506104</v>
      </c>
      <c r="E139" s="219">
        <v>2707458.99</v>
      </c>
      <c r="F139" s="219">
        <v>2457872.72</v>
      </c>
      <c r="G139" s="55">
        <v>555058</v>
      </c>
      <c r="H139" s="219">
        <v>2601303.73</v>
      </c>
      <c r="I139" s="219">
        <v>2443477.75</v>
      </c>
      <c r="J139" s="70">
        <f t="shared" si="29"/>
        <v>9.672715489306546</v>
      </c>
      <c r="K139" s="70">
        <f t="shared" si="30"/>
        <v>-3.920844614529147</v>
      </c>
      <c r="L139" s="70">
        <f t="shared" si="31"/>
        <v>-0.585667837185654</v>
      </c>
      <c r="M139" s="70">
        <f t="shared" si="27"/>
        <v>5.349609941830138</v>
      </c>
      <c r="N139" s="70">
        <f t="shared" si="32"/>
        <v>4.686543982790988</v>
      </c>
      <c r="O139" s="70">
        <f t="shared" si="28"/>
        <v>4.856457803139276</v>
      </c>
      <c r="P139" s="70">
        <f t="shared" si="33"/>
        <v>4.402202562615078</v>
      </c>
    </row>
    <row r="140" spans="1:16" ht="12.75">
      <c r="A140" s="54" t="s">
        <v>417</v>
      </c>
      <c r="B140" s="54" t="s">
        <v>418</v>
      </c>
      <c r="C140" s="54" t="s">
        <v>49</v>
      </c>
      <c r="D140" s="55">
        <v>10900</v>
      </c>
      <c r="E140" s="219">
        <v>68262.6</v>
      </c>
      <c r="F140" s="219">
        <v>61930.67</v>
      </c>
      <c r="G140" s="55">
        <v>14320</v>
      </c>
      <c r="H140" s="219">
        <v>76599.51</v>
      </c>
      <c r="I140" s="219">
        <v>71991.05</v>
      </c>
      <c r="J140" s="70">
        <f t="shared" si="29"/>
        <v>31.376146788990827</v>
      </c>
      <c r="K140" s="70">
        <f t="shared" si="30"/>
        <v>12.212998039922281</v>
      </c>
      <c r="L140" s="70">
        <f t="shared" si="31"/>
        <v>16.244584468406373</v>
      </c>
      <c r="M140" s="70">
        <f t="shared" si="27"/>
        <v>6.26262385321101</v>
      </c>
      <c r="N140" s="70">
        <f t="shared" si="32"/>
        <v>5.3491277932960895</v>
      </c>
      <c r="O140" s="70">
        <f t="shared" si="28"/>
        <v>5.6817128440366975</v>
      </c>
      <c r="P140" s="70">
        <f t="shared" si="33"/>
        <v>5.027307960893855</v>
      </c>
    </row>
    <row r="141" spans="1:16" ht="12.75">
      <c r="A141" s="54" t="s">
        <v>417</v>
      </c>
      <c r="B141" s="54" t="s">
        <v>418</v>
      </c>
      <c r="C141" s="54" t="s">
        <v>350</v>
      </c>
      <c r="D141" s="55">
        <v>59722</v>
      </c>
      <c r="E141" s="219">
        <v>305511.72</v>
      </c>
      <c r="F141" s="219">
        <v>276844.88</v>
      </c>
      <c r="G141" s="55">
        <v>73490</v>
      </c>
      <c r="H141" s="219">
        <v>357426.06</v>
      </c>
      <c r="I141" s="219">
        <v>336179.71</v>
      </c>
      <c r="J141" s="70">
        <f t="shared" si="29"/>
        <v>23.053481129232107</v>
      </c>
      <c r="K141" s="70">
        <f t="shared" si="30"/>
        <v>16.992585423564122</v>
      </c>
      <c r="L141" s="70">
        <f t="shared" si="31"/>
        <v>21.43251845582263</v>
      </c>
      <c r="M141" s="70">
        <f t="shared" si="27"/>
        <v>5.1155641137269345</v>
      </c>
      <c r="N141" s="70">
        <f t="shared" si="32"/>
        <v>4.863601306300177</v>
      </c>
      <c r="O141" s="70">
        <f t="shared" si="28"/>
        <v>4.635559425337397</v>
      </c>
      <c r="P141" s="70">
        <f t="shared" si="33"/>
        <v>4.574495985848415</v>
      </c>
    </row>
    <row r="142" spans="1:16" ht="12.75">
      <c r="A142" s="54" t="s">
        <v>417</v>
      </c>
      <c r="B142" s="54" t="s">
        <v>418</v>
      </c>
      <c r="C142" s="54" t="s">
        <v>66</v>
      </c>
      <c r="D142" s="55">
        <v>13710</v>
      </c>
      <c r="E142" s="219">
        <v>83130.49</v>
      </c>
      <c r="F142" s="219">
        <v>75476.91</v>
      </c>
      <c r="G142" s="55">
        <v>9700</v>
      </c>
      <c r="H142" s="219">
        <v>45531.58</v>
      </c>
      <c r="I142" s="219">
        <v>42771.94</v>
      </c>
      <c r="J142" s="70">
        <f t="shared" si="29"/>
        <v>-29.24872355944566</v>
      </c>
      <c r="K142" s="70">
        <f t="shared" si="30"/>
        <v>-45.228784288412115</v>
      </c>
      <c r="L142" s="70">
        <f t="shared" si="31"/>
        <v>-43.33109291305116</v>
      </c>
      <c r="M142" s="70">
        <f t="shared" si="27"/>
        <v>6.063493070751277</v>
      </c>
      <c r="N142" s="70">
        <f t="shared" si="32"/>
        <v>4.693977319587629</v>
      </c>
      <c r="O142" s="70">
        <f t="shared" si="28"/>
        <v>5.505245076586434</v>
      </c>
      <c r="P142" s="70">
        <f t="shared" si="33"/>
        <v>4.409478350515464</v>
      </c>
    </row>
    <row r="143" spans="1:16" ht="12.75">
      <c r="A143" s="54" t="s">
        <v>417</v>
      </c>
      <c r="B143" s="54" t="s">
        <v>418</v>
      </c>
      <c r="C143" s="54" t="s">
        <v>44</v>
      </c>
      <c r="D143" s="55">
        <v>96580</v>
      </c>
      <c r="E143" s="219">
        <v>474990.81</v>
      </c>
      <c r="F143" s="219">
        <v>431522.39</v>
      </c>
      <c r="G143" s="55">
        <v>338070</v>
      </c>
      <c r="H143" s="219">
        <v>1446924.78</v>
      </c>
      <c r="I143" s="219">
        <v>1357932.57</v>
      </c>
      <c r="J143" s="70">
        <f t="shared" si="29"/>
        <v>250.0414164423276</v>
      </c>
      <c r="K143" s="70">
        <f t="shared" si="30"/>
        <v>204.62163678493064</v>
      </c>
      <c r="L143" s="70">
        <f t="shared" si="31"/>
        <v>214.6841511514617</v>
      </c>
      <c r="M143" s="70">
        <f t="shared" si="27"/>
        <v>4.918107372126734</v>
      </c>
      <c r="N143" s="70">
        <f t="shared" si="32"/>
        <v>4.279956162924838</v>
      </c>
      <c r="O143" s="70">
        <f t="shared" si="28"/>
        <v>4.468030544626217</v>
      </c>
      <c r="P143" s="70">
        <f t="shared" si="33"/>
        <v>4.016720117135504</v>
      </c>
    </row>
    <row r="144" spans="1:16" ht="12.75">
      <c r="A144" s="54" t="s">
        <v>419</v>
      </c>
      <c r="B144" s="54" t="s">
        <v>623</v>
      </c>
      <c r="C144" s="54" t="s">
        <v>48</v>
      </c>
      <c r="D144" s="55">
        <v>6590</v>
      </c>
      <c r="E144" s="219">
        <v>30591.93</v>
      </c>
      <c r="F144" s="219">
        <v>27879.01</v>
      </c>
      <c r="G144" s="55">
        <v>280</v>
      </c>
      <c r="H144" s="219">
        <v>1592.1</v>
      </c>
      <c r="I144" s="219">
        <v>1505.62</v>
      </c>
      <c r="J144" s="70">
        <f t="shared" si="29"/>
        <v>-95.75113808801214</v>
      </c>
      <c r="K144" s="70">
        <f t="shared" si="30"/>
        <v>-94.79568631335127</v>
      </c>
      <c r="L144" s="70">
        <f t="shared" si="31"/>
        <v>-94.59944955003783</v>
      </c>
      <c r="M144" s="70">
        <f t="shared" si="27"/>
        <v>4.642174506828528</v>
      </c>
      <c r="N144" s="70">
        <f t="shared" si="32"/>
        <v>5.686071428571428</v>
      </c>
      <c r="O144" s="70">
        <f t="shared" si="28"/>
        <v>4.230502276176024</v>
      </c>
      <c r="P144" s="70">
        <f t="shared" si="33"/>
        <v>5.3772142857142855</v>
      </c>
    </row>
    <row r="145" spans="1:16" ht="12.75">
      <c r="A145" s="54" t="s">
        <v>419</v>
      </c>
      <c r="B145" s="54" t="s">
        <v>623</v>
      </c>
      <c r="C145" s="54" t="s">
        <v>94</v>
      </c>
      <c r="D145" s="55"/>
      <c r="E145" s="219"/>
      <c r="F145" s="219"/>
      <c r="G145" s="55">
        <v>100</v>
      </c>
      <c r="H145" s="219">
        <v>573.63</v>
      </c>
      <c r="I145" s="219">
        <v>540.11</v>
      </c>
      <c r="N145" s="70">
        <f t="shared" si="32"/>
        <v>5.7363</v>
      </c>
      <c r="P145" s="70">
        <f t="shared" si="33"/>
        <v>5.4011000000000005</v>
      </c>
    </row>
    <row r="146" spans="1:15" ht="12.75">
      <c r="A146" s="54" t="s">
        <v>419</v>
      </c>
      <c r="B146" s="54" t="s">
        <v>623</v>
      </c>
      <c r="C146" s="54" t="s">
        <v>139</v>
      </c>
      <c r="D146" s="220">
        <v>150</v>
      </c>
      <c r="E146" s="220">
        <v>975</v>
      </c>
      <c r="F146" s="220">
        <v>871.2</v>
      </c>
      <c r="G146" s="55"/>
      <c r="H146" s="219"/>
      <c r="I146" s="219"/>
      <c r="M146" s="70">
        <f t="shared" si="27"/>
        <v>6.5</v>
      </c>
      <c r="O146" s="70">
        <f t="shared" si="28"/>
        <v>5.808000000000001</v>
      </c>
    </row>
    <row r="147" spans="1:16" ht="12.75">
      <c r="A147" s="54" t="s">
        <v>419</v>
      </c>
      <c r="B147" s="54" t="s">
        <v>623</v>
      </c>
      <c r="C147" s="54" t="s">
        <v>63</v>
      </c>
      <c r="D147" s="55">
        <v>2650</v>
      </c>
      <c r="E147" s="219">
        <v>16515</v>
      </c>
      <c r="F147" s="219">
        <v>14932.32</v>
      </c>
      <c r="G147" s="220">
        <v>16785.9</v>
      </c>
      <c r="H147" s="220">
        <v>121675.67</v>
      </c>
      <c r="I147" s="220">
        <v>114296.29</v>
      </c>
      <c r="J147" s="70">
        <f t="shared" si="29"/>
        <v>533.4301886792454</v>
      </c>
      <c r="K147" s="70">
        <f t="shared" si="30"/>
        <v>636.7585225552529</v>
      </c>
      <c r="L147" s="70">
        <f t="shared" si="31"/>
        <v>665.4288817812637</v>
      </c>
      <c r="M147" s="70">
        <f t="shared" si="27"/>
        <v>6.2320754716981135</v>
      </c>
      <c r="N147" s="70">
        <f t="shared" si="32"/>
        <v>7.248683120952704</v>
      </c>
      <c r="O147" s="70">
        <f t="shared" si="28"/>
        <v>5.6348377358490565</v>
      </c>
      <c r="P147" s="70">
        <f t="shared" si="33"/>
        <v>6.809065346511059</v>
      </c>
    </row>
    <row r="148" spans="1:16" ht="12.75">
      <c r="A148" s="54" t="s">
        <v>419</v>
      </c>
      <c r="B148" s="54" t="s">
        <v>623</v>
      </c>
      <c r="C148" s="54" t="s">
        <v>54</v>
      </c>
      <c r="D148" s="220">
        <v>1830</v>
      </c>
      <c r="E148" s="220">
        <v>9118.22</v>
      </c>
      <c r="F148" s="220">
        <v>8245.39</v>
      </c>
      <c r="G148" s="55">
        <v>440</v>
      </c>
      <c r="H148" s="219">
        <v>2599.27</v>
      </c>
      <c r="I148" s="219">
        <v>2443.45</v>
      </c>
      <c r="J148" s="70">
        <f t="shared" si="29"/>
        <v>-75.95628415300547</v>
      </c>
      <c r="K148" s="70">
        <f t="shared" si="30"/>
        <v>-71.49366872043008</v>
      </c>
      <c r="L148" s="70">
        <f t="shared" si="31"/>
        <v>-70.36586504701415</v>
      </c>
      <c r="M148" s="70">
        <f t="shared" si="27"/>
        <v>4.98263387978142</v>
      </c>
      <c r="N148" s="70">
        <f t="shared" si="32"/>
        <v>5.907431818181818</v>
      </c>
      <c r="O148" s="70">
        <f t="shared" si="28"/>
        <v>4.505677595628415</v>
      </c>
      <c r="P148" s="70">
        <f t="shared" si="33"/>
        <v>5.553295454545454</v>
      </c>
    </row>
    <row r="149" spans="1:16" ht="12.75">
      <c r="A149" s="54" t="s">
        <v>419</v>
      </c>
      <c r="B149" s="54" t="s">
        <v>623</v>
      </c>
      <c r="C149" s="54" t="s">
        <v>56</v>
      </c>
      <c r="D149" s="220">
        <v>1040</v>
      </c>
      <c r="E149" s="220">
        <v>5131.37</v>
      </c>
      <c r="F149" s="220">
        <v>4585.06</v>
      </c>
      <c r="G149" s="55">
        <v>3780</v>
      </c>
      <c r="H149" s="219">
        <v>21955.31</v>
      </c>
      <c r="I149" s="219">
        <v>20663.27</v>
      </c>
      <c r="J149" s="70">
        <f t="shared" si="29"/>
        <v>263.46153846153845</v>
      </c>
      <c r="K149" s="70">
        <f t="shared" si="30"/>
        <v>327.86448843096485</v>
      </c>
      <c r="L149" s="70">
        <f t="shared" si="31"/>
        <v>350.6652039449865</v>
      </c>
      <c r="M149" s="70">
        <f t="shared" si="27"/>
        <v>4.934009615384615</v>
      </c>
      <c r="N149" s="70">
        <f t="shared" si="32"/>
        <v>5.808283068783069</v>
      </c>
      <c r="O149" s="70">
        <f t="shared" si="28"/>
        <v>4.408711538461539</v>
      </c>
      <c r="P149" s="70">
        <f t="shared" si="33"/>
        <v>5.466473544973545</v>
      </c>
    </row>
    <row r="150" spans="1:16" ht="12.75">
      <c r="A150" s="54" t="s">
        <v>419</v>
      </c>
      <c r="B150" s="54" t="s">
        <v>623</v>
      </c>
      <c r="C150" s="54" t="s">
        <v>42</v>
      </c>
      <c r="D150" s="220">
        <v>21600</v>
      </c>
      <c r="E150" s="220">
        <v>99817.64</v>
      </c>
      <c r="F150" s="220">
        <v>90264.97</v>
      </c>
      <c r="G150" s="55">
        <v>2179</v>
      </c>
      <c r="H150" s="219">
        <v>12795.04</v>
      </c>
      <c r="I150" s="219">
        <v>12168.77</v>
      </c>
      <c r="J150" s="70">
        <f t="shared" si="29"/>
        <v>-89.91203703703704</v>
      </c>
      <c r="K150" s="70">
        <f t="shared" si="30"/>
        <v>-87.18158433719731</v>
      </c>
      <c r="L150" s="70">
        <f t="shared" si="31"/>
        <v>-86.51883449360255</v>
      </c>
      <c r="M150" s="70">
        <f t="shared" si="27"/>
        <v>4.621187037037037</v>
      </c>
      <c r="N150" s="70">
        <f t="shared" si="32"/>
        <v>5.871977971546581</v>
      </c>
      <c r="O150" s="70">
        <f t="shared" si="28"/>
        <v>4.178933796296296</v>
      </c>
      <c r="P150" s="70">
        <f t="shared" si="33"/>
        <v>5.584566314823314</v>
      </c>
    </row>
    <row r="151" spans="1:15" ht="12.75">
      <c r="A151" s="54" t="s">
        <v>419</v>
      </c>
      <c r="B151" s="54" t="s">
        <v>623</v>
      </c>
      <c r="C151" s="54" t="s">
        <v>45</v>
      </c>
      <c r="D151" s="220">
        <v>46890</v>
      </c>
      <c r="E151" s="220">
        <v>233642.15</v>
      </c>
      <c r="F151" s="220">
        <v>211427.08</v>
      </c>
      <c r="G151" s="55"/>
      <c r="H151" s="219"/>
      <c r="I151" s="219"/>
      <c r="M151" s="70">
        <f t="shared" si="27"/>
        <v>4.982771379825122</v>
      </c>
      <c r="O151" s="70">
        <f t="shared" si="28"/>
        <v>4.509001492855619</v>
      </c>
    </row>
    <row r="152" spans="1:16" ht="12.75">
      <c r="A152" s="54" t="s">
        <v>419</v>
      </c>
      <c r="B152" s="54" t="s">
        <v>623</v>
      </c>
      <c r="C152" s="54" t="s">
        <v>43</v>
      </c>
      <c r="D152" s="55">
        <v>44490</v>
      </c>
      <c r="E152" s="219">
        <v>209299.23</v>
      </c>
      <c r="F152" s="219">
        <v>190253.06</v>
      </c>
      <c r="G152" s="55">
        <v>91395.5</v>
      </c>
      <c r="H152" s="219">
        <v>547098.2</v>
      </c>
      <c r="I152" s="219">
        <v>513040.33</v>
      </c>
      <c r="J152" s="70">
        <f t="shared" si="29"/>
        <v>105.42930995729377</v>
      </c>
      <c r="K152" s="70">
        <f t="shared" si="30"/>
        <v>161.39522825764814</v>
      </c>
      <c r="L152" s="70">
        <f t="shared" si="31"/>
        <v>169.6620648309152</v>
      </c>
      <c r="M152" s="70">
        <f t="shared" si="27"/>
        <v>4.7044106540795685</v>
      </c>
      <c r="N152" s="70">
        <f t="shared" si="32"/>
        <v>5.986051829685269</v>
      </c>
      <c r="O152" s="70">
        <f t="shared" si="28"/>
        <v>4.276310631602607</v>
      </c>
      <c r="P152" s="70">
        <f t="shared" si="33"/>
        <v>5.6134090846923534</v>
      </c>
    </row>
    <row r="153" spans="1:16" ht="12.75">
      <c r="A153" s="54" t="s">
        <v>419</v>
      </c>
      <c r="B153" s="54" t="s">
        <v>623</v>
      </c>
      <c r="C153" s="54" t="s">
        <v>156</v>
      </c>
      <c r="D153" s="55"/>
      <c r="E153" s="219"/>
      <c r="F153" s="219"/>
      <c r="G153" s="55">
        <v>3252</v>
      </c>
      <c r="H153" s="219">
        <v>19039.71</v>
      </c>
      <c r="I153" s="219">
        <v>17804.23</v>
      </c>
      <c r="N153" s="70">
        <f t="shared" si="32"/>
        <v>5.854769372693727</v>
      </c>
      <c r="P153" s="70">
        <f t="shared" si="33"/>
        <v>5.474855473554736</v>
      </c>
    </row>
    <row r="154" spans="1:15" ht="12.75">
      <c r="A154" s="54" t="s">
        <v>419</v>
      </c>
      <c r="B154" s="54" t="s">
        <v>623</v>
      </c>
      <c r="C154" s="54" t="s">
        <v>50</v>
      </c>
      <c r="D154" s="220">
        <v>900</v>
      </c>
      <c r="E154" s="220">
        <v>4818.85</v>
      </c>
      <c r="F154" s="220">
        <v>4348.9</v>
      </c>
      <c r="G154" s="55"/>
      <c r="H154" s="219"/>
      <c r="I154" s="219"/>
      <c r="M154" s="70">
        <f t="shared" si="27"/>
        <v>5.354277777777778</v>
      </c>
      <c r="O154" s="70">
        <f t="shared" si="28"/>
        <v>4.832111111111111</v>
      </c>
    </row>
    <row r="155" spans="1:16" ht="12.75">
      <c r="A155" s="54" t="s">
        <v>419</v>
      </c>
      <c r="B155" s="54" t="s">
        <v>623</v>
      </c>
      <c r="C155" s="54" t="s">
        <v>67</v>
      </c>
      <c r="D155" s="55">
        <v>1298</v>
      </c>
      <c r="E155" s="219">
        <v>6812.96</v>
      </c>
      <c r="F155" s="219">
        <v>6176.8</v>
      </c>
      <c r="G155" s="55">
        <v>683</v>
      </c>
      <c r="H155" s="219">
        <v>4362.08</v>
      </c>
      <c r="I155" s="219">
        <v>4109.09</v>
      </c>
      <c r="J155" s="70">
        <f t="shared" si="29"/>
        <v>-47.38058551617873</v>
      </c>
      <c r="K155" s="70">
        <f t="shared" si="30"/>
        <v>-35.97379112749818</v>
      </c>
      <c r="L155" s="70">
        <f t="shared" si="31"/>
        <v>-33.4754241678539</v>
      </c>
      <c r="M155" s="70">
        <f t="shared" si="27"/>
        <v>5.248813559322034</v>
      </c>
      <c r="N155" s="70">
        <f t="shared" si="32"/>
        <v>6.386647144948755</v>
      </c>
      <c r="O155" s="70">
        <f t="shared" si="28"/>
        <v>4.758705701078583</v>
      </c>
      <c r="P155" s="70">
        <f t="shared" si="33"/>
        <v>6.016237188872621</v>
      </c>
    </row>
    <row r="156" spans="1:15" ht="12.75">
      <c r="A156" s="54" t="s">
        <v>419</v>
      </c>
      <c r="B156" s="54" t="s">
        <v>623</v>
      </c>
      <c r="C156" s="54" t="s">
        <v>44</v>
      </c>
      <c r="D156" s="220">
        <v>7120</v>
      </c>
      <c r="E156" s="220">
        <v>31778.79</v>
      </c>
      <c r="F156" s="220">
        <v>29168.86</v>
      </c>
      <c r="G156" s="55"/>
      <c r="H156" s="219"/>
      <c r="I156" s="219"/>
      <c r="M156" s="70">
        <f t="shared" si="27"/>
        <v>4.463313202247191</v>
      </c>
      <c r="O156" s="70">
        <f t="shared" si="28"/>
        <v>4.09675</v>
      </c>
    </row>
    <row r="157" spans="1:16" s="75" customFormat="1" ht="11.25" customHeight="1">
      <c r="A157" s="54"/>
      <c r="B157" s="54"/>
      <c r="C157" s="54"/>
      <c r="D157" s="55">
        <f>SUM(D112:D156)</f>
        <v>6058281.83</v>
      </c>
      <c r="E157" s="55">
        <f>SUM(E112:E156)</f>
        <v>33520065.259999998</v>
      </c>
      <c r="F157" s="55">
        <f>SUM(F112:F156)</f>
        <v>30407726.88</v>
      </c>
      <c r="G157" s="55">
        <f>SUM(G112:G156)</f>
        <v>6745914.300000001</v>
      </c>
      <c r="H157" s="55">
        <f>SUM(H112:H156)</f>
        <v>33755875</v>
      </c>
      <c r="I157" s="55">
        <f>SUM(I112:I156)</f>
        <v>31683636.169999994</v>
      </c>
      <c r="J157" s="70">
        <f t="shared" si="29"/>
        <v>11.35028856853298</v>
      </c>
      <c r="K157" s="70">
        <f t="shared" si="30"/>
        <v>0.7034883081847618</v>
      </c>
      <c r="L157" s="70">
        <f t="shared" si="31"/>
        <v>4.196003519221281</v>
      </c>
      <c r="M157" s="70">
        <f t="shared" si="27"/>
        <v>5.532932636776985</v>
      </c>
      <c r="N157" s="70">
        <f t="shared" si="32"/>
        <v>5.003899174942083</v>
      </c>
      <c r="O157" s="70">
        <f t="shared" si="28"/>
        <v>5.019199788531462</v>
      </c>
      <c r="P157" s="70">
        <f t="shared" si="33"/>
        <v>4.696714894525119</v>
      </c>
    </row>
    <row r="158" spans="1:16" ht="12.75">
      <c r="A158" s="54" t="s">
        <v>436</v>
      </c>
      <c r="B158" s="54" t="s">
        <v>437</v>
      </c>
      <c r="C158" s="54" t="s">
        <v>48</v>
      </c>
      <c r="D158" s="55">
        <v>4032</v>
      </c>
      <c r="E158" s="219">
        <v>25204.95</v>
      </c>
      <c r="F158" s="219">
        <v>22959.98</v>
      </c>
      <c r="G158" s="55">
        <v>1680</v>
      </c>
      <c r="H158" s="219">
        <v>9251.02</v>
      </c>
      <c r="I158" s="219">
        <v>8706.74</v>
      </c>
      <c r="J158" s="70">
        <f t="shared" si="29"/>
        <v>-58.333333333333336</v>
      </c>
      <c r="K158" s="70">
        <f t="shared" si="30"/>
        <v>-63.296812729245644</v>
      </c>
      <c r="L158" s="70">
        <f t="shared" si="31"/>
        <v>-62.07862550402918</v>
      </c>
      <c r="M158" s="70">
        <f t="shared" si="27"/>
        <v>6.2512276785714285</v>
      </c>
      <c r="N158" s="70">
        <f t="shared" si="32"/>
        <v>5.506559523809524</v>
      </c>
      <c r="O158" s="70">
        <f t="shared" si="28"/>
        <v>5.694439484126984</v>
      </c>
      <c r="P158" s="70">
        <f t="shared" si="33"/>
        <v>5.1825833333333335</v>
      </c>
    </row>
    <row r="159" spans="1:16" ht="12.75">
      <c r="A159" s="54" t="s">
        <v>436</v>
      </c>
      <c r="B159" s="54" t="s">
        <v>437</v>
      </c>
      <c r="C159" s="54" t="s">
        <v>138</v>
      </c>
      <c r="D159" s="55"/>
      <c r="E159" s="219"/>
      <c r="F159" s="219"/>
      <c r="G159" s="55">
        <v>6350</v>
      </c>
      <c r="H159" s="219">
        <v>31339.5</v>
      </c>
      <c r="I159" s="219">
        <v>29139.74</v>
      </c>
      <c r="N159" s="70">
        <f t="shared" si="32"/>
        <v>4.935354330708662</v>
      </c>
      <c r="P159" s="70">
        <f t="shared" si="33"/>
        <v>4.5889354330708665</v>
      </c>
    </row>
    <row r="160" spans="1:15" ht="12.75">
      <c r="A160" s="54" t="s">
        <v>436</v>
      </c>
      <c r="B160" s="54" t="s">
        <v>437</v>
      </c>
      <c r="C160" s="54" t="s">
        <v>139</v>
      </c>
      <c r="D160" s="220">
        <v>8000</v>
      </c>
      <c r="E160" s="220">
        <v>39861.53</v>
      </c>
      <c r="F160" s="220">
        <v>36661.11</v>
      </c>
      <c r="G160" s="55"/>
      <c r="H160" s="219"/>
      <c r="I160" s="219"/>
      <c r="M160" s="70">
        <f t="shared" si="27"/>
        <v>4.98269125</v>
      </c>
      <c r="O160" s="70">
        <f t="shared" si="28"/>
        <v>4.58263875</v>
      </c>
    </row>
    <row r="161" spans="1:16" ht="12.75">
      <c r="A161" s="54" t="s">
        <v>436</v>
      </c>
      <c r="B161" s="54" t="s">
        <v>437</v>
      </c>
      <c r="C161" s="54" t="s">
        <v>63</v>
      </c>
      <c r="D161" s="55"/>
      <c r="E161" s="219"/>
      <c r="F161" s="219"/>
      <c r="G161" s="55">
        <v>409</v>
      </c>
      <c r="H161" s="219">
        <v>3177.95</v>
      </c>
      <c r="I161" s="219">
        <v>2973.88</v>
      </c>
      <c r="N161" s="70">
        <f t="shared" si="32"/>
        <v>7.7700488997555</v>
      </c>
      <c r="P161" s="70">
        <f t="shared" si="33"/>
        <v>7.271100244498777</v>
      </c>
    </row>
    <row r="162" spans="1:15" ht="12.75">
      <c r="A162" s="54" t="s">
        <v>436</v>
      </c>
      <c r="B162" s="54" t="s">
        <v>437</v>
      </c>
      <c r="C162" s="54" t="s">
        <v>54</v>
      </c>
      <c r="D162" s="55">
        <v>14219</v>
      </c>
      <c r="E162" s="219">
        <v>95846.9</v>
      </c>
      <c r="F162" s="219">
        <v>86857.33</v>
      </c>
      <c r="G162" s="55"/>
      <c r="H162" s="219"/>
      <c r="I162" s="219"/>
      <c r="M162" s="70">
        <f t="shared" si="27"/>
        <v>6.740762360222237</v>
      </c>
      <c r="O162" s="70">
        <f t="shared" si="28"/>
        <v>6.108539981714608</v>
      </c>
    </row>
    <row r="163" spans="1:16" ht="12.75">
      <c r="A163" s="54" t="s">
        <v>436</v>
      </c>
      <c r="B163" s="54" t="s">
        <v>437</v>
      </c>
      <c r="C163" s="54" t="s">
        <v>52</v>
      </c>
      <c r="D163" s="55"/>
      <c r="E163" s="219"/>
      <c r="F163" s="219"/>
      <c r="G163" s="55">
        <v>15500</v>
      </c>
      <c r="H163" s="219">
        <v>96027.38</v>
      </c>
      <c r="I163" s="219">
        <v>90639.41</v>
      </c>
      <c r="N163" s="70">
        <f t="shared" si="32"/>
        <v>6.1953148387096775</v>
      </c>
      <c r="P163" s="70">
        <f t="shared" si="33"/>
        <v>5.8477038709677425</v>
      </c>
    </row>
    <row r="164" spans="1:16" ht="12.75">
      <c r="A164" s="54" t="s">
        <v>436</v>
      </c>
      <c r="B164" s="54" t="s">
        <v>437</v>
      </c>
      <c r="C164" s="54" t="s">
        <v>56</v>
      </c>
      <c r="D164" s="55">
        <v>6000</v>
      </c>
      <c r="E164" s="219">
        <v>36558.96</v>
      </c>
      <c r="F164" s="219">
        <v>33035.14</v>
      </c>
      <c r="G164" s="55">
        <v>35797.8</v>
      </c>
      <c r="H164" s="219">
        <v>168504.19</v>
      </c>
      <c r="I164" s="219">
        <v>156204.97</v>
      </c>
      <c r="J164" s="70">
        <f t="shared" si="29"/>
        <v>496.63000000000005</v>
      </c>
      <c r="K164" s="70">
        <f t="shared" si="30"/>
        <v>360.91078630245505</v>
      </c>
      <c r="L164" s="70">
        <f t="shared" si="31"/>
        <v>372.8448857792036</v>
      </c>
      <c r="M164" s="70">
        <f t="shared" si="27"/>
        <v>6.09316</v>
      </c>
      <c r="N164" s="70">
        <f t="shared" si="32"/>
        <v>4.707110213476805</v>
      </c>
      <c r="O164" s="70">
        <f t="shared" si="28"/>
        <v>5.505856666666666</v>
      </c>
      <c r="P164" s="70">
        <f t="shared" si="33"/>
        <v>4.363535468660085</v>
      </c>
    </row>
    <row r="165" spans="1:16" ht="12.75">
      <c r="A165" s="54" t="s">
        <v>436</v>
      </c>
      <c r="B165" s="54" t="s">
        <v>437</v>
      </c>
      <c r="C165" s="54" t="s">
        <v>612</v>
      </c>
      <c r="D165" s="55"/>
      <c r="E165" s="219"/>
      <c r="F165" s="219"/>
      <c r="G165" s="55">
        <v>250</v>
      </c>
      <c r="H165" s="219">
        <v>1920.88</v>
      </c>
      <c r="I165" s="219">
        <v>1813.13</v>
      </c>
      <c r="N165" s="70">
        <f t="shared" si="32"/>
        <v>7.683520000000001</v>
      </c>
      <c r="P165" s="70">
        <f t="shared" si="33"/>
        <v>7.2525200000000005</v>
      </c>
    </row>
    <row r="166" spans="1:16" ht="12.75">
      <c r="A166" s="54" t="s">
        <v>436</v>
      </c>
      <c r="B166" s="54" t="s">
        <v>437</v>
      </c>
      <c r="C166" s="54" t="s">
        <v>42</v>
      </c>
      <c r="D166" s="55">
        <v>12950</v>
      </c>
      <c r="E166" s="219">
        <v>83585.14</v>
      </c>
      <c r="F166" s="219">
        <v>76521.19</v>
      </c>
      <c r="G166" s="55">
        <v>6946</v>
      </c>
      <c r="H166" s="219">
        <v>45231.82</v>
      </c>
      <c r="I166" s="219">
        <v>42388.13</v>
      </c>
      <c r="J166" s="70">
        <f t="shared" si="29"/>
        <v>-46.36293436293436</v>
      </c>
      <c r="K166" s="70">
        <f t="shared" si="30"/>
        <v>-45.88533320635702</v>
      </c>
      <c r="L166" s="70">
        <f t="shared" si="31"/>
        <v>-44.606023507998245</v>
      </c>
      <c r="M166" s="70">
        <f t="shared" si="27"/>
        <v>6.454450965250965</v>
      </c>
      <c r="N166" s="70">
        <f t="shared" si="32"/>
        <v>6.511923409156349</v>
      </c>
      <c r="O166" s="70">
        <f t="shared" si="28"/>
        <v>5.908972200772201</v>
      </c>
      <c r="P166" s="70">
        <f t="shared" si="33"/>
        <v>6.102523754678952</v>
      </c>
    </row>
    <row r="167" spans="1:16" ht="12.75">
      <c r="A167" s="54" t="s">
        <v>436</v>
      </c>
      <c r="B167" s="54" t="s">
        <v>437</v>
      </c>
      <c r="C167" s="54" t="s">
        <v>92</v>
      </c>
      <c r="D167" s="55">
        <v>5</v>
      </c>
      <c r="E167" s="219">
        <v>10.85</v>
      </c>
      <c r="F167" s="219">
        <v>9.84</v>
      </c>
      <c r="G167" s="55">
        <v>50</v>
      </c>
      <c r="H167" s="219">
        <v>412.04</v>
      </c>
      <c r="I167" s="219">
        <v>385.75</v>
      </c>
      <c r="J167" s="70">
        <f t="shared" si="29"/>
        <v>900</v>
      </c>
      <c r="K167" s="70">
        <f t="shared" si="30"/>
        <v>3697.603686635945</v>
      </c>
      <c r="L167" s="70">
        <f t="shared" si="31"/>
        <v>3820.2235772357726</v>
      </c>
      <c r="M167" s="70">
        <f t="shared" si="27"/>
        <v>2.17</v>
      </c>
      <c r="N167" s="70">
        <f t="shared" si="32"/>
        <v>8.2408</v>
      </c>
      <c r="O167" s="70">
        <f t="shared" si="28"/>
        <v>1.968</v>
      </c>
      <c r="P167" s="70">
        <f t="shared" si="33"/>
        <v>7.715</v>
      </c>
    </row>
    <row r="168" spans="1:16" ht="12.75">
      <c r="A168" s="54" t="s">
        <v>436</v>
      </c>
      <c r="B168" s="54" t="s">
        <v>437</v>
      </c>
      <c r="C168" s="54" t="s">
        <v>45</v>
      </c>
      <c r="D168" s="55">
        <v>8960</v>
      </c>
      <c r="E168" s="219">
        <v>49414.32</v>
      </c>
      <c r="F168" s="219">
        <v>43724.8</v>
      </c>
      <c r="G168" s="55">
        <v>4480</v>
      </c>
      <c r="H168" s="219">
        <v>23201.05</v>
      </c>
      <c r="I168" s="219">
        <v>21620.48</v>
      </c>
      <c r="J168" s="70">
        <f t="shared" si="29"/>
        <v>-50</v>
      </c>
      <c r="K168" s="70">
        <f t="shared" si="30"/>
        <v>-53.04792214078834</v>
      </c>
      <c r="L168" s="70">
        <f t="shared" si="31"/>
        <v>-50.5532786885246</v>
      </c>
      <c r="M168" s="70">
        <f t="shared" si="27"/>
        <v>5.514991071428572</v>
      </c>
      <c r="N168" s="70">
        <f t="shared" si="32"/>
        <v>5.178805803571429</v>
      </c>
      <c r="O168" s="70">
        <f t="shared" si="28"/>
        <v>4.88</v>
      </c>
      <c r="P168" s="70">
        <f t="shared" si="33"/>
        <v>4.826</v>
      </c>
    </row>
    <row r="169" spans="1:16" ht="12.75">
      <c r="A169" s="54" t="s">
        <v>436</v>
      </c>
      <c r="B169" s="54" t="s">
        <v>437</v>
      </c>
      <c r="C169" s="54" t="s">
        <v>61</v>
      </c>
      <c r="D169" s="55"/>
      <c r="E169" s="219"/>
      <c r="F169" s="219"/>
      <c r="G169" s="55">
        <v>1800</v>
      </c>
      <c r="H169" s="219">
        <v>10378.06</v>
      </c>
      <c r="I169" s="219">
        <v>9559.87</v>
      </c>
      <c r="N169" s="70">
        <f t="shared" si="32"/>
        <v>5.765588888888889</v>
      </c>
      <c r="P169" s="70">
        <f t="shared" si="33"/>
        <v>5.3110388888888895</v>
      </c>
    </row>
    <row r="170" spans="1:16" ht="12.75">
      <c r="A170" s="54" t="s">
        <v>436</v>
      </c>
      <c r="B170" s="54" t="s">
        <v>437</v>
      </c>
      <c r="C170" s="54" t="s">
        <v>43</v>
      </c>
      <c r="D170" s="55">
        <v>10092</v>
      </c>
      <c r="E170" s="219">
        <v>73434.11</v>
      </c>
      <c r="F170" s="219">
        <v>66395.26</v>
      </c>
      <c r="G170" s="55">
        <v>5760</v>
      </c>
      <c r="H170" s="219">
        <v>32331.22</v>
      </c>
      <c r="I170" s="219">
        <v>30326.8</v>
      </c>
      <c r="J170" s="70">
        <f t="shared" si="29"/>
        <v>-42.92508917954816</v>
      </c>
      <c r="K170" s="70">
        <f t="shared" si="30"/>
        <v>-55.97247655074733</v>
      </c>
      <c r="L170" s="70">
        <f t="shared" si="31"/>
        <v>-54.323847816847156</v>
      </c>
      <c r="M170" s="70">
        <f t="shared" si="27"/>
        <v>7.276467499009116</v>
      </c>
      <c r="N170" s="70">
        <f t="shared" si="32"/>
        <v>5.613059027777778</v>
      </c>
      <c r="O170" s="70">
        <f t="shared" si="28"/>
        <v>6.578999207292905</v>
      </c>
      <c r="P170" s="70">
        <f t="shared" si="33"/>
        <v>5.265069444444444</v>
      </c>
    </row>
    <row r="171" spans="1:15" ht="12.75">
      <c r="A171" s="54" t="s">
        <v>436</v>
      </c>
      <c r="B171" s="54" t="s">
        <v>437</v>
      </c>
      <c r="C171" s="54" t="s">
        <v>85</v>
      </c>
      <c r="D171" s="55">
        <v>2000</v>
      </c>
      <c r="E171" s="219">
        <v>10066.64</v>
      </c>
      <c r="F171" s="219">
        <v>9165.27</v>
      </c>
      <c r="G171" s="55"/>
      <c r="H171" s="219"/>
      <c r="I171" s="219"/>
      <c r="M171" s="70">
        <f t="shared" si="27"/>
        <v>5.03332</v>
      </c>
      <c r="O171" s="70">
        <f t="shared" si="28"/>
        <v>4.582635</v>
      </c>
    </row>
    <row r="172" spans="1:16" ht="12.75">
      <c r="A172" s="54" t="s">
        <v>436</v>
      </c>
      <c r="B172" s="54" t="s">
        <v>437</v>
      </c>
      <c r="C172" s="54" t="s">
        <v>95</v>
      </c>
      <c r="D172" s="55"/>
      <c r="E172" s="219"/>
      <c r="F172" s="219"/>
      <c r="G172" s="55">
        <v>1000</v>
      </c>
      <c r="H172" s="219">
        <v>4352.86</v>
      </c>
      <c r="I172" s="219">
        <v>4107.5</v>
      </c>
      <c r="N172" s="70">
        <f t="shared" si="32"/>
        <v>4.35286</v>
      </c>
      <c r="P172" s="70">
        <f t="shared" si="33"/>
        <v>4.1075</v>
      </c>
    </row>
    <row r="173" spans="1:16" ht="12.75">
      <c r="A173" s="54" t="s">
        <v>436</v>
      </c>
      <c r="B173" s="54" t="s">
        <v>437</v>
      </c>
      <c r="C173" s="54" t="s">
        <v>67</v>
      </c>
      <c r="D173" s="55">
        <v>3400</v>
      </c>
      <c r="E173" s="219">
        <v>18897.15</v>
      </c>
      <c r="F173" s="219">
        <v>16690</v>
      </c>
      <c r="G173" s="55">
        <v>2450</v>
      </c>
      <c r="H173" s="219">
        <v>13982.83</v>
      </c>
      <c r="I173" s="219">
        <v>13057.49</v>
      </c>
      <c r="J173" s="70">
        <f t="shared" si="29"/>
        <v>-27.941176470588236</v>
      </c>
      <c r="K173" s="70">
        <f t="shared" si="30"/>
        <v>-26.005614603260288</v>
      </c>
      <c r="L173" s="70">
        <f t="shared" si="31"/>
        <v>-21.764589574595565</v>
      </c>
      <c r="M173" s="70">
        <f t="shared" si="27"/>
        <v>5.557985294117647</v>
      </c>
      <c r="N173" s="70">
        <f t="shared" si="32"/>
        <v>5.707277551020408</v>
      </c>
      <c r="O173" s="70">
        <f t="shared" si="28"/>
        <v>4.908823529411765</v>
      </c>
      <c r="P173" s="70">
        <f t="shared" si="33"/>
        <v>5.3295877551020405</v>
      </c>
    </row>
    <row r="174" spans="1:16" ht="12.75">
      <c r="A174" s="54" t="s">
        <v>436</v>
      </c>
      <c r="B174" s="54" t="s">
        <v>437</v>
      </c>
      <c r="C174" s="54" t="s">
        <v>357</v>
      </c>
      <c r="D174" s="55"/>
      <c r="E174" s="219"/>
      <c r="F174" s="219"/>
      <c r="G174" s="55">
        <v>4300</v>
      </c>
      <c r="H174" s="219">
        <v>23766.12</v>
      </c>
      <c r="I174" s="219">
        <v>22292.71</v>
      </c>
      <c r="N174" s="70">
        <f t="shared" si="32"/>
        <v>5.52700465116279</v>
      </c>
      <c r="P174" s="70">
        <f t="shared" si="33"/>
        <v>5.184351162790698</v>
      </c>
    </row>
    <row r="175" spans="1:16" ht="12.75">
      <c r="A175" s="54" t="s">
        <v>436</v>
      </c>
      <c r="B175" s="54" t="s">
        <v>437</v>
      </c>
      <c r="C175" s="54" t="s">
        <v>530</v>
      </c>
      <c r="D175" s="55">
        <v>1300</v>
      </c>
      <c r="E175" s="219">
        <v>6622.78</v>
      </c>
      <c r="F175" s="219">
        <v>5993.39</v>
      </c>
      <c r="G175" s="55">
        <v>1600</v>
      </c>
      <c r="H175" s="219">
        <v>8086.38</v>
      </c>
      <c r="I175" s="219">
        <v>7529.16</v>
      </c>
      <c r="J175" s="70">
        <f t="shared" si="29"/>
        <v>23.076923076923077</v>
      </c>
      <c r="K175" s="70">
        <f t="shared" si="30"/>
        <v>22.099480882650493</v>
      </c>
      <c r="L175" s="70">
        <f t="shared" si="31"/>
        <v>25.62439620982448</v>
      </c>
      <c r="M175" s="70">
        <f t="shared" si="27"/>
        <v>5.094446153846154</v>
      </c>
      <c r="N175" s="70">
        <f t="shared" si="32"/>
        <v>5.0539875</v>
      </c>
      <c r="O175" s="70">
        <f t="shared" si="28"/>
        <v>4.6103000000000005</v>
      </c>
      <c r="P175" s="70">
        <f t="shared" si="33"/>
        <v>4.705725</v>
      </c>
    </row>
    <row r="176" spans="1:16" ht="12.75">
      <c r="A176" s="54" t="s">
        <v>436</v>
      </c>
      <c r="B176" s="54" t="s">
        <v>437</v>
      </c>
      <c r="C176" s="54" t="s">
        <v>626</v>
      </c>
      <c r="D176" s="55">
        <v>27180</v>
      </c>
      <c r="E176" s="219">
        <v>138882.11</v>
      </c>
      <c r="F176" s="219">
        <v>125360.22</v>
      </c>
      <c r="G176" s="55">
        <v>25050</v>
      </c>
      <c r="H176" s="219">
        <v>121121.15</v>
      </c>
      <c r="I176" s="219">
        <v>114135.36</v>
      </c>
      <c r="J176" s="70">
        <f t="shared" si="29"/>
        <v>-7.836644591611479</v>
      </c>
      <c r="K176" s="70">
        <f t="shared" si="30"/>
        <v>-12.788515381858753</v>
      </c>
      <c r="L176" s="70">
        <f t="shared" si="31"/>
        <v>-8.954084477516073</v>
      </c>
      <c r="M176" s="70">
        <f t="shared" si="27"/>
        <v>5.109717071376012</v>
      </c>
      <c r="N176" s="70">
        <f t="shared" si="32"/>
        <v>4.835175648702594</v>
      </c>
      <c r="O176" s="70">
        <f t="shared" si="28"/>
        <v>4.612222958057395</v>
      </c>
      <c r="P176" s="70">
        <f t="shared" si="33"/>
        <v>4.556301796407186</v>
      </c>
    </row>
    <row r="177" spans="1:16" ht="12.75">
      <c r="A177" s="54" t="s">
        <v>436</v>
      </c>
      <c r="B177" s="54" t="s">
        <v>437</v>
      </c>
      <c r="C177" s="54" t="s">
        <v>66</v>
      </c>
      <c r="D177" s="55"/>
      <c r="E177" s="219"/>
      <c r="F177" s="219"/>
      <c r="G177" s="220">
        <v>2000</v>
      </c>
      <c r="H177" s="220">
        <v>11239.14</v>
      </c>
      <c r="I177" s="220">
        <v>10682.06</v>
      </c>
      <c r="N177" s="70">
        <f aca="true" t="shared" si="34" ref="N177:N224">H177/G177</f>
        <v>5.6195699999999995</v>
      </c>
      <c r="P177" s="70">
        <f aca="true" t="shared" si="35" ref="P177:P224">I177/G177</f>
        <v>5.34103</v>
      </c>
    </row>
    <row r="178" spans="1:16" ht="12.75">
      <c r="A178" s="54" t="s">
        <v>438</v>
      </c>
      <c r="B178" s="54" t="s">
        <v>630</v>
      </c>
      <c r="C178" s="54" t="s">
        <v>138</v>
      </c>
      <c r="D178" s="55">
        <v>285</v>
      </c>
      <c r="E178" s="219">
        <v>2323.9</v>
      </c>
      <c r="F178" s="219">
        <v>2052.58</v>
      </c>
      <c r="G178" s="55">
        <v>210</v>
      </c>
      <c r="H178" s="219">
        <v>1719.9</v>
      </c>
      <c r="I178" s="219">
        <v>1616.43</v>
      </c>
      <c r="J178" s="70">
        <f aca="true" t="shared" si="36" ref="J177:J224">(G178-D178)*100/D178</f>
        <v>-26.31578947368421</v>
      </c>
      <c r="K178" s="70">
        <f aca="true" t="shared" si="37" ref="K177:K224">(H178-E178)*100/E178</f>
        <v>-25.990791342140366</v>
      </c>
      <c r="L178" s="70">
        <f aca="true" t="shared" si="38" ref="L177:L224">(I178-F178)*100/F178</f>
        <v>-21.24886727922906</v>
      </c>
      <c r="M178" s="70">
        <f aca="true" t="shared" si="39" ref="M177:M224">E178/D178</f>
        <v>8.154035087719299</v>
      </c>
      <c r="N178" s="70">
        <f t="shared" si="34"/>
        <v>8.190000000000001</v>
      </c>
      <c r="O178" s="70">
        <f aca="true" t="shared" si="40" ref="O177:O224">F178/D178</f>
        <v>7.202035087719298</v>
      </c>
      <c r="P178" s="70">
        <f t="shared" si="35"/>
        <v>7.697285714285715</v>
      </c>
    </row>
    <row r="179" spans="1:16" ht="12.75">
      <c r="A179" s="54" t="s">
        <v>438</v>
      </c>
      <c r="B179" s="54" t="s">
        <v>630</v>
      </c>
      <c r="C179" s="54" t="s">
        <v>63</v>
      </c>
      <c r="D179" s="220"/>
      <c r="E179" s="220"/>
      <c r="F179" s="220"/>
      <c r="G179" s="55">
        <v>5448</v>
      </c>
      <c r="H179" s="219">
        <v>34605</v>
      </c>
      <c r="I179" s="219">
        <v>32583.97</v>
      </c>
      <c r="N179" s="70">
        <f t="shared" si="34"/>
        <v>6.351872246696035</v>
      </c>
      <c r="P179" s="70">
        <f t="shared" si="35"/>
        <v>5.980904919236417</v>
      </c>
    </row>
    <row r="180" spans="1:16" ht="12.75">
      <c r="A180" s="54" t="s">
        <v>438</v>
      </c>
      <c r="B180" s="54" t="s">
        <v>630</v>
      </c>
      <c r="C180" s="54" t="s">
        <v>54</v>
      </c>
      <c r="D180" s="55">
        <v>300</v>
      </c>
      <c r="E180" s="219">
        <v>2089.08</v>
      </c>
      <c r="F180" s="219">
        <v>1915.97</v>
      </c>
      <c r="G180" s="55">
        <v>1060</v>
      </c>
      <c r="H180" s="219">
        <v>7500.35</v>
      </c>
      <c r="I180" s="219">
        <v>6977.56</v>
      </c>
      <c r="J180" s="70">
        <f t="shared" si="36"/>
        <v>253.33333333333334</v>
      </c>
      <c r="K180" s="70">
        <f t="shared" si="37"/>
        <v>259.02646140884985</v>
      </c>
      <c r="L180" s="70">
        <f t="shared" si="38"/>
        <v>264.1789798378889</v>
      </c>
      <c r="M180" s="70">
        <f t="shared" si="39"/>
        <v>6.9636</v>
      </c>
      <c r="N180" s="70">
        <f t="shared" si="34"/>
        <v>7.075801886792453</v>
      </c>
      <c r="O180" s="70">
        <f t="shared" si="40"/>
        <v>6.386566666666667</v>
      </c>
      <c r="P180" s="70">
        <f t="shared" si="35"/>
        <v>6.582603773584906</v>
      </c>
    </row>
    <row r="181" spans="1:16" ht="12.75">
      <c r="A181" s="54" t="s">
        <v>438</v>
      </c>
      <c r="B181" s="54" t="s">
        <v>630</v>
      </c>
      <c r="C181" s="54" t="s">
        <v>56</v>
      </c>
      <c r="D181" s="220">
        <v>3840</v>
      </c>
      <c r="E181" s="220">
        <v>24274.86</v>
      </c>
      <c r="F181" s="220">
        <v>22305.26</v>
      </c>
      <c r="G181" s="55">
        <v>480</v>
      </c>
      <c r="H181" s="219">
        <v>2910.89</v>
      </c>
      <c r="I181" s="219">
        <v>2708</v>
      </c>
      <c r="J181" s="70">
        <f t="shared" si="36"/>
        <v>-87.5</v>
      </c>
      <c r="K181" s="70">
        <f t="shared" si="37"/>
        <v>-88.0086229127583</v>
      </c>
      <c r="L181" s="70">
        <f t="shared" si="38"/>
        <v>-87.85936590741376</v>
      </c>
      <c r="M181" s="70">
        <f t="shared" si="39"/>
        <v>6.321578125</v>
      </c>
      <c r="N181" s="70">
        <f t="shared" si="34"/>
        <v>6.064354166666666</v>
      </c>
      <c r="O181" s="70">
        <f t="shared" si="40"/>
        <v>5.808661458333333</v>
      </c>
      <c r="P181" s="70">
        <f t="shared" si="35"/>
        <v>5.641666666666667</v>
      </c>
    </row>
    <row r="182" spans="1:16" ht="12.75">
      <c r="A182" s="54" t="s">
        <v>438</v>
      </c>
      <c r="B182" s="54" t="s">
        <v>630</v>
      </c>
      <c r="C182" s="54" t="s">
        <v>43</v>
      </c>
      <c r="D182" s="55">
        <v>2250</v>
      </c>
      <c r="E182" s="219">
        <v>17897.6</v>
      </c>
      <c r="F182" s="219">
        <v>16265.48</v>
      </c>
      <c r="G182" s="55">
        <v>900</v>
      </c>
      <c r="H182" s="219">
        <v>7055.11</v>
      </c>
      <c r="I182" s="219">
        <v>6630.66</v>
      </c>
      <c r="J182" s="70">
        <f t="shared" si="36"/>
        <v>-60</v>
      </c>
      <c r="K182" s="70">
        <f t="shared" si="37"/>
        <v>-60.580692383336306</v>
      </c>
      <c r="L182" s="70">
        <f t="shared" si="38"/>
        <v>-59.2347720448459</v>
      </c>
      <c r="M182" s="70">
        <f t="shared" si="39"/>
        <v>7.954488888888888</v>
      </c>
      <c r="N182" s="70">
        <f t="shared" si="34"/>
        <v>7.839011111111111</v>
      </c>
      <c r="O182" s="70">
        <f t="shared" si="40"/>
        <v>7.229102222222222</v>
      </c>
      <c r="P182" s="70">
        <f t="shared" si="35"/>
        <v>7.3674</v>
      </c>
    </row>
    <row r="183" spans="1:16" s="75" customFormat="1" ht="11.25" customHeight="1">
      <c r="A183" s="54"/>
      <c r="B183" s="54"/>
      <c r="C183" s="54"/>
      <c r="D183" s="55">
        <f>SUM(D158:D182)</f>
        <v>104813</v>
      </c>
      <c r="E183" s="55">
        <f>SUM(E158:E182)</f>
        <v>624970.8799999999</v>
      </c>
      <c r="F183" s="55">
        <f>SUM(F158:F182)</f>
        <v>565912.82</v>
      </c>
      <c r="G183" s="55">
        <f>SUM(G158:G182)</f>
        <v>123520.8</v>
      </c>
      <c r="H183" s="55">
        <f>SUM(H158:H182)</f>
        <v>658114.84</v>
      </c>
      <c r="I183" s="55">
        <f>SUM(I158:I182)</f>
        <v>616079.8000000002</v>
      </c>
      <c r="J183" s="70">
        <f t="shared" si="36"/>
        <v>17.848740137196724</v>
      </c>
      <c r="K183" s="70">
        <f t="shared" si="37"/>
        <v>5.303280690453943</v>
      </c>
      <c r="L183" s="70">
        <f t="shared" si="38"/>
        <v>8.864789456439636</v>
      </c>
      <c r="M183" s="70">
        <f t="shared" si="39"/>
        <v>5.962722944672892</v>
      </c>
      <c r="N183" s="70">
        <f t="shared" si="34"/>
        <v>5.32796775927617</v>
      </c>
      <c r="O183" s="70">
        <f t="shared" si="40"/>
        <v>5.39926173280032</v>
      </c>
      <c r="P183" s="70">
        <f t="shared" si="35"/>
        <v>4.987660377847295</v>
      </c>
    </row>
    <row r="184" spans="1:16" ht="12.75">
      <c r="A184" s="54" t="s">
        <v>446</v>
      </c>
      <c r="B184" s="54" t="s">
        <v>312</v>
      </c>
      <c r="C184" s="54" t="s">
        <v>48</v>
      </c>
      <c r="D184" s="55">
        <v>2659</v>
      </c>
      <c r="E184" s="219">
        <v>32654.5</v>
      </c>
      <c r="F184" s="219">
        <v>29720</v>
      </c>
      <c r="G184" s="55">
        <v>4800</v>
      </c>
      <c r="H184" s="219">
        <v>48086.59</v>
      </c>
      <c r="I184" s="219">
        <v>45058.53</v>
      </c>
      <c r="J184" s="70">
        <f t="shared" si="36"/>
        <v>80.51899210229409</v>
      </c>
      <c r="K184" s="70">
        <f t="shared" si="37"/>
        <v>47.25869328882695</v>
      </c>
      <c r="L184" s="70">
        <f t="shared" si="38"/>
        <v>51.61012786002692</v>
      </c>
      <c r="M184" s="70">
        <f t="shared" si="39"/>
        <v>12.280744640842421</v>
      </c>
      <c r="N184" s="70">
        <f t="shared" si="34"/>
        <v>10.018039583333332</v>
      </c>
      <c r="O184" s="70">
        <f t="shared" si="40"/>
        <v>11.177134261000376</v>
      </c>
      <c r="P184" s="70">
        <f t="shared" si="35"/>
        <v>9.38719375</v>
      </c>
    </row>
    <row r="185" spans="1:16" ht="12.75">
      <c r="A185" s="54" t="s">
        <v>446</v>
      </c>
      <c r="B185" s="54" t="s">
        <v>312</v>
      </c>
      <c r="C185" s="54" t="s">
        <v>94</v>
      </c>
      <c r="D185" s="55"/>
      <c r="E185" s="219"/>
      <c r="F185" s="219"/>
      <c r="G185" s="220">
        <v>840</v>
      </c>
      <c r="H185" s="220">
        <v>8095.89</v>
      </c>
      <c r="I185" s="220">
        <v>7643.19</v>
      </c>
      <c r="N185" s="70">
        <f t="shared" si="34"/>
        <v>9.637964285714286</v>
      </c>
      <c r="P185" s="70">
        <f t="shared" si="35"/>
        <v>9.099035714285714</v>
      </c>
    </row>
    <row r="186" spans="1:16" ht="12.75">
      <c r="A186" s="54" t="s">
        <v>446</v>
      </c>
      <c r="B186" s="54" t="s">
        <v>312</v>
      </c>
      <c r="C186" s="54" t="s">
        <v>139</v>
      </c>
      <c r="D186" s="55">
        <v>700</v>
      </c>
      <c r="E186" s="219">
        <v>10025.1</v>
      </c>
      <c r="F186" s="219">
        <v>9246.05</v>
      </c>
      <c r="G186" s="55">
        <v>32.5</v>
      </c>
      <c r="H186" s="219">
        <v>492.6</v>
      </c>
      <c r="I186" s="219">
        <v>461.09</v>
      </c>
      <c r="J186" s="70">
        <f t="shared" si="36"/>
        <v>-95.35714285714286</v>
      </c>
      <c r="K186" s="70">
        <f t="shared" si="37"/>
        <v>-95.08633330340844</v>
      </c>
      <c r="L186" s="70">
        <f t="shared" si="38"/>
        <v>-95.01311370801585</v>
      </c>
      <c r="M186" s="70">
        <f t="shared" si="39"/>
        <v>14.32157142857143</v>
      </c>
      <c r="N186" s="70">
        <f t="shared" si="34"/>
        <v>15.156923076923078</v>
      </c>
      <c r="O186" s="70">
        <f t="shared" si="40"/>
        <v>13.208642857142856</v>
      </c>
      <c r="P186" s="70">
        <f t="shared" si="35"/>
        <v>14.187384615384614</v>
      </c>
    </row>
    <row r="187" spans="1:16" ht="12.75">
      <c r="A187" s="54" t="s">
        <v>446</v>
      </c>
      <c r="B187" s="54" t="s">
        <v>312</v>
      </c>
      <c r="C187" s="54" t="s">
        <v>63</v>
      </c>
      <c r="D187" s="55">
        <v>22965</v>
      </c>
      <c r="E187" s="219">
        <v>303808.45</v>
      </c>
      <c r="F187" s="219">
        <v>275448.63</v>
      </c>
      <c r="G187" s="55">
        <v>28409.5</v>
      </c>
      <c r="H187" s="219">
        <v>373352.9</v>
      </c>
      <c r="I187" s="219">
        <v>350301.43</v>
      </c>
      <c r="J187" s="70">
        <f t="shared" si="36"/>
        <v>23.707816242107555</v>
      </c>
      <c r="K187" s="70">
        <f t="shared" si="37"/>
        <v>22.890887333778903</v>
      </c>
      <c r="L187" s="70">
        <f t="shared" si="38"/>
        <v>27.174867415387034</v>
      </c>
      <c r="M187" s="70">
        <f t="shared" si="39"/>
        <v>13.229194426300893</v>
      </c>
      <c r="N187" s="70">
        <f t="shared" si="34"/>
        <v>13.14183283760714</v>
      </c>
      <c r="O187" s="70">
        <f t="shared" si="40"/>
        <v>11.994279555845852</v>
      </c>
      <c r="P187" s="70">
        <f t="shared" si="35"/>
        <v>12.330432777768</v>
      </c>
    </row>
    <row r="188" spans="1:16" ht="12.75">
      <c r="A188" s="54" t="s">
        <v>446</v>
      </c>
      <c r="B188" s="54" t="s">
        <v>312</v>
      </c>
      <c r="C188" s="54" t="s">
        <v>54</v>
      </c>
      <c r="D188" s="55">
        <v>50226</v>
      </c>
      <c r="E188" s="219">
        <v>623614.92</v>
      </c>
      <c r="F188" s="219">
        <v>567703.14</v>
      </c>
      <c r="G188" s="55">
        <v>79452</v>
      </c>
      <c r="H188" s="219">
        <v>921342.96</v>
      </c>
      <c r="I188" s="219">
        <v>862893.15</v>
      </c>
      <c r="J188" s="70">
        <f t="shared" si="36"/>
        <v>58.188985784255166</v>
      </c>
      <c r="K188" s="70">
        <f t="shared" si="37"/>
        <v>47.742289424377454</v>
      </c>
      <c r="L188" s="70">
        <f t="shared" si="38"/>
        <v>51.99724806877059</v>
      </c>
      <c r="M188" s="70">
        <f t="shared" si="39"/>
        <v>12.416177278700276</v>
      </c>
      <c r="N188" s="70">
        <f t="shared" si="34"/>
        <v>11.59622111463525</v>
      </c>
      <c r="O188" s="70">
        <f t="shared" si="40"/>
        <v>11.302973360410943</v>
      </c>
      <c r="P188" s="70">
        <f t="shared" si="35"/>
        <v>10.860559205558074</v>
      </c>
    </row>
    <row r="189" spans="1:16" ht="12.75">
      <c r="A189" s="54" t="s">
        <v>446</v>
      </c>
      <c r="B189" s="54" t="s">
        <v>312</v>
      </c>
      <c r="C189" s="54" t="s">
        <v>82</v>
      </c>
      <c r="D189" s="55"/>
      <c r="E189" s="219"/>
      <c r="F189" s="219"/>
      <c r="G189" s="55">
        <v>144</v>
      </c>
      <c r="H189" s="219">
        <v>1545.73</v>
      </c>
      <c r="I189" s="219">
        <v>1448.65</v>
      </c>
      <c r="N189" s="70">
        <f t="shared" si="34"/>
        <v>10.73423611111111</v>
      </c>
      <c r="P189" s="70">
        <f t="shared" si="35"/>
        <v>10.060069444444444</v>
      </c>
    </row>
    <row r="190" spans="1:16" ht="12.75">
      <c r="A190" s="54" t="s">
        <v>446</v>
      </c>
      <c r="B190" s="54" t="s">
        <v>312</v>
      </c>
      <c r="C190" s="54" t="s">
        <v>56</v>
      </c>
      <c r="D190" s="55">
        <v>3000</v>
      </c>
      <c r="E190" s="219">
        <v>35526.33</v>
      </c>
      <c r="F190" s="219">
        <v>32375</v>
      </c>
      <c r="G190" s="55">
        <v>9671</v>
      </c>
      <c r="H190" s="219">
        <v>107248.78</v>
      </c>
      <c r="I190" s="219">
        <v>100546.77</v>
      </c>
      <c r="J190" s="70">
        <f t="shared" si="36"/>
        <v>222.36666666666667</v>
      </c>
      <c r="K190" s="70">
        <f t="shared" si="37"/>
        <v>201.88533406068117</v>
      </c>
      <c r="L190" s="70">
        <f t="shared" si="38"/>
        <v>210.56917374517374</v>
      </c>
      <c r="M190" s="70">
        <f t="shared" si="39"/>
        <v>11.84211</v>
      </c>
      <c r="N190" s="70">
        <f t="shared" si="34"/>
        <v>11.08973012098025</v>
      </c>
      <c r="O190" s="70">
        <f t="shared" si="40"/>
        <v>10.791666666666666</v>
      </c>
      <c r="P190" s="70">
        <f t="shared" si="35"/>
        <v>10.396729397166787</v>
      </c>
    </row>
    <row r="191" spans="1:16" ht="12.75">
      <c r="A191" s="54" t="s">
        <v>446</v>
      </c>
      <c r="B191" s="54" t="s">
        <v>312</v>
      </c>
      <c r="C191" s="54" t="s">
        <v>42</v>
      </c>
      <c r="D191" s="55">
        <v>1375043</v>
      </c>
      <c r="E191" s="219">
        <v>16112615.71</v>
      </c>
      <c r="F191" s="219">
        <v>14613638.93</v>
      </c>
      <c r="G191" s="55">
        <v>1076935.9</v>
      </c>
      <c r="H191" s="219">
        <v>11148065.58</v>
      </c>
      <c r="I191" s="219">
        <v>10472890.63</v>
      </c>
      <c r="J191" s="70">
        <f t="shared" si="36"/>
        <v>-21.67983837596352</v>
      </c>
      <c r="K191" s="70">
        <f t="shared" si="37"/>
        <v>-30.811571624083626</v>
      </c>
      <c r="L191" s="70">
        <f t="shared" si="38"/>
        <v>-28.334820093984618</v>
      </c>
      <c r="M191" s="70">
        <f t="shared" si="39"/>
        <v>11.717899520233185</v>
      </c>
      <c r="N191" s="70">
        <f t="shared" si="34"/>
        <v>10.35165192283032</v>
      </c>
      <c r="O191" s="70">
        <f t="shared" si="40"/>
        <v>10.627768680688531</v>
      </c>
      <c r="P191" s="70">
        <f t="shared" si="35"/>
        <v>9.72471122004569</v>
      </c>
    </row>
    <row r="192" spans="1:15" ht="12.75">
      <c r="A192" s="54" t="s">
        <v>446</v>
      </c>
      <c r="B192" s="54" t="s">
        <v>312</v>
      </c>
      <c r="C192" s="54" t="s">
        <v>45</v>
      </c>
      <c r="D192" s="55">
        <v>2300</v>
      </c>
      <c r="E192" s="219">
        <v>30255.76</v>
      </c>
      <c r="F192" s="219">
        <v>27542.72</v>
      </c>
      <c r="G192" s="55"/>
      <c r="H192" s="219"/>
      <c r="I192" s="219"/>
      <c r="M192" s="70">
        <f t="shared" si="39"/>
        <v>13.154678260869565</v>
      </c>
      <c r="O192" s="70">
        <f t="shared" si="40"/>
        <v>11.975095652173913</v>
      </c>
    </row>
    <row r="193" spans="1:16" ht="12.75">
      <c r="A193" s="54" t="s">
        <v>446</v>
      </c>
      <c r="B193" s="54" t="s">
        <v>312</v>
      </c>
      <c r="C193" s="54" t="s">
        <v>57</v>
      </c>
      <c r="D193" s="55">
        <v>404</v>
      </c>
      <c r="E193" s="219">
        <v>4608.56</v>
      </c>
      <c r="F193" s="219">
        <v>4133.04</v>
      </c>
      <c r="G193" s="55">
        <v>6024</v>
      </c>
      <c r="H193" s="219">
        <v>79536.16</v>
      </c>
      <c r="I193" s="219">
        <v>74664.14</v>
      </c>
      <c r="J193" s="70">
        <f t="shared" si="36"/>
        <v>1391.0891089108911</v>
      </c>
      <c r="K193" s="70">
        <f t="shared" si="37"/>
        <v>1625.83540194768</v>
      </c>
      <c r="L193" s="70">
        <f t="shared" si="38"/>
        <v>1706.5186884230495</v>
      </c>
      <c r="M193" s="70">
        <f t="shared" si="39"/>
        <v>11.407326732673269</v>
      </c>
      <c r="N193" s="70">
        <f t="shared" si="34"/>
        <v>13.203213811420984</v>
      </c>
      <c r="O193" s="70">
        <f t="shared" si="40"/>
        <v>10.230297029702971</v>
      </c>
      <c r="P193" s="70">
        <f t="shared" si="35"/>
        <v>12.394445551128818</v>
      </c>
    </row>
    <row r="194" spans="1:16" ht="12.75">
      <c r="A194" s="54" t="s">
        <v>446</v>
      </c>
      <c r="B194" s="54" t="s">
        <v>312</v>
      </c>
      <c r="C194" s="54" t="s">
        <v>43</v>
      </c>
      <c r="D194" s="55">
        <v>61737</v>
      </c>
      <c r="E194" s="219">
        <v>738754.17</v>
      </c>
      <c r="F194" s="219">
        <v>668000.12</v>
      </c>
      <c r="G194" s="55">
        <v>62091</v>
      </c>
      <c r="H194" s="219">
        <v>670820.69</v>
      </c>
      <c r="I194" s="219">
        <v>629938.79</v>
      </c>
      <c r="J194" s="70">
        <f t="shared" si="36"/>
        <v>0.5734000680305166</v>
      </c>
      <c r="K194" s="70">
        <f t="shared" si="37"/>
        <v>-9.1956814267458</v>
      </c>
      <c r="L194" s="70">
        <f t="shared" si="38"/>
        <v>-5.697802868658161</v>
      </c>
      <c r="M194" s="70">
        <f t="shared" si="39"/>
        <v>11.966149472763497</v>
      </c>
      <c r="N194" s="70">
        <f t="shared" si="34"/>
        <v>10.803831312106423</v>
      </c>
      <c r="O194" s="70">
        <f t="shared" si="40"/>
        <v>10.820093622948962</v>
      </c>
      <c r="P194" s="70">
        <f t="shared" si="35"/>
        <v>10.145412217551659</v>
      </c>
    </row>
    <row r="195" spans="1:15" ht="12.75">
      <c r="A195" s="54" t="s">
        <v>446</v>
      </c>
      <c r="B195" s="54" t="s">
        <v>312</v>
      </c>
      <c r="C195" s="54" t="s">
        <v>62</v>
      </c>
      <c r="D195" s="55">
        <v>11</v>
      </c>
      <c r="E195" s="219">
        <v>80.38</v>
      </c>
      <c r="F195" s="219">
        <v>71.38</v>
      </c>
      <c r="G195" s="55"/>
      <c r="H195" s="219"/>
      <c r="I195" s="219"/>
      <c r="M195" s="70">
        <f t="shared" si="39"/>
        <v>7.307272727272727</v>
      </c>
      <c r="O195" s="70">
        <f t="shared" si="40"/>
        <v>6.489090909090908</v>
      </c>
    </row>
    <row r="196" spans="1:16" ht="12.75">
      <c r="A196" s="54" t="s">
        <v>446</v>
      </c>
      <c r="B196" s="54" t="s">
        <v>312</v>
      </c>
      <c r="C196" s="54" t="s">
        <v>717</v>
      </c>
      <c r="D196" s="55"/>
      <c r="E196" s="219"/>
      <c r="F196" s="219"/>
      <c r="G196" s="55">
        <v>6</v>
      </c>
      <c r="H196" s="219">
        <v>85.68</v>
      </c>
      <c r="I196" s="219">
        <v>80.4</v>
      </c>
      <c r="N196" s="70">
        <f t="shared" si="34"/>
        <v>14.280000000000001</v>
      </c>
      <c r="P196" s="70">
        <f t="shared" si="35"/>
        <v>13.4</v>
      </c>
    </row>
    <row r="197" spans="1:16" ht="12.75">
      <c r="A197" s="54" t="s">
        <v>446</v>
      </c>
      <c r="B197" s="54" t="s">
        <v>312</v>
      </c>
      <c r="C197" s="54" t="s">
        <v>71</v>
      </c>
      <c r="D197" s="55"/>
      <c r="E197" s="219"/>
      <c r="F197" s="219"/>
      <c r="G197" s="55">
        <v>226</v>
      </c>
      <c r="H197" s="219">
        <v>2586.94</v>
      </c>
      <c r="I197" s="219">
        <v>2416.66</v>
      </c>
      <c r="N197" s="70">
        <f t="shared" si="34"/>
        <v>11.446637168141594</v>
      </c>
      <c r="P197" s="70">
        <f t="shared" si="35"/>
        <v>10.693185840707963</v>
      </c>
    </row>
    <row r="198" spans="1:16" ht="12.75">
      <c r="A198" s="54" t="s">
        <v>446</v>
      </c>
      <c r="B198" s="54" t="s">
        <v>312</v>
      </c>
      <c r="C198" s="54" t="s">
        <v>67</v>
      </c>
      <c r="D198" s="55">
        <v>2944</v>
      </c>
      <c r="E198" s="219">
        <v>38990.84</v>
      </c>
      <c r="F198" s="219">
        <v>35414.87</v>
      </c>
      <c r="G198" s="55">
        <v>450</v>
      </c>
      <c r="H198" s="219">
        <v>5256.54</v>
      </c>
      <c r="I198" s="219">
        <v>4958.4</v>
      </c>
      <c r="J198" s="70">
        <f t="shared" si="36"/>
        <v>-84.71467391304348</v>
      </c>
      <c r="K198" s="70">
        <f t="shared" si="37"/>
        <v>-86.5185258896705</v>
      </c>
      <c r="L198" s="70">
        <f t="shared" si="38"/>
        <v>-85.99910150736116</v>
      </c>
      <c r="M198" s="70">
        <f t="shared" si="39"/>
        <v>13.244171195652173</v>
      </c>
      <c r="N198" s="70">
        <f t="shared" si="34"/>
        <v>11.6812</v>
      </c>
      <c r="O198" s="70">
        <f t="shared" si="40"/>
        <v>12.029507472826088</v>
      </c>
      <c r="P198" s="70">
        <f t="shared" si="35"/>
        <v>11.018666666666666</v>
      </c>
    </row>
    <row r="199" spans="1:16" ht="12.75">
      <c r="A199" s="54" t="s">
        <v>446</v>
      </c>
      <c r="B199" s="54" t="s">
        <v>312</v>
      </c>
      <c r="C199" s="54" t="s">
        <v>66</v>
      </c>
      <c r="D199" s="55">
        <v>1190</v>
      </c>
      <c r="E199" s="219">
        <v>13137.09</v>
      </c>
      <c r="F199" s="219">
        <v>11886.75</v>
      </c>
      <c r="G199" s="55">
        <v>1340</v>
      </c>
      <c r="H199" s="219">
        <v>12453.76</v>
      </c>
      <c r="I199" s="219">
        <v>11670.31</v>
      </c>
      <c r="J199" s="70">
        <f t="shared" si="36"/>
        <v>12.605042016806722</v>
      </c>
      <c r="K199" s="70">
        <f t="shared" si="37"/>
        <v>-5.201532455056637</v>
      </c>
      <c r="L199" s="70">
        <f t="shared" si="38"/>
        <v>-1.8208509474835468</v>
      </c>
      <c r="M199" s="70">
        <f t="shared" si="39"/>
        <v>11.03957142857143</v>
      </c>
      <c r="N199" s="70">
        <f t="shared" si="34"/>
        <v>9.293850746268657</v>
      </c>
      <c r="O199" s="70">
        <f t="shared" si="40"/>
        <v>9.988865546218488</v>
      </c>
      <c r="P199" s="70">
        <f t="shared" si="35"/>
        <v>8.70918656716418</v>
      </c>
    </row>
    <row r="200" spans="1:16" ht="12.75">
      <c r="A200" s="54" t="s">
        <v>446</v>
      </c>
      <c r="B200" s="54" t="s">
        <v>312</v>
      </c>
      <c r="C200" s="54" t="s">
        <v>44</v>
      </c>
      <c r="D200" s="55">
        <v>25642</v>
      </c>
      <c r="E200" s="219">
        <v>286310.82</v>
      </c>
      <c r="F200" s="219">
        <v>260354.4</v>
      </c>
      <c r="G200" s="55">
        <v>64547</v>
      </c>
      <c r="H200" s="219">
        <v>656968.19</v>
      </c>
      <c r="I200" s="219">
        <v>614422.38</v>
      </c>
      <c r="J200" s="70">
        <f t="shared" si="36"/>
        <v>151.72373449808907</v>
      </c>
      <c r="K200" s="70">
        <f t="shared" si="37"/>
        <v>129.45978430015322</v>
      </c>
      <c r="L200" s="70">
        <f t="shared" si="38"/>
        <v>135.99462117790213</v>
      </c>
      <c r="M200" s="70">
        <f t="shared" si="39"/>
        <v>11.165697683488029</v>
      </c>
      <c r="N200" s="70">
        <f t="shared" si="34"/>
        <v>10.178136706585898</v>
      </c>
      <c r="O200" s="70">
        <f t="shared" si="40"/>
        <v>10.153435769440762</v>
      </c>
      <c r="P200" s="70">
        <f t="shared" si="35"/>
        <v>9.518992052302973</v>
      </c>
    </row>
    <row r="201" spans="1:16" s="75" customFormat="1" ht="11.25" customHeight="1">
      <c r="A201" s="54"/>
      <c r="B201" s="54"/>
      <c r="C201" s="54"/>
      <c r="D201" s="55">
        <f>SUM(D184:D200)</f>
        <v>1548821</v>
      </c>
      <c r="E201" s="55">
        <f>SUM(E184:E200)</f>
        <v>18230382.630000003</v>
      </c>
      <c r="F201" s="55">
        <f>SUM(F184:F200)</f>
        <v>16535535.03</v>
      </c>
      <c r="G201" s="55">
        <f>SUM(G184:G200)</f>
        <v>1334968.9</v>
      </c>
      <c r="H201" s="55">
        <f>SUM(H184:H200)</f>
        <v>14035938.989999996</v>
      </c>
      <c r="I201" s="55">
        <f>SUM(I184:I200)</f>
        <v>13179394.520000003</v>
      </c>
      <c r="J201" s="70">
        <f t="shared" si="36"/>
        <v>-13.807412218713464</v>
      </c>
      <c r="K201" s="70">
        <f t="shared" si="37"/>
        <v>-23.00798466565156</v>
      </c>
      <c r="L201" s="70">
        <f t="shared" si="38"/>
        <v>-20.296534124302816</v>
      </c>
      <c r="M201" s="70">
        <f t="shared" si="39"/>
        <v>11.770490347173755</v>
      </c>
      <c r="N201" s="70">
        <f t="shared" si="34"/>
        <v>10.514056911737793</v>
      </c>
      <c r="O201" s="70">
        <f t="shared" si="40"/>
        <v>10.676207922025851</v>
      </c>
      <c r="P201" s="70">
        <f t="shared" si="35"/>
        <v>9.872435620035796</v>
      </c>
    </row>
    <row r="202" spans="1:16" ht="12.75">
      <c r="A202" s="54" t="s">
        <v>457</v>
      </c>
      <c r="B202" s="54" t="s">
        <v>319</v>
      </c>
      <c r="C202" s="54" t="s">
        <v>48</v>
      </c>
      <c r="D202" s="55">
        <v>22550</v>
      </c>
      <c r="E202" s="219">
        <v>211023.01</v>
      </c>
      <c r="F202" s="219">
        <v>193829.5</v>
      </c>
      <c r="G202" s="55">
        <v>65550</v>
      </c>
      <c r="H202" s="219">
        <v>618854.36</v>
      </c>
      <c r="I202" s="219">
        <v>585305.8</v>
      </c>
      <c r="J202" s="70">
        <f t="shared" si="36"/>
        <v>190.68736141906874</v>
      </c>
      <c r="K202" s="70">
        <f t="shared" si="37"/>
        <v>193.26392415689642</v>
      </c>
      <c r="L202" s="70">
        <f t="shared" si="38"/>
        <v>201.9694112609278</v>
      </c>
      <c r="M202" s="70">
        <f t="shared" si="39"/>
        <v>9.358004878048781</v>
      </c>
      <c r="N202" s="70">
        <f t="shared" si="34"/>
        <v>9.440951334858886</v>
      </c>
      <c r="O202" s="70">
        <f t="shared" si="40"/>
        <v>8.595543237250554</v>
      </c>
      <c r="P202" s="70">
        <f t="shared" si="35"/>
        <v>8.929150266971778</v>
      </c>
    </row>
    <row r="203" spans="1:16" ht="12.75">
      <c r="A203" s="54" t="s">
        <v>457</v>
      </c>
      <c r="B203" s="54" t="s">
        <v>319</v>
      </c>
      <c r="C203" s="54" t="s">
        <v>94</v>
      </c>
      <c r="D203" s="55">
        <v>17100</v>
      </c>
      <c r="E203" s="219">
        <v>207385.01</v>
      </c>
      <c r="F203" s="219">
        <v>190628.82</v>
      </c>
      <c r="G203" s="55">
        <v>1008</v>
      </c>
      <c r="H203" s="219">
        <v>11267.35</v>
      </c>
      <c r="I203" s="219">
        <v>10578.6</v>
      </c>
      <c r="J203" s="70">
        <f t="shared" si="36"/>
        <v>-94.10526315789474</v>
      </c>
      <c r="K203" s="70">
        <f t="shared" si="37"/>
        <v>-94.56694097611008</v>
      </c>
      <c r="L203" s="70">
        <f t="shared" si="38"/>
        <v>-94.45068169650318</v>
      </c>
      <c r="M203" s="70">
        <f t="shared" si="39"/>
        <v>12.1277783625731</v>
      </c>
      <c r="N203" s="70">
        <f t="shared" si="34"/>
        <v>11.177926587301588</v>
      </c>
      <c r="O203" s="70">
        <f t="shared" si="40"/>
        <v>11.147884210526316</v>
      </c>
      <c r="P203" s="70">
        <f t="shared" si="35"/>
        <v>10.494642857142857</v>
      </c>
    </row>
    <row r="204" spans="1:16" ht="12.75">
      <c r="A204" s="54" t="s">
        <v>457</v>
      </c>
      <c r="B204" s="54" t="s">
        <v>319</v>
      </c>
      <c r="C204" s="54" t="s">
        <v>138</v>
      </c>
      <c r="D204" s="55"/>
      <c r="E204" s="219"/>
      <c r="F204" s="219"/>
      <c r="G204" s="55">
        <v>400</v>
      </c>
      <c r="H204" s="219">
        <v>3980</v>
      </c>
      <c r="I204" s="219">
        <v>3688.14</v>
      </c>
      <c r="N204" s="70">
        <f t="shared" si="34"/>
        <v>9.95</v>
      </c>
      <c r="P204" s="70">
        <f t="shared" si="35"/>
        <v>9.22035</v>
      </c>
    </row>
    <row r="205" spans="1:16" ht="12.75">
      <c r="A205" s="54" t="s">
        <v>457</v>
      </c>
      <c r="B205" s="54" t="s">
        <v>319</v>
      </c>
      <c r="C205" s="54" t="s">
        <v>64</v>
      </c>
      <c r="D205" s="55"/>
      <c r="E205" s="219"/>
      <c r="F205" s="219"/>
      <c r="G205" s="55">
        <v>13415</v>
      </c>
      <c r="H205" s="219">
        <v>146072.77</v>
      </c>
      <c r="I205" s="219">
        <v>137113</v>
      </c>
      <c r="N205" s="70">
        <f t="shared" si="34"/>
        <v>10.888764070070815</v>
      </c>
      <c r="P205" s="70">
        <f t="shared" si="35"/>
        <v>10.220872158032053</v>
      </c>
    </row>
    <row r="206" spans="1:15" ht="12.75">
      <c r="A206" s="54" t="s">
        <v>457</v>
      </c>
      <c r="B206" s="54" t="s">
        <v>319</v>
      </c>
      <c r="C206" s="54" t="s">
        <v>139</v>
      </c>
      <c r="D206" s="55">
        <v>600</v>
      </c>
      <c r="E206" s="219">
        <v>9200.32</v>
      </c>
      <c r="F206" s="219">
        <v>8398.73</v>
      </c>
      <c r="G206" s="55"/>
      <c r="H206" s="219"/>
      <c r="I206" s="219"/>
      <c r="M206" s="70">
        <f t="shared" si="39"/>
        <v>15.333866666666665</v>
      </c>
      <c r="O206" s="70">
        <f t="shared" si="40"/>
        <v>13.997883333333332</v>
      </c>
    </row>
    <row r="207" spans="1:16" ht="12.75">
      <c r="A207" s="54" t="s">
        <v>457</v>
      </c>
      <c r="B207" s="54" t="s">
        <v>319</v>
      </c>
      <c r="C207" s="54" t="s">
        <v>63</v>
      </c>
      <c r="D207" s="55">
        <v>28059.75</v>
      </c>
      <c r="E207" s="219">
        <v>453817.2</v>
      </c>
      <c r="F207" s="219">
        <v>416935.24</v>
      </c>
      <c r="G207" s="55">
        <v>4213.25</v>
      </c>
      <c r="H207" s="219">
        <v>54907.64</v>
      </c>
      <c r="I207" s="219">
        <v>51679.68</v>
      </c>
      <c r="J207" s="70">
        <f t="shared" si="36"/>
        <v>-84.98472010620195</v>
      </c>
      <c r="K207" s="70">
        <f t="shared" si="37"/>
        <v>-87.90093456131676</v>
      </c>
      <c r="L207" s="70">
        <f t="shared" si="38"/>
        <v>-87.60486640563173</v>
      </c>
      <c r="M207" s="70">
        <f t="shared" si="39"/>
        <v>16.173244594125038</v>
      </c>
      <c r="N207" s="70">
        <f t="shared" si="34"/>
        <v>13.032134338100041</v>
      </c>
      <c r="O207" s="70">
        <f t="shared" si="40"/>
        <v>14.858836589777171</v>
      </c>
      <c r="P207" s="70">
        <f t="shared" si="35"/>
        <v>12.26598943808224</v>
      </c>
    </row>
    <row r="208" spans="1:16" ht="12.75">
      <c r="A208" s="54" t="s">
        <v>457</v>
      </c>
      <c r="B208" s="54" t="s">
        <v>319</v>
      </c>
      <c r="C208" s="54" t="s">
        <v>54</v>
      </c>
      <c r="D208" s="55">
        <v>428432.25</v>
      </c>
      <c r="E208" s="219">
        <v>5222904.21</v>
      </c>
      <c r="F208" s="219">
        <v>4751102.27</v>
      </c>
      <c r="G208" s="55">
        <v>685858.05</v>
      </c>
      <c r="H208" s="219">
        <v>7822625.93</v>
      </c>
      <c r="I208" s="219">
        <v>7346816.73</v>
      </c>
      <c r="J208" s="70">
        <f t="shared" si="36"/>
        <v>60.08553277676926</v>
      </c>
      <c r="K208" s="70">
        <f t="shared" si="37"/>
        <v>49.77540493701683</v>
      </c>
      <c r="L208" s="70">
        <f t="shared" si="38"/>
        <v>54.63394203046699</v>
      </c>
      <c r="M208" s="70">
        <f t="shared" si="39"/>
        <v>12.190735431331325</v>
      </c>
      <c r="N208" s="70">
        <f t="shared" si="34"/>
        <v>11.405604891566117</v>
      </c>
      <c r="O208" s="70">
        <f t="shared" si="40"/>
        <v>11.089506613939543</v>
      </c>
      <c r="P208" s="70">
        <f t="shared" si="35"/>
        <v>10.711861922448822</v>
      </c>
    </row>
    <row r="209" spans="1:16" ht="12.75">
      <c r="A209" s="54" t="s">
        <v>457</v>
      </c>
      <c r="B209" s="54" t="s">
        <v>319</v>
      </c>
      <c r="C209" s="54" t="s">
        <v>52</v>
      </c>
      <c r="D209" s="55"/>
      <c r="E209" s="219"/>
      <c r="F209" s="219"/>
      <c r="G209" s="55">
        <v>7500</v>
      </c>
      <c r="H209" s="219">
        <v>82010.92</v>
      </c>
      <c r="I209" s="219">
        <v>76036.81</v>
      </c>
      <c r="N209" s="70">
        <f t="shared" si="34"/>
        <v>10.934789333333333</v>
      </c>
      <c r="P209" s="70">
        <f t="shared" si="35"/>
        <v>10.138241333333333</v>
      </c>
    </row>
    <row r="210" spans="1:16" ht="12.75">
      <c r="A210" s="54" t="s">
        <v>457</v>
      </c>
      <c r="B210" s="54" t="s">
        <v>319</v>
      </c>
      <c r="C210" s="54" t="s">
        <v>56</v>
      </c>
      <c r="D210" s="55">
        <v>85142</v>
      </c>
      <c r="E210" s="219">
        <v>1059473.86</v>
      </c>
      <c r="F210" s="219">
        <v>963677.5</v>
      </c>
      <c r="G210" s="55">
        <v>81358</v>
      </c>
      <c r="H210" s="219">
        <v>961674.97</v>
      </c>
      <c r="I210" s="219">
        <v>901908.65</v>
      </c>
      <c r="J210" s="70">
        <f t="shared" si="36"/>
        <v>-4.444340043691715</v>
      </c>
      <c r="K210" s="70">
        <f t="shared" si="37"/>
        <v>-9.23089220908198</v>
      </c>
      <c r="L210" s="70">
        <f t="shared" si="38"/>
        <v>-6.409701378313801</v>
      </c>
      <c r="M210" s="70">
        <f t="shared" si="39"/>
        <v>12.443610204129573</v>
      </c>
      <c r="N210" s="70">
        <f t="shared" si="34"/>
        <v>11.82028774060326</v>
      </c>
      <c r="O210" s="70">
        <f t="shared" si="40"/>
        <v>11.318473843696413</v>
      </c>
      <c r="P210" s="70">
        <f t="shared" si="35"/>
        <v>11.085678728582316</v>
      </c>
    </row>
    <row r="211" spans="1:16" ht="12.75">
      <c r="A211" s="54" t="s">
        <v>457</v>
      </c>
      <c r="B211" s="54" t="s">
        <v>319</v>
      </c>
      <c r="C211" s="54" t="s">
        <v>612</v>
      </c>
      <c r="D211" s="55"/>
      <c r="E211" s="219"/>
      <c r="F211" s="219"/>
      <c r="G211" s="55">
        <v>11580</v>
      </c>
      <c r="H211" s="219">
        <v>81392.42</v>
      </c>
      <c r="I211" s="219">
        <v>76826.85</v>
      </c>
      <c r="N211" s="70">
        <f t="shared" si="34"/>
        <v>7.028706390328152</v>
      </c>
      <c r="P211" s="70">
        <f t="shared" si="35"/>
        <v>6.634443005181348</v>
      </c>
    </row>
    <row r="212" spans="1:16" ht="12.75">
      <c r="A212" s="54" t="s">
        <v>457</v>
      </c>
      <c r="B212" s="54" t="s">
        <v>319</v>
      </c>
      <c r="C212" s="54" t="s">
        <v>42</v>
      </c>
      <c r="D212" s="55">
        <v>327440</v>
      </c>
      <c r="E212" s="219">
        <v>3649079.61</v>
      </c>
      <c r="F212" s="219">
        <v>3306028.33</v>
      </c>
      <c r="G212" s="55">
        <v>298278.5</v>
      </c>
      <c r="H212" s="219">
        <v>3080987.25</v>
      </c>
      <c r="I212" s="219">
        <v>2890869.63</v>
      </c>
      <c r="J212" s="70">
        <f t="shared" si="36"/>
        <v>-8.905906425604691</v>
      </c>
      <c r="K212" s="70">
        <f t="shared" si="37"/>
        <v>-15.568099924243633</v>
      </c>
      <c r="L212" s="70">
        <f t="shared" si="38"/>
        <v>-12.557626812592986</v>
      </c>
      <c r="M212" s="70">
        <f t="shared" si="39"/>
        <v>11.144269515025654</v>
      </c>
      <c r="N212" s="70">
        <f t="shared" si="34"/>
        <v>10.329230065190753</v>
      </c>
      <c r="O212" s="70">
        <f t="shared" si="40"/>
        <v>10.096592749816761</v>
      </c>
      <c r="P212" s="70">
        <f t="shared" si="35"/>
        <v>9.69184714955989</v>
      </c>
    </row>
    <row r="213" spans="1:16" ht="12.75">
      <c r="A213" s="54" t="s">
        <v>457</v>
      </c>
      <c r="B213" s="54" t="s">
        <v>319</v>
      </c>
      <c r="C213" s="54" t="s">
        <v>92</v>
      </c>
      <c r="D213" s="55">
        <v>4200</v>
      </c>
      <c r="E213" s="219">
        <v>57492</v>
      </c>
      <c r="F213" s="219">
        <v>52134.65</v>
      </c>
      <c r="G213" s="55">
        <v>1300</v>
      </c>
      <c r="H213" s="219">
        <v>17670.64</v>
      </c>
      <c r="I213" s="219">
        <v>16545.8</v>
      </c>
      <c r="J213" s="70">
        <f t="shared" si="36"/>
        <v>-69.04761904761905</v>
      </c>
      <c r="K213" s="70">
        <f t="shared" si="37"/>
        <v>-69.26417588534056</v>
      </c>
      <c r="L213" s="70">
        <f t="shared" si="38"/>
        <v>-68.2633335027664</v>
      </c>
      <c r="M213" s="70">
        <f t="shared" si="39"/>
        <v>13.688571428571429</v>
      </c>
      <c r="N213" s="70">
        <f t="shared" si="34"/>
        <v>13.5928</v>
      </c>
      <c r="O213" s="70">
        <f t="shared" si="40"/>
        <v>12.413011904761905</v>
      </c>
      <c r="P213" s="70">
        <f t="shared" si="35"/>
        <v>12.727538461538462</v>
      </c>
    </row>
    <row r="214" spans="1:16" ht="12.75">
      <c r="A214" s="54" t="s">
        <v>457</v>
      </c>
      <c r="B214" s="54" t="s">
        <v>319</v>
      </c>
      <c r="C214" s="54" t="s">
        <v>57</v>
      </c>
      <c r="D214" s="55"/>
      <c r="E214" s="219"/>
      <c r="F214" s="219"/>
      <c r="G214" s="55">
        <v>15400</v>
      </c>
      <c r="H214" s="219">
        <v>162820</v>
      </c>
      <c r="I214" s="219">
        <v>150822.74</v>
      </c>
      <c r="N214" s="70">
        <f t="shared" si="34"/>
        <v>10.572727272727272</v>
      </c>
      <c r="P214" s="70">
        <f t="shared" si="35"/>
        <v>9.793684415584416</v>
      </c>
    </row>
    <row r="215" spans="1:16" ht="12.75">
      <c r="A215" s="54" t="s">
        <v>457</v>
      </c>
      <c r="B215" s="54" t="s">
        <v>319</v>
      </c>
      <c r="C215" s="54" t="s">
        <v>61</v>
      </c>
      <c r="D215" s="55">
        <v>6700</v>
      </c>
      <c r="E215" s="219">
        <v>76083.71</v>
      </c>
      <c r="F215" s="219">
        <v>68728.04</v>
      </c>
      <c r="G215" s="55">
        <v>21165</v>
      </c>
      <c r="H215" s="219">
        <v>201480.14</v>
      </c>
      <c r="I215" s="219">
        <v>188577.47</v>
      </c>
      <c r="J215" s="70">
        <f t="shared" si="36"/>
        <v>215.8955223880597</v>
      </c>
      <c r="K215" s="70">
        <f t="shared" si="37"/>
        <v>164.81376893950096</v>
      </c>
      <c r="L215" s="70">
        <f t="shared" si="38"/>
        <v>174.38214446388986</v>
      </c>
      <c r="M215" s="70">
        <f t="shared" si="39"/>
        <v>11.355777611940299</v>
      </c>
      <c r="N215" s="70">
        <f t="shared" si="34"/>
        <v>9.519496338294354</v>
      </c>
      <c r="O215" s="70">
        <f t="shared" si="40"/>
        <v>10.257916417910447</v>
      </c>
      <c r="P215" s="70">
        <f t="shared" si="35"/>
        <v>8.909873375856368</v>
      </c>
    </row>
    <row r="216" spans="1:16" ht="12.75">
      <c r="A216" s="54" t="s">
        <v>457</v>
      </c>
      <c r="B216" s="54" t="s">
        <v>319</v>
      </c>
      <c r="C216" s="54" t="s">
        <v>43</v>
      </c>
      <c r="D216" s="220">
        <v>252845.44</v>
      </c>
      <c r="E216" s="220">
        <v>2661234.68</v>
      </c>
      <c r="F216" s="220">
        <v>2406344.42</v>
      </c>
      <c r="G216" s="55">
        <v>239241.1</v>
      </c>
      <c r="H216" s="219">
        <v>2376041.33</v>
      </c>
      <c r="I216" s="219">
        <v>2230283.08</v>
      </c>
      <c r="J216" s="70">
        <f t="shared" si="36"/>
        <v>-5.380496480379474</v>
      </c>
      <c r="K216" s="70">
        <f t="shared" si="37"/>
        <v>-10.716580245376933</v>
      </c>
      <c r="L216" s="70">
        <f t="shared" si="38"/>
        <v>-7.316547811555582</v>
      </c>
      <c r="M216" s="70">
        <f t="shared" si="39"/>
        <v>10.525144056384802</v>
      </c>
      <c r="N216" s="70">
        <f t="shared" si="34"/>
        <v>9.931576681431409</v>
      </c>
      <c r="O216" s="70">
        <f t="shared" si="40"/>
        <v>9.51705682333049</v>
      </c>
      <c r="P216" s="70">
        <f t="shared" si="35"/>
        <v>9.322324132433767</v>
      </c>
    </row>
    <row r="217" spans="1:16" ht="12.75">
      <c r="A217" s="54" t="s">
        <v>457</v>
      </c>
      <c r="B217" s="54" t="s">
        <v>319</v>
      </c>
      <c r="C217" s="54" t="s">
        <v>71</v>
      </c>
      <c r="D217" s="55">
        <v>740</v>
      </c>
      <c r="E217" s="219">
        <v>4682.57</v>
      </c>
      <c r="F217" s="219">
        <v>4305.95</v>
      </c>
      <c r="G217" s="220">
        <v>1700</v>
      </c>
      <c r="H217" s="220">
        <v>15603.72</v>
      </c>
      <c r="I217" s="220">
        <v>14664.98</v>
      </c>
      <c r="J217" s="70">
        <f t="shared" si="36"/>
        <v>129.72972972972974</v>
      </c>
      <c r="K217" s="70">
        <f t="shared" si="37"/>
        <v>233.22982891873482</v>
      </c>
      <c r="L217" s="70">
        <f t="shared" si="38"/>
        <v>240.57478605185847</v>
      </c>
      <c r="M217" s="70">
        <f t="shared" si="39"/>
        <v>6.327797297297297</v>
      </c>
      <c r="N217" s="70">
        <f t="shared" si="34"/>
        <v>9.178658823529412</v>
      </c>
      <c r="O217" s="70">
        <f t="shared" si="40"/>
        <v>5.818851351351351</v>
      </c>
      <c r="P217" s="70">
        <f t="shared" si="35"/>
        <v>8.626458823529411</v>
      </c>
    </row>
    <row r="218" spans="1:15" ht="12.75">
      <c r="A218" s="54" t="s">
        <v>457</v>
      </c>
      <c r="B218" s="54" t="s">
        <v>319</v>
      </c>
      <c r="C218" s="54" t="s">
        <v>67</v>
      </c>
      <c r="D218" s="55">
        <v>300</v>
      </c>
      <c r="E218" s="219">
        <v>3209.91</v>
      </c>
      <c r="F218" s="219">
        <v>2835</v>
      </c>
      <c r="G218" s="55"/>
      <c r="H218" s="219"/>
      <c r="I218" s="219"/>
      <c r="M218" s="70">
        <f t="shared" si="39"/>
        <v>10.6997</v>
      </c>
      <c r="O218" s="70">
        <f t="shared" si="40"/>
        <v>9.45</v>
      </c>
    </row>
    <row r="219" spans="1:16" ht="12.75">
      <c r="A219" s="54" t="s">
        <v>457</v>
      </c>
      <c r="B219" s="54" t="s">
        <v>319</v>
      </c>
      <c r="C219" s="54" t="s">
        <v>183</v>
      </c>
      <c r="D219" s="55"/>
      <c r="E219" s="219"/>
      <c r="F219" s="219"/>
      <c r="G219" s="55">
        <v>500</v>
      </c>
      <c r="H219" s="219">
        <v>6394.4</v>
      </c>
      <c r="I219" s="219">
        <v>6030</v>
      </c>
      <c r="N219" s="70">
        <f t="shared" si="34"/>
        <v>12.788799999999998</v>
      </c>
      <c r="P219" s="70">
        <f t="shared" si="35"/>
        <v>12.06</v>
      </c>
    </row>
    <row r="220" spans="1:16" ht="12.75">
      <c r="A220" s="54" t="s">
        <v>457</v>
      </c>
      <c r="B220" s="54" t="s">
        <v>319</v>
      </c>
      <c r="C220" s="54" t="s">
        <v>357</v>
      </c>
      <c r="D220" s="55"/>
      <c r="E220" s="219"/>
      <c r="F220" s="219"/>
      <c r="G220" s="55">
        <v>200</v>
      </c>
      <c r="H220" s="219">
        <v>1886.25</v>
      </c>
      <c r="I220" s="219">
        <v>1772.82</v>
      </c>
      <c r="N220" s="70">
        <f t="shared" si="34"/>
        <v>9.43125</v>
      </c>
      <c r="P220" s="70">
        <f t="shared" si="35"/>
        <v>8.8641</v>
      </c>
    </row>
    <row r="221" spans="1:16" ht="12.75">
      <c r="A221" s="54" t="s">
        <v>457</v>
      </c>
      <c r="B221" s="54" t="s">
        <v>319</v>
      </c>
      <c r="C221" s="54" t="s">
        <v>44</v>
      </c>
      <c r="D221" s="55">
        <v>438</v>
      </c>
      <c r="E221" s="219">
        <v>5579.61</v>
      </c>
      <c r="F221" s="219">
        <v>5114.85</v>
      </c>
      <c r="G221" s="55">
        <v>660</v>
      </c>
      <c r="H221" s="219">
        <v>4439.2</v>
      </c>
      <c r="I221" s="219">
        <v>4125</v>
      </c>
      <c r="J221" s="70">
        <f t="shared" si="36"/>
        <v>50.68493150684932</v>
      </c>
      <c r="K221" s="70">
        <f t="shared" si="37"/>
        <v>-20.43888372126367</v>
      </c>
      <c r="L221" s="70">
        <f t="shared" si="38"/>
        <v>-19.35247367958005</v>
      </c>
      <c r="M221" s="70">
        <f t="shared" si="39"/>
        <v>12.738835616438356</v>
      </c>
      <c r="N221" s="70">
        <f t="shared" si="34"/>
        <v>6.726060606060606</v>
      </c>
      <c r="O221" s="70">
        <f t="shared" si="40"/>
        <v>11.677739726027399</v>
      </c>
      <c r="P221" s="70">
        <f t="shared" si="35"/>
        <v>6.25</v>
      </c>
    </row>
    <row r="222" spans="1:16" ht="12.75">
      <c r="A222" s="54"/>
      <c r="B222" s="54"/>
      <c r="C222" s="54"/>
      <c r="D222" s="55">
        <f>SUM(D202:D221)</f>
        <v>1174547.44</v>
      </c>
      <c r="E222" s="55">
        <f>SUM(E202:E221)</f>
        <v>13621165.700000001</v>
      </c>
      <c r="F222" s="55">
        <f>SUM(F202:F221)</f>
        <v>12370063.299999999</v>
      </c>
      <c r="G222" s="55">
        <f>SUM(G202:G221)</f>
        <v>1449326.9000000001</v>
      </c>
      <c r="H222" s="55">
        <f>SUM(H202:H221)</f>
        <v>15650109.290000001</v>
      </c>
      <c r="I222" s="55">
        <f>SUM(I202:I221)</f>
        <v>14693645.780000003</v>
      </c>
      <c r="J222" s="70">
        <f t="shared" si="36"/>
        <v>23.394496521996608</v>
      </c>
      <c r="K222" s="70">
        <f t="shared" si="37"/>
        <v>14.895520946492853</v>
      </c>
      <c r="L222" s="70">
        <f t="shared" si="38"/>
        <v>18.783917459824192</v>
      </c>
      <c r="M222" s="70">
        <f t="shared" si="39"/>
        <v>11.596948097728603</v>
      </c>
      <c r="N222" s="70">
        <f t="shared" si="34"/>
        <v>10.798191415615069</v>
      </c>
      <c r="O222" s="70">
        <f t="shared" si="40"/>
        <v>10.531769836389069</v>
      </c>
      <c r="P222" s="70">
        <f t="shared" si="35"/>
        <v>10.138255061711751</v>
      </c>
    </row>
    <row r="223" spans="1:16" ht="12.75">
      <c r="A223" s="54" t="s">
        <v>322</v>
      </c>
      <c r="B223" s="54" t="s">
        <v>323</v>
      </c>
      <c r="C223" s="54" t="s">
        <v>43</v>
      </c>
      <c r="D223" s="55">
        <v>22848</v>
      </c>
      <c r="E223" s="219">
        <v>89161.92</v>
      </c>
      <c r="F223" s="219">
        <v>81450.12</v>
      </c>
      <c r="G223" s="220">
        <v>8708</v>
      </c>
      <c r="H223" s="220">
        <v>37608.36</v>
      </c>
      <c r="I223" s="220">
        <v>36068.37</v>
      </c>
      <c r="J223" s="70">
        <f t="shared" si="36"/>
        <v>-61.88725490196079</v>
      </c>
      <c r="K223" s="70">
        <f t="shared" si="37"/>
        <v>-57.82015461309043</v>
      </c>
      <c r="L223" s="70">
        <f t="shared" si="38"/>
        <v>-55.71722914588707</v>
      </c>
      <c r="M223" s="70">
        <f t="shared" si="39"/>
        <v>3.9023949579831934</v>
      </c>
      <c r="N223" s="70">
        <f t="shared" si="34"/>
        <v>4.318828663298117</v>
      </c>
      <c r="O223" s="70">
        <f t="shared" si="40"/>
        <v>3.5648686974789916</v>
      </c>
      <c r="P223" s="70">
        <f t="shared" si="35"/>
        <v>4.141980937069362</v>
      </c>
    </row>
    <row r="224" spans="1:16" s="206" customFormat="1" ht="12.75">
      <c r="A224" s="223"/>
      <c r="B224" s="211"/>
      <c r="C224" s="223"/>
      <c r="D224" s="224">
        <f>SUM(D223)</f>
        <v>22848</v>
      </c>
      <c r="E224" s="224">
        <f>SUM(E223)</f>
        <v>89161.92</v>
      </c>
      <c r="F224" s="224">
        <f>SUM(F223)</f>
        <v>81450.12</v>
      </c>
      <c r="G224" s="224">
        <f>SUM(G223)</f>
        <v>8708</v>
      </c>
      <c r="H224" s="224">
        <f>SUM(H223)</f>
        <v>37608.36</v>
      </c>
      <c r="I224" s="224">
        <f>SUM(I223)</f>
        <v>36068.37</v>
      </c>
      <c r="J224" s="70">
        <f>(G224-D224)*100/D224</f>
        <v>-61.88725490196079</v>
      </c>
      <c r="K224" s="70">
        <f>(H224-E224)*100/E224</f>
        <v>-57.82015461309043</v>
      </c>
      <c r="L224" s="70">
        <f>(I224-F224)*100/F224</f>
        <v>-55.71722914588707</v>
      </c>
      <c r="M224" s="70">
        <f>E224/D224</f>
        <v>3.9023949579831934</v>
      </c>
      <c r="N224" s="70">
        <f>H224/G224</f>
        <v>4.318828663298117</v>
      </c>
      <c r="O224" s="70">
        <f>F224/D224</f>
        <v>3.5648686974789916</v>
      </c>
      <c r="P224" s="70">
        <f>I224/G224</f>
        <v>4.141980937069362</v>
      </c>
    </row>
    <row r="225" spans="1:9" ht="12.75">
      <c r="A225" s="71"/>
      <c r="B225" s="71"/>
      <c r="C225" s="71"/>
      <c r="D225" s="71"/>
      <c r="E225" s="71"/>
      <c r="F225" s="71"/>
      <c r="G225" s="71"/>
      <c r="H225" s="71"/>
      <c r="I225" s="71"/>
    </row>
    <row r="226" spans="1:9" ht="12.75">
      <c r="A226" s="71"/>
      <c r="B226" s="71"/>
      <c r="C226" s="71"/>
      <c r="D226" s="71"/>
      <c r="E226" s="71"/>
      <c r="F226" s="71"/>
      <c r="G226" s="71"/>
      <c r="H226" s="71"/>
      <c r="I226" s="71"/>
    </row>
    <row r="227" spans="1:16" s="206" customFormat="1" ht="12.75" customHeight="1">
      <c r="A227" s="208" t="s">
        <v>126</v>
      </c>
      <c r="B227" s="208"/>
      <c r="C227" s="203"/>
      <c r="D227" s="203"/>
      <c r="E227" s="203"/>
      <c r="F227" s="203"/>
      <c r="G227" s="204"/>
      <c r="H227" s="204"/>
      <c r="I227" s="204"/>
      <c r="J227" s="204"/>
      <c r="K227" s="204"/>
      <c r="L227" s="204"/>
      <c r="M227" s="205"/>
      <c r="N227" s="205"/>
      <c r="O227" s="204"/>
      <c r="P227" s="204"/>
    </row>
    <row r="228" spans="1:16" s="206" customFormat="1" ht="36.75" customHeight="1">
      <c r="A228" s="212" t="s">
        <v>130</v>
      </c>
      <c r="B228" s="212" t="s">
        <v>131</v>
      </c>
      <c r="C228" s="212" t="s">
        <v>132</v>
      </c>
      <c r="D228" s="213" t="s">
        <v>690</v>
      </c>
      <c r="E228" s="213" t="s">
        <v>691</v>
      </c>
      <c r="F228" s="214" t="s">
        <v>713</v>
      </c>
      <c r="G228" s="213" t="s">
        <v>747</v>
      </c>
      <c r="H228" s="213" t="s">
        <v>748</v>
      </c>
      <c r="I228" s="214" t="s">
        <v>801</v>
      </c>
      <c r="J228" s="215" t="s">
        <v>79</v>
      </c>
      <c r="K228" s="216" t="s">
        <v>80</v>
      </c>
      <c r="L228" s="216" t="s">
        <v>663</v>
      </c>
      <c r="M228" s="217" t="s">
        <v>692</v>
      </c>
      <c r="N228" s="217" t="s">
        <v>750</v>
      </c>
      <c r="O228" s="217" t="s">
        <v>693</v>
      </c>
      <c r="P228" s="217" t="s">
        <v>751</v>
      </c>
    </row>
    <row r="229" spans="1:15" ht="12.75">
      <c r="A229" s="54" t="s">
        <v>523</v>
      </c>
      <c r="B229" s="54" t="s">
        <v>524</v>
      </c>
      <c r="C229" s="54" t="s">
        <v>156</v>
      </c>
      <c r="D229" s="220">
        <v>400</v>
      </c>
      <c r="E229" s="220">
        <v>76648.68</v>
      </c>
      <c r="F229" s="220">
        <v>70623.59</v>
      </c>
      <c r="G229" s="55"/>
      <c r="H229" s="219"/>
      <c r="I229" s="219"/>
      <c r="M229" s="70">
        <f>E229/D229</f>
        <v>191.62169999999998</v>
      </c>
      <c r="O229" s="70">
        <f>F229/D229</f>
        <v>176.558975</v>
      </c>
    </row>
    <row r="230" spans="1:16" ht="12.75">
      <c r="A230" s="54" t="s">
        <v>523</v>
      </c>
      <c r="B230" s="54" t="s">
        <v>524</v>
      </c>
      <c r="C230" s="54" t="s">
        <v>49</v>
      </c>
      <c r="D230" s="220"/>
      <c r="E230" s="220"/>
      <c r="F230" s="220"/>
      <c r="G230" s="55">
        <v>132</v>
      </c>
      <c r="H230" s="219">
        <v>134628.02</v>
      </c>
      <c r="I230" s="219">
        <v>126008.52</v>
      </c>
      <c r="N230" s="70">
        <f aca="true" t="shared" si="41" ref="N230:N293">H230/G230</f>
        <v>1019.9092424242424</v>
      </c>
      <c r="P230" s="70">
        <f aca="true" t="shared" si="42" ref="P230:P293">I230/G230</f>
        <v>954.61</v>
      </c>
    </row>
    <row r="231" spans="1:16" ht="12.75">
      <c r="A231" s="54" t="s">
        <v>523</v>
      </c>
      <c r="B231" s="54" t="s">
        <v>524</v>
      </c>
      <c r="C231" s="54" t="s">
        <v>609</v>
      </c>
      <c r="D231" s="220">
        <v>8400</v>
      </c>
      <c r="E231" s="220">
        <v>606413</v>
      </c>
      <c r="F231" s="220">
        <v>542117.65</v>
      </c>
      <c r="G231" s="55">
        <v>6750</v>
      </c>
      <c r="H231" s="219">
        <v>501503.94</v>
      </c>
      <c r="I231" s="219">
        <v>469500</v>
      </c>
      <c r="J231" s="70">
        <f aca="true" t="shared" si="43" ref="J230:J293">(G231-D231)*100/D231</f>
        <v>-19.642857142857142</v>
      </c>
      <c r="K231" s="70">
        <f aca="true" t="shared" si="44" ref="K230:K293">(H231-E231)*100/E231</f>
        <v>-17.29993585229868</v>
      </c>
      <c r="L231" s="70">
        <f aca="true" t="shared" si="45" ref="L230:L293">(I231-F231)*100/F231</f>
        <v>-13.395182761527874</v>
      </c>
      <c r="M231" s="70">
        <f aca="true" t="shared" si="46" ref="M230:M293">E231/D231</f>
        <v>72.1920238095238</v>
      </c>
      <c r="N231" s="70">
        <f t="shared" si="41"/>
        <v>74.29688</v>
      </c>
      <c r="O231" s="70">
        <f aca="true" t="shared" si="47" ref="O230:O293">F231/D231</f>
        <v>64.53781547619047</v>
      </c>
      <c r="P231" s="70">
        <f t="shared" si="42"/>
        <v>69.55555555555556</v>
      </c>
    </row>
    <row r="232" spans="1:16" ht="12.75">
      <c r="A232" s="54" t="s">
        <v>423</v>
      </c>
      <c r="B232" s="54" t="s">
        <v>424</v>
      </c>
      <c r="C232" s="54" t="s">
        <v>48</v>
      </c>
      <c r="D232" s="220">
        <v>588622</v>
      </c>
      <c r="E232" s="220">
        <v>2742921.55</v>
      </c>
      <c r="F232" s="220">
        <v>2489497.01</v>
      </c>
      <c r="G232" s="55">
        <v>590128</v>
      </c>
      <c r="H232" s="219">
        <v>2235487.97</v>
      </c>
      <c r="I232" s="219">
        <v>2099187.03</v>
      </c>
      <c r="J232" s="70">
        <f t="shared" si="43"/>
        <v>0.25585180302469157</v>
      </c>
      <c r="K232" s="70">
        <f t="shared" si="44"/>
        <v>-18.49974819731901</v>
      </c>
      <c r="L232" s="70">
        <f t="shared" si="45"/>
        <v>-15.67826667122609</v>
      </c>
      <c r="M232" s="70">
        <f t="shared" si="46"/>
        <v>4.659903214626704</v>
      </c>
      <c r="N232" s="70">
        <f t="shared" si="41"/>
        <v>3.7881408270748045</v>
      </c>
      <c r="O232" s="70">
        <f t="shared" si="47"/>
        <v>4.229364532756166</v>
      </c>
      <c r="P232" s="70">
        <f t="shared" si="42"/>
        <v>3.5571723931079355</v>
      </c>
    </row>
    <row r="233" spans="1:16" ht="12.75">
      <c r="A233" s="54" t="s">
        <v>423</v>
      </c>
      <c r="B233" s="54" t="s">
        <v>424</v>
      </c>
      <c r="C233" s="54" t="s">
        <v>87</v>
      </c>
      <c r="D233" s="220">
        <v>5118</v>
      </c>
      <c r="E233" s="220">
        <v>25390.68</v>
      </c>
      <c r="F233" s="220">
        <v>23057.78</v>
      </c>
      <c r="G233" s="55">
        <v>17448</v>
      </c>
      <c r="H233" s="219">
        <v>71564.89</v>
      </c>
      <c r="I233" s="219">
        <v>66925.18</v>
      </c>
      <c r="J233" s="70">
        <f t="shared" si="43"/>
        <v>240.91441969519343</v>
      </c>
      <c r="K233" s="70">
        <f t="shared" si="44"/>
        <v>181.85495622803327</v>
      </c>
      <c r="L233" s="70">
        <f t="shared" si="45"/>
        <v>190.24988528817602</v>
      </c>
      <c r="M233" s="70">
        <f t="shared" si="46"/>
        <v>4.9610550996483</v>
      </c>
      <c r="N233" s="70">
        <f t="shared" si="41"/>
        <v>4.101609926639156</v>
      </c>
      <c r="O233" s="70">
        <f t="shared" si="47"/>
        <v>4.505232512700274</v>
      </c>
      <c r="P233" s="70">
        <f t="shared" si="42"/>
        <v>3.8356934892251258</v>
      </c>
    </row>
    <row r="234" spans="1:16" ht="12.75">
      <c r="A234" s="54" t="s">
        <v>423</v>
      </c>
      <c r="B234" s="54" t="s">
        <v>424</v>
      </c>
      <c r="C234" s="54" t="s">
        <v>94</v>
      </c>
      <c r="D234" s="220"/>
      <c r="E234" s="220"/>
      <c r="F234" s="220"/>
      <c r="G234" s="55">
        <v>23524</v>
      </c>
      <c r="H234" s="219">
        <v>80361.84</v>
      </c>
      <c r="I234" s="219">
        <v>75749.31</v>
      </c>
      <c r="N234" s="70">
        <f t="shared" si="41"/>
        <v>3.416163917701071</v>
      </c>
      <c r="P234" s="70">
        <f t="shared" si="42"/>
        <v>3.220086294847815</v>
      </c>
    </row>
    <row r="235" spans="1:16" ht="12.75">
      <c r="A235" s="54" t="s">
        <v>423</v>
      </c>
      <c r="B235" s="54" t="s">
        <v>424</v>
      </c>
      <c r="C235" s="54" t="s">
        <v>60</v>
      </c>
      <c r="D235" s="220">
        <v>7560</v>
      </c>
      <c r="E235" s="220">
        <v>40962.95</v>
      </c>
      <c r="F235" s="220">
        <v>37597.07</v>
      </c>
      <c r="G235" s="55">
        <v>6010</v>
      </c>
      <c r="H235" s="219">
        <v>24564.29</v>
      </c>
      <c r="I235" s="219">
        <v>23064.6</v>
      </c>
      <c r="J235" s="70">
        <f t="shared" si="43"/>
        <v>-20.502645502645503</v>
      </c>
      <c r="K235" s="70">
        <f t="shared" si="44"/>
        <v>-40.032907786182385</v>
      </c>
      <c r="L235" s="70">
        <f t="shared" si="45"/>
        <v>-38.653198241245924</v>
      </c>
      <c r="M235" s="70">
        <f t="shared" si="46"/>
        <v>5.418379629629629</v>
      </c>
      <c r="N235" s="70">
        <f t="shared" si="41"/>
        <v>4.087236272878536</v>
      </c>
      <c r="O235" s="70">
        <f t="shared" si="47"/>
        <v>4.973157407407407</v>
      </c>
      <c r="P235" s="70">
        <f t="shared" si="42"/>
        <v>3.8377038269550745</v>
      </c>
    </row>
    <row r="236" spans="1:16" ht="12.75">
      <c r="A236" s="54" t="s">
        <v>423</v>
      </c>
      <c r="B236" s="54" t="s">
        <v>424</v>
      </c>
      <c r="C236" s="54" t="s">
        <v>139</v>
      </c>
      <c r="D236" s="220">
        <v>424760</v>
      </c>
      <c r="E236" s="220">
        <v>2110146.43</v>
      </c>
      <c r="F236" s="220">
        <v>1913267.12</v>
      </c>
      <c r="G236" s="55">
        <v>415490</v>
      </c>
      <c r="H236" s="219">
        <v>1695433.49</v>
      </c>
      <c r="I236" s="219">
        <v>1592087.29</v>
      </c>
      <c r="J236" s="70">
        <f t="shared" si="43"/>
        <v>-2.182408889725963</v>
      </c>
      <c r="K236" s="70">
        <f t="shared" si="44"/>
        <v>-19.65327780593881</v>
      </c>
      <c r="L236" s="70">
        <f t="shared" si="45"/>
        <v>-16.78698319971129</v>
      </c>
      <c r="M236" s="70">
        <f t="shared" si="46"/>
        <v>4.967855800922875</v>
      </c>
      <c r="N236" s="70">
        <f t="shared" si="41"/>
        <v>4.080563888420901</v>
      </c>
      <c r="O236" s="70">
        <f t="shared" si="47"/>
        <v>4.504348620397401</v>
      </c>
      <c r="P236" s="70">
        <f t="shared" si="42"/>
        <v>3.8318305855736603</v>
      </c>
    </row>
    <row r="237" spans="1:16" ht="12.75">
      <c r="A237" s="54" t="s">
        <v>423</v>
      </c>
      <c r="B237" s="54" t="s">
        <v>424</v>
      </c>
      <c r="C237" s="54" t="s">
        <v>63</v>
      </c>
      <c r="D237" s="220">
        <v>50279</v>
      </c>
      <c r="E237" s="220">
        <v>295168.78</v>
      </c>
      <c r="F237" s="220">
        <v>267804.23</v>
      </c>
      <c r="G237" s="55">
        <v>53193</v>
      </c>
      <c r="H237" s="219">
        <v>280767.82</v>
      </c>
      <c r="I237" s="219">
        <v>263579.12</v>
      </c>
      <c r="J237" s="70">
        <f t="shared" si="43"/>
        <v>5.795660215994749</v>
      </c>
      <c r="K237" s="70">
        <f t="shared" si="44"/>
        <v>-4.878889969325353</v>
      </c>
      <c r="L237" s="70">
        <f t="shared" si="45"/>
        <v>-1.5776860582075145</v>
      </c>
      <c r="M237" s="70">
        <f t="shared" si="46"/>
        <v>5.87061755404841</v>
      </c>
      <c r="N237" s="70">
        <f t="shared" si="41"/>
        <v>5.278285112702799</v>
      </c>
      <c r="O237" s="70">
        <f t="shared" si="47"/>
        <v>5.326363491716223</v>
      </c>
      <c r="P237" s="70">
        <f t="shared" si="42"/>
        <v>4.955146729832872</v>
      </c>
    </row>
    <row r="238" spans="1:16" ht="12.75">
      <c r="A238" s="54" t="s">
        <v>423</v>
      </c>
      <c r="B238" s="54" t="s">
        <v>424</v>
      </c>
      <c r="C238" s="54" t="s">
        <v>54</v>
      </c>
      <c r="D238" s="220">
        <v>452189.36</v>
      </c>
      <c r="E238" s="220">
        <v>2283086.43</v>
      </c>
      <c r="F238" s="220">
        <v>2070725.12</v>
      </c>
      <c r="G238" s="55">
        <v>416202.55</v>
      </c>
      <c r="H238" s="219">
        <v>1816923.97</v>
      </c>
      <c r="I238" s="219">
        <v>1704123.52</v>
      </c>
      <c r="J238" s="70">
        <f t="shared" si="43"/>
        <v>-7.958349572842669</v>
      </c>
      <c r="K238" s="70">
        <f t="shared" si="44"/>
        <v>-20.41808202591788</v>
      </c>
      <c r="L238" s="70">
        <f t="shared" si="45"/>
        <v>-17.704020512389402</v>
      </c>
      <c r="M238" s="70">
        <f t="shared" si="46"/>
        <v>5.048960970687148</v>
      </c>
      <c r="N238" s="70">
        <f t="shared" si="41"/>
        <v>4.3654801490284</v>
      </c>
      <c r="O238" s="70">
        <f t="shared" si="47"/>
        <v>4.57933180913412</v>
      </c>
      <c r="P238" s="70">
        <f t="shared" si="42"/>
        <v>4.094457181965848</v>
      </c>
    </row>
    <row r="239" spans="1:16" ht="12.75">
      <c r="A239" s="54" t="s">
        <v>423</v>
      </c>
      <c r="B239" s="54" t="s">
        <v>424</v>
      </c>
      <c r="C239" s="54" t="s">
        <v>82</v>
      </c>
      <c r="D239" s="220">
        <v>11026</v>
      </c>
      <c r="E239" s="220">
        <v>54077.55</v>
      </c>
      <c r="F239" s="220">
        <v>49001.82</v>
      </c>
      <c r="G239" s="55">
        <v>23122</v>
      </c>
      <c r="H239" s="219">
        <v>96803.24</v>
      </c>
      <c r="I239" s="219">
        <v>90689.64</v>
      </c>
      <c r="J239" s="70">
        <f t="shared" si="43"/>
        <v>109.70433520769092</v>
      </c>
      <c r="K239" s="70">
        <f t="shared" si="44"/>
        <v>79.00818361778593</v>
      </c>
      <c r="L239" s="70">
        <f t="shared" si="45"/>
        <v>85.07402378115752</v>
      </c>
      <c r="M239" s="70">
        <f t="shared" si="46"/>
        <v>4.9045483402865955</v>
      </c>
      <c r="N239" s="70">
        <f t="shared" si="41"/>
        <v>4.186629184326615</v>
      </c>
      <c r="O239" s="70">
        <f t="shared" si="47"/>
        <v>4.444206421186287</v>
      </c>
      <c r="P239" s="70">
        <f t="shared" si="42"/>
        <v>3.9222229910907362</v>
      </c>
    </row>
    <row r="240" spans="1:15" ht="12.75">
      <c r="A240" s="54" t="s">
        <v>423</v>
      </c>
      <c r="B240" s="54" t="s">
        <v>424</v>
      </c>
      <c r="C240" s="54" t="s">
        <v>679</v>
      </c>
      <c r="D240" s="220">
        <v>47890</v>
      </c>
      <c r="E240" s="220">
        <v>232704.58</v>
      </c>
      <c r="F240" s="220">
        <v>210599.78</v>
      </c>
      <c r="G240" s="55"/>
      <c r="H240" s="219"/>
      <c r="I240" s="219"/>
      <c r="M240" s="70">
        <f t="shared" si="46"/>
        <v>4.859147629985383</v>
      </c>
      <c r="O240" s="70">
        <f t="shared" si="47"/>
        <v>4.39757318855711</v>
      </c>
    </row>
    <row r="241" spans="1:16" ht="12.75">
      <c r="A241" s="54" t="s">
        <v>423</v>
      </c>
      <c r="B241" s="54" t="s">
        <v>424</v>
      </c>
      <c r="C241" s="54" t="s">
        <v>56</v>
      </c>
      <c r="D241" s="220">
        <v>3680</v>
      </c>
      <c r="E241" s="220">
        <v>18291.18</v>
      </c>
      <c r="F241" s="220">
        <v>16343.82</v>
      </c>
      <c r="G241" s="55">
        <v>224046</v>
      </c>
      <c r="H241" s="219">
        <v>919167.85</v>
      </c>
      <c r="I241" s="219">
        <v>862242.98</v>
      </c>
      <c r="J241" s="70">
        <f t="shared" si="43"/>
        <v>5988.20652173913</v>
      </c>
      <c r="K241" s="70">
        <f t="shared" si="44"/>
        <v>4925.197116861788</v>
      </c>
      <c r="L241" s="70">
        <f t="shared" si="45"/>
        <v>5175.651469485102</v>
      </c>
      <c r="M241" s="70">
        <f t="shared" si="46"/>
        <v>4.970429347826087</v>
      </c>
      <c r="N241" s="70">
        <f t="shared" si="41"/>
        <v>4.102585406568294</v>
      </c>
      <c r="O241" s="70">
        <f t="shared" si="47"/>
        <v>4.441255434782609</v>
      </c>
      <c r="P241" s="70">
        <f t="shared" si="42"/>
        <v>3.8485086991064335</v>
      </c>
    </row>
    <row r="242" spans="1:16" ht="12.75">
      <c r="A242" s="54" t="s">
        <v>423</v>
      </c>
      <c r="B242" s="54" t="s">
        <v>424</v>
      </c>
      <c r="C242" s="54" t="s">
        <v>42</v>
      </c>
      <c r="D242" s="220">
        <v>1113495</v>
      </c>
      <c r="E242" s="220">
        <v>5579598.62</v>
      </c>
      <c r="F242" s="220">
        <v>5061210.16</v>
      </c>
      <c r="G242" s="55">
        <v>1465603</v>
      </c>
      <c r="H242" s="219">
        <v>5995071.84</v>
      </c>
      <c r="I242" s="219">
        <v>5627890.79</v>
      </c>
      <c r="J242" s="70">
        <f t="shared" si="43"/>
        <v>31.621875266615476</v>
      </c>
      <c r="K242" s="70">
        <f t="shared" si="44"/>
        <v>7.446292256771684</v>
      </c>
      <c r="L242" s="70">
        <f t="shared" si="45"/>
        <v>11.196544148247735</v>
      </c>
      <c r="M242" s="70">
        <f t="shared" si="46"/>
        <v>5.0108878980148095</v>
      </c>
      <c r="N242" s="70">
        <f t="shared" si="41"/>
        <v>4.090515535243855</v>
      </c>
      <c r="O242" s="70">
        <f t="shared" si="47"/>
        <v>4.54533712320217</v>
      </c>
      <c r="P242" s="70">
        <f t="shared" si="42"/>
        <v>3.839983126399168</v>
      </c>
    </row>
    <row r="243" spans="1:16" ht="12.75">
      <c r="A243" s="54" t="s">
        <v>423</v>
      </c>
      <c r="B243" s="54" t="s">
        <v>424</v>
      </c>
      <c r="C243" s="54" t="s">
        <v>45</v>
      </c>
      <c r="D243" s="220">
        <v>832376</v>
      </c>
      <c r="E243" s="220">
        <v>3964916.25</v>
      </c>
      <c r="F243" s="220">
        <v>3601223.47</v>
      </c>
      <c r="G243" s="55">
        <v>949350</v>
      </c>
      <c r="H243" s="219">
        <v>3766138.35</v>
      </c>
      <c r="I243" s="219">
        <v>3534294.16</v>
      </c>
      <c r="J243" s="70">
        <f t="shared" si="43"/>
        <v>14.05302411410228</v>
      </c>
      <c r="K243" s="70">
        <f t="shared" si="44"/>
        <v>-5.013419892538712</v>
      </c>
      <c r="L243" s="70">
        <f t="shared" si="45"/>
        <v>-1.8585158782162456</v>
      </c>
      <c r="M243" s="70">
        <f t="shared" si="46"/>
        <v>4.763371661364576</v>
      </c>
      <c r="N243" s="70">
        <f t="shared" si="41"/>
        <v>3.967070469268447</v>
      </c>
      <c r="O243" s="70">
        <f t="shared" si="47"/>
        <v>4.326438376406816</v>
      </c>
      <c r="P243" s="70">
        <f t="shared" si="42"/>
        <v>3.7228568599568126</v>
      </c>
    </row>
    <row r="244" spans="1:16" ht="12.75">
      <c r="A244" s="54" t="s">
        <v>423</v>
      </c>
      <c r="B244" s="54" t="s">
        <v>424</v>
      </c>
      <c r="C244" s="54" t="s">
        <v>57</v>
      </c>
      <c r="D244" s="220">
        <v>343938</v>
      </c>
      <c r="E244" s="220">
        <v>1709763.38</v>
      </c>
      <c r="F244" s="220">
        <v>1550305.36</v>
      </c>
      <c r="G244" s="55">
        <v>373294</v>
      </c>
      <c r="H244" s="219">
        <v>1610123.32</v>
      </c>
      <c r="I244" s="219">
        <v>1508992.36</v>
      </c>
      <c r="J244" s="70">
        <f t="shared" si="43"/>
        <v>8.535259261843704</v>
      </c>
      <c r="K244" s="70">
        <f t="shared" si="44"/>
        <v>-5.827710498747483</v>
      </c>
      <c r="L244" s="70">
        <f t="shared" si="45"/>
        <v>-2.6648298500367695</v>
      </c>
      <c r="M244" s="70">
        <f t="shared" si="46"/>
        <v>4.971138344701661</v>
      </c>
      <c r="N244" s="70">
        <f t="shared" si="41"/>
        <v>4.313284756786876</v>
      </c>
      <c r="O244" s="70">
        <f t="shared" si="47"/>
        <v>4.507514028691218</v>
      </c>
      <c r="P244" s="70">
        <f t="shared" si="42"/>
        <v>4.042369713952006</v>
      </c>
    </row>
    <row r="245" spans="1:15" ht="12.75">
      <c r="A245" s="54" t="s">
        <v>423</v>
      </c>
      <c r="B245" s="54" t="s">
        <v>424</v>
      </c>
      <c r="C245" s="54" t="s">
        <v>61</v>
      </c>
      <c r="D245" s="220">
        <v>7500</v>
      </c>
      <c r="E245" s="220">
        <v>48640.64</v>
      </c>
      <c r="F245" s="220">
        <v>44787</v>
      </c>
      <c r="G245" s="55"/>
      <c r="H245" s="219"/>
      <c r="I245" s="219"/>
      <c r="M245" s="70">
        <f t="shared" si="46"/>
        <v>6.485418666666667</v>
      </c>
      <c r="O245" s="70">
        <f t="shared" si="47"/>
        <v>5.9716</v>
      </c>
    </row>
    <row r="246" spans="1:16" ht="12.75">
      <c r="A246" s="54" t="s">
        <v>423</v>
      </c>
      <c r="B246" s="54" t="s">
        <v>424</v>
      </c>
      <c r="C246" s="54" t="s">
        <v>43</v>
      </c>
      <c r="D246" s="220">
        <v>1678505</v>
      </c>
      <c r="E246" s="220">
        <v>7804211.29</v>
      </c>
      <c r="F246" s="220">
        <v>7076601.43</v>
      </c>
      <c r="G246" s="55">
        <v>1973642</v>
      </c>
      <c r="H246" s="219">
        <v>7390167.07</v>
      </c>
      <c r="I246" s="219">
        <v>6938152.65</v>
      </c>
      <c r="J246" s="70">
        <f t="shared" si="43"/>
        <v>17.583325637993333</v>
      </c>
      <c r="K246" s="70">
        <f t="shared" si="44"/>
        <v>-5.305394800503917</v>
      </c>
      <c r="L246" s="70">
        <f t="shared" si="45"/>
        <v>-1.9564303764949968</v>
      </c>
      <c r="M246" s="70">
        <f t="shared" si="46"/>
        <v>4.649501365798732</v>
      </c>
      <c r="N246" s="70">
        <f t="shared" si="41"/>
        <v>3.7444313963727973</v>
      </c>
      <c r="O246" s="70">
        <f t="shared" si="47"/>
        <v>4.216014506957084</v>
      </c>
      <c r="P246" s="70">
        <f t="shared" si="42"/>
        <v>3.515405858813301</v>
      </c>
    </row>
    <row r="247" spans="1:16" s="75" customFormat="1" ht="11.25" customHeight="1">
      <c r="A247" s="54" t="s">
        <v>423</v>
      </c>
      <c r="B247" s="54" t="s">
        <v>424</v>
      </c>
      <c r="C247" s="54" t="s">
        <v>99</v>
      </c>
      <c r="D247" s="55">
        <v>6700</v>
      </c>
      <c r="E247" s="55">
        <v>37267.19</v>
      </c>
      <c r="F247" s="55">
        <v>33712.65</v>
      </c>
      <c r="G247" s="55">
        <v>4430</v>
      </c>
      <c r="H247" s="55">
        <v>22254.49</v>
      </c>
      <c r="I247" s="55">
        <v>20793.24</v>
      </c>
      <c r="J247" s="70">
        <f t="shared" si="43"/>
        <v>-33.88059701492537</v>
      </c>
      <c r="K247" s="70">
        <f t="shared" si="44"/>
        <v>-40.28396023418991</v>
      </c>
      <c r="L247" s="70">
        <f t="shared" si="45"/>
        <v>-38.322143171776766</v>
      </c>
      <c r="M247" s="70">
        <f t="shared" si="46"/>
        <v>5.562267164179104</v>
      </c>
      <c r="N247" s="70">
        <f t="shared" si="41"/>
        <v>5.02358690744921</v>
      </c>
      <c r="O247" s="70">
        <f t="shared" si="47"/>
        <v>5.031738805970149</v>
      </c>
      <c r="P247" s="70">
        <f t="shared" si="42"/>
        <v>4.693733634311513</v>
      </c>
    </row>
    <row r="248" spans="1:16" s="75" customFormat="1" ht="11.25" customHeight="1">
      <c r="A248" s="54" t="s">
        <v>423</v>
      </c>
      <c r="B248" s="54" t="s">
        <v>424</v>
      </c>
      <c r="C248" s="54" t="s">
        <v>62</v>
      </c>
      <c r="D248" s="55">
        <v>9946</v>
      </c>
      <c r="E248" s="55">
        <v>56629.05</v>
      </c>
      <c r="F248" s="55">
        <v>51312.11</v>
      </c>
      <c r="G248" s="55">
        <v>21700</v>
      </c>
      <c r="H248" s="55">
        <v>100884.81</v>
      </c>
      <c r="I248" s="55">
        <v>94689.58</v>
      </c>
      <c r="J248" s="70">
        <f t="shared" si="43"/>
        <v>118.17816207520612</v>
      </c>
      <c r="K248" s="70">
        <f t="shared" si="44"/>
        <v>78.15027799336204</v>
      </c>
      <c r="L248" s="70">
        <f t="shared" si="45"/>
        <v>84.53651584392067</v>
      </c>
      <c r="M248" s="70">
        <f t="shared" si="46"/>
        <v>5.693650713854816</v>
      </c>
      <c r="N248" s="70">
        <f t="shared" si="41"/>
        <v>4.649069585253456</v>
      </c>
      <c r="O248" s="70">
        <f t="shared" si="47"/>
        <v>5.159069977880555</v>
      </c>
      <c r="P248" s="70">
        <f t="shared" si="42"/>
        <v>4.363575115207373</v>
      </c>
    </row>
    <row r="249" spans="1:16" s="75" customFormat="1" ht="11.25" customHeight="1">
      <c r="A249" s="54" t="s">
        <v>423</v>
      </c>
      <c r="B249" s="54" t="s">
        <v>424</v>
      </c>
      <c r="C249" s="54" t="s">
        <v>103</v>
      </c>
      <c r="D249" s="55"/>
      <c r="E249" s="55"/>
      <c r="F249" s="55"/>
      <c r="G249" s="55">
        <v>2400</v>
      </c>
      <c r="H249" s="55">
        <v>11634.11</v>
      </c>
      <c r="I249" s="55">
        <v>10920.5</v>
      </c>
      <c r="J249" s="70"/>
      <c r="K249" s="70"/>
      <c r="L249" s="70"/>
      <c r="M249" s="70"/>
      <c r="N249" s="70">
        <f t="shared" si="41"/>
        <v>4.847545833333333</v>
      </c>
      <c r="O249" s="70"/>
      <c r="P249" s="70">
        <f t="shared" si="42"/>
        <v>4.550208333333333</v>
      </c>
    </row>
    <row r="250" spans="1:16" s="75" customFormat="1" ht="11.25" customHeight="1">
      <c r="A250" s="54" t="s">
        <v>423</v>
      </c>
      <c r="B250" s="54" t="s">
        <v>424</v>
      </c>
      <c r="C250" s="54" t="s">
        <v>156</v>
      </c>
      <c r="D250" s="55"/>
      <c r="E250" s="55"/>
      <c r="F250" s="55"/>
      <c r="G250" s="55">
        <v>6470</v>
      </c>
      <c r="H250" s="55">
        <v>27812.07</v>
      </c>
      <c r="I250" s="55">
        <v>26037.28</v>
      </c>
      <c r="J250" s="70"/>
      <c r="K250" s="70"/>
      <c r="L250" s="70"/>
      <c r="M250" s="70"/>
      <c r="N250" s="70">
        <f t="shared" si="41"/>
        <v>4.298619783616692</v>
      </c>
      <c r="O250" s="70"/>
      <c r="P250" s="70">
        <f t="shared" si="42"/>
        <v>4.024309119010819</v>
      </c>
    </row>
    <row r="251" spans="1:16" s="75" customFormat="1" ht="11.25" customHeight="1">
      <c r="A251" s="54" t="s">
        <v>423</v>
      </c>
      <c r="B251" s="54" t="s">
        <v>424</v>
      </c>
      <c r="C251" s="54" t="s">
        <v>50</v>
      </c>
      <c r="D251" s="55">
        <v>63150</v>
      </c>
      <c r="E251" s="55">
        <v>362932.15</v>
      </c>
      <c r="F251" s="55">
        <v>328814.14</v>
      </c>
      <c r="G251" s="55">
        <v>76210</v>
      </c>
      <c r="H251" s="55">
        <v>362678.27</v>
      </c>
      <c r="I251" s="55">
        <v>340256.74</v>
      </c>
      <c r="J251" s="70">
        <f t="shared" si="43"/>
        <v>20.68091844813935</v>
      </c>
      <c r="K251" s="70">
        <f t="shared" si="44"/>
        <v>-0.06995246907721034</v>
      </c>
      <c r="L251" s="70">
        <f t="shared" si="45"/>
        <v>3.4799598338441213</v>
      </c>
      <c r="M251" s="70">
        <f t="shared" si="46"/>
        <v>5.747144101346002</v>
      </c>
      <c r="N251" s="70">
        <f t="shared" si="41"/>
        <v>4.758932817215589</v>
      </c>
      <c r="O251" s="70">
        <f t="shared" si="47"/>
        <v>5.206874742676168</v>
      </c>
      <c r="P251" s="70">
        <f t="shared" si="42"/>
        <v>4.464725626558194</v>
      </c>
    </row>
    <row r="252" spans="1:16" s="75" customFormat="1" ht="11.25" customHeight="1">
      <c r="A252" s="54" t="s">
        <v>423</v>
      </c>
      <c r="B252" s="54" t="s">
        <v>424</v>
      </c>
      <c r="C252" s="54" t="s">
        <v>717</v>
      </c>
      <c r="D252" s="55"/>
      <c r="E252" s="55"/>
      <c r="F252" s="55"/>
      <c r="G252" s="55">
        <v>47037</v>
      </c>
      <c r="H252" s="55">
        <v>192596.13</v>
      </c>
      <c r="I252" s="55">
        <v>181066.23</v>
      </c>
      <c r="J252" s="70"/>
      <c r="K252" s="70"/>
      <c r="L252" s="70"/>
      <c r="M252" s="70"/>
      <c r="N252" s="70">
        <f t="shared" si="41"/>
        <v>4.09456661776899</v>
      </c>
      <c r="O252" s="70"/>
      <c r="P252" s="70">
        <f t="shared" si="42"/>
        <v>3.84944256649021</v>
      </c>
    </row>
    <row r="253" spans="1:16" s="75" customFormat="1" ht="11.25" customHeight="1">
      <c r="A253" s="54" t="s">
        <v>423</v>
      </c>
      <c r="B253" s="54" t="s">
        <v>424</v>
      </c>
      <c r="C253" s="54" t="s">
        <v>100</v>
      </c>
      <c r="D253" s="55">
        <v>8250</v>
      </c>
      <c r="E253" s="55">
        <v>36981.76</v>
      </c>
      <c r="F253" s="55">
        <v>33909.11</v>
      </c>
      <c r="G253" s="55">
        <v>45800</v>
      </c>
      <c r="H253" s="55">
        <v>176021.78</v>
      </c>
      <c r="I253" s="55">
        <v>165350.18</v>
      </c>
      <c r="J253" s="70">
        <f t="shared" si="43"/>
        <v>455.1515151515151</v>
      </c>
      <c r="K253" s="70">
        <f t="shared" si="44"/>
        <v>375.9691804824864</v>
      </c>
      <c r="L253" s="70">
        <f t="shared" si="45"/>
        <v>387.6276021399559</v>
      </c>
      <c r="M253" s="70">
        <f t="shared" si="46"/>
        <v>4.482637575757576</v>
      </c>
      <c r="N253" s="70">
        <f t="shared" si="41"/>
        <v>3.843270305676856</v>
      </c>
      <c r="O253" s="70">
        <f t="shared" si="47"/>
        <v>4.110195151515152</v>
      </c>
      <c r="P253" s="70">
        <f t="shared" si="42"/>
        <v>3.6102659388646288</v>
      </c>
    </row>
    <row r="254" spans="1:16" s="75" customFormat="1" ht="11.25" customHeight="1">
      <c r="A254" s="54" t="s">
        <v>423</v>
      </c>
      <c r="B254" s="54" t="s">
        <v>424</v>
      </c>
      <c r="C254" s="54" t="s">
        <v>95</v>
      </c>
      <c r="D254" s="55"/>
      <c r="E254" s="55"/>
      <c r="F254" s="55"/>
      <c r="G254" s="55">
        <v>10652</v>
      </c>
      <c r="H254" s="55">
        <v>43033.23</v>
      </c>
      <c r="I254" s="55">
        <v>40136.12</v>
      </c>
      <c r="J254" s="70"/>
      <c r="K254" s="70"/>
      <c r="L254" s="70"/>
      <c r="M254" s="70"/>
      <c r="N254" s="70">
        <f t="shared" si="41"/>
        <v>4.039920202778821</v>
      </c>
      <c r="O254" s="70"/>
      <c r="P254" s="70">
        <f t="shared" si="42"/>
        <v>3.7679421704844165</v>
      </c>
    </row>
    <row r="255" spans="1:16" s="75" customFormat="1" ht="11.25" customHeight="1">
      <c r="A255" s="54" t="s">
        <v>423</v>
      </c>
      <c r="B255" s="54" t="s">
        <v>424</v>
      </c>
      <c r="C255" s="54" t="s">
        <v>70</v>
      </c>
      <c r="D255" s="55">
        <v>307376</v>
      </c>
      <c r="E255" s="55">
        <v>1714368.78</v>
      </c>
      <c r="F255" s="55">
        <v>1556462.28</v>
      </c>
      <c r="G255" s="55">
        <v>853068</v>
      </c>
      <c r="H255" s="55">
        <v>3832369.97</v>
      </c>
      <c r="I255" s="55">
        <v>3597276.65</v>
      </c>
      <c r="J255" s="70">
        <f t="shared" si="43"/>
        <v>177.5324033106033</v>
      </c>
      <c r="K255" s="70">
        <f t="shared" si="44"/>
        <v>123.54408308812064</v>
      </c>
      <c r="L255" s="70">
        <f t="shared" si="45"/>
        <v>131.11878111174013</v>
      </c>
      <c r="M255" s="70">
        <f t="shared" si="46"/>
        <v>5.577432135235021</v>
      </c>
      <c r="N255" s="70">
        <f t="shared" si="41"/>
        <v>4.492455431454468</v>
      </c>
      <c r="O255" s="70">
        <f t="shared" si="47"/>
        <v>5.063707901722971</v>
      </c>
      <c r="P255" s="70">
        <f t="shared" si="42"/>
        <v>4.216869757158866</v>
      </c>
    </row>
    <row r="256" spans="1:16" s="75" customFormat="1" ht="11.25" customHeight="1">
      <c r="A256" s="54" t="s">
        <v>423</v>
      </c>
      <c r="B256" s="54" t="s">
        <v>424</v>
      </c>
      <c r="C256" s="54" t="s">
        <v>71</v>
      </c>
      <c r="D256" s="55">
        <v>65792</v>
      </c>
      <c r="E256" s="55">
        <v>362639.87</v>
      </c>
      <c r="F256" s="55">
        <v>327444.95</v>
      </c>
      <c r="G256" s="55">
        <v>123412</v>
      </c>
      <c r="H256" s="55">
        <v>542820.17</v>
      </c>
      <c r="I256" s="55">
        <v>509035.4</v>
      </c>
      <c r="J256" s="70">
        <f t="shared" si="43"/>
        <v>87.57903696498055</v>
      </c>
      <c r="K256" s="70">
        <f t="shared" si="44"/>
        <v>49.685739188026965</v>
      </c>
      <c r="L256" s="70">
        <f t="shared" si="45"/>
        <v>55.456787469160844</v>
      </c>
      <c r="M256" s="70">
        <f t="shared" si="46"/>
        <v>5.511914366488327</v>
      </c>
      <c r="N256" s="70">
        <f t="shared" si="41"/>
        <v>4.398439130716624</v>
      </c>
      <c r="O256" s="70">
        <f t="shared" si="47"/>
        <v>4.976972124270429</v>
      </c>
      <c r="P256" s="70">
        <f t="shared" si="42"/>
        <v>4.12468317505591</v>
      </c>
    </row>
    <row r="257" spans="1:16" s="75" customFormat="1" ht="11.25" customHeight="1">
      <c r="A257" s="54" t="s">
        <v>423</v>
      </c>
      <c r="B257" s="54" t="s">
        <v>424</v>
      </c>
      <c r="C257" s="54" t="s">
        <v>67</v>
      </c>
      <c r="D257" s="55">
        <v>552202</v>
      </c>
      <c r="E257" s="55">
        <v>2672883.31</v>
      </c>
      <c r="F257" s="55">
        <v>2427486.89</v>
      </c>
      <c r="G257" s="55">
        <v>768762</v>
      </c>
      <c r="H257" s="55">
        <v>3074727.9</v>
      </c>
      <c r="I257" s="55">
        <v>2887731.09</v>
      </c>
      <c r="J257" s="70">
        <f t="shared" si="43"/>
        <v>39.21753271447767</v>
      </c>
      <c r="K257" s="70">
        <f t="shared" si="44"/>
        <v>15.034123955078302</v>
      </c>
      <c r="L257" s="70">
        <f t="shared" si="45"/>
        <v>18.95969868657044</v>
      </c>
      <c r="M257" s="70">
        <f t="shared" si="46"/>
        <v>4.840408600475913</v>
      </c>
      <c r="N257" s="70">
        <f t="shared" si="41"/>
        <v>3.9995836162557463</v>
      </c>
      <c r="O257" s="70">
        <f t="shared" si="47"/>
        <v>4.396012491805535</v>
      </c>
      <c r="P257" s="70">
        <f t="shared" si="42"/>
        <v>3.7563395303097704</v>
      </c>
    </row>
    <row r="258" spans="1:16" s="75" customFormat="1" ht="11.25" customHeight="1">
      <c r="A258" s="54" t="s">
        <v>423</v>
      </c>
      <c r="B258" s="54" t="s">
        <v>424</v>
      </c>
      <c r="C258" s="54" t="s">
        <v>49</v>
      </c>
      <c r="D258" s="55">
        <v>31740</v>
      </c>
      <c r="E258" s="55">
        <v>153282.32</v>
      </c>
      <c r="F258" s="55">
        <v>138897.85</v>
      </c>
      <c r="G258" s="55">
        <v>10810</v>
      </c>
      <c r="H258" s="55">
        <v>45579.25</v>
      </c>
      <c r="I258" s="55">
        <v>42885.33</v>
      </c>
      <c r="J258" s="70">
        <f t="shared" si="43"/>
        <v>-65.94202898550725</v>
      </c>
      <c r="K258" s="70">
        <f t="shared" si="44"/>
        <v>-70.26450930544371</v>
      </c>
      <c r="L258" s="70">
        <f t="shared" si="45"/>
        <v>-69.1245544837447</v>
      </c>
      <c r="M258" s="70">
        <f t="shared" si="46"/>
        <v>4.829310649023315</v>
      </c>
      <c r="N258" s="70">
        <f t="shared" si="41"/>
        <v>4.216396854764107</v>
      </c>
      <c r="O258" s="70">
        <f t="shared" si="47"/>
        <v>4.376113736609956</v>
      </c>
      <c r="P258" s="70">
        <f t="shared" si="42"/>
        <v>3.967190564292322</v>
      </c>
    </row>
    <row r="259" spans="1:16" s="75" customFormat="1" ht="11.25" customHeight="1">
      <c r="A259" s="54" t="s">
        <v>423</v>
      </c>
      <c r="B259" s="54" t="s">
        <v>424</v>
      </c>
      <c r="C259" s="54" t="s">
        <v>350</v>
      </c>
      <c r="D259" s="55">
        <v>92490</v>
      </c>
      <c r="E259" s="55">
        <v>445790.74</v>
      </c>
      <c r="F259" s="55">
        <v>403624.11</v>
      </c>
      <c r="G259" s="55">
        <v>105540</v>
      </c>
      <c r="H259" s="55">
        <v>446784.39</v>
      </c>
      <c r="I259" s="55">
        <v>420143.2</v>
      </c>
      <c r="J259" s="70">
        <f t="shared" si="43"/>
        <v>14.109633473889069</v>
      </c>
      <c r="K259" s="70">
        <f t="shared" si="44"/>
        <v>0.22289606105322496</v>
      </c>
      <c r="L259" s="70">
        <f t="shared" si="45"/>
        <v>4.092691588716052</v>
      </c>
      <c r="M259" s="70">
        <f t="shared" si="46"/>
        <v>4.819880419504811</v>
      </c>
      <c r="N259" s="70">
        <f t="shared" si="41"/>
        <v>4.233318078453667</v>
      </c>
      <c r="O259" s="70">
        <f t="shared" si="47"/>
        <v>4.363975673045735</v>
      </c>
      <c r="P259" s="70">
        <f t="shared" si="42"/>
        <v>3.9808906575705896</v>
      </c>
    </row>
    <row r="260" spans="1:16" s="75" customFormat="1" ht="11.25" customHeight="1">
      <c r="A260" s="54" t="s">
        <v>423</v>
      </c>
      <c r="B260" s="54" t="s">
        <v>424</v>
      </c>
      <c r="C260" s="54" t="s">
        <v>66</v>
      </c>
      <c r="D260" s="55">
        <v>139060</v>
      </c>
      <c r="E260" s="55">
        <v>673155.28</v>
      </c>
      <c r="F260" s="55">
        <v>610403.95</v>
      </c>
      <c r="G260" s="55">
        <v>66210</v>
      </c>
      <c r="H260" s="55">
        <v>267043.95</v>
      </c>
      <c r="I260" s="55">
        <v>250230.33</v>
      </c>
      <c r="J260" s="70">
        <f t="shared" si="43"/>
        <v>-52.38745865094204</v>
      </c>
      <c r="K260" s="70">
        <f t="shared" si="44"/>
        <v>-60.32951713607594</v>
      </c>
      <c r="L260" s="70">
        <f t="shared" si="45"/>
        <v>-59.005781335458266</v>
      </c>
      <c r="M260" s="70">
        <f t="shared" si="46"/>
        <v>4.840754206817201</v>
      </c>
      <c r="N260" s="70">
        <f t="shared" si="41"/>
        <v>4.033287267784323</v>
      </c>
      <c r="O260" s="70">
        <f t="shared" si="47"/>
        <v>4.389500575291241</v>
      </c>
      <c r="P260" s="70">
        <f t="shared" si="42"/>
        <v>3.779343452650657</v>
      </c>
    </row>
    <row r="261" spans="1:16" s="75" customFormat="1" ht="11.25" customHeight="1">
      <c r="A261" s="54" t="s">
        <v>423</v>
      </c>
      <c r="B261" s="54" t="s">
        <v>424</v>
      </c>
      <c r="C261" s="54" t="s">
        <v>44</v>
      </c>
      <c r="D261" s="55">
        <v>248378</v>
      </c>
      <c r="E261" s="55">
        <v>1113183.39</v>
      </c>
      <c r="F261" s="55">
        <v>1011708.27</v>
      </c>
      <c r="G261" s="55">
        <v>514315</v>
      </c>
      <c r="H261" s="55">
        <v>1849003.43</v>
      </c>
      <c r="I261" s="55">
        <v>1734556.55</v>
      </c>
      <c r="J261" s="70">
        <f t="shared" si="43"/>
        <v>107.06946669994927</v>
      </c>
      <c r="K261" s="70">
        <f t="shared" si="44"/>
        <v>66.10052275393726</v>
      </c>
      <c r="L261" s="70">
        <f t="shared" si="45"/>
        <v>71.44829210499584</v>
      </c>
      <c r="M261" s="70">
        <f t="shared" si="46"/>
        <v>4.481811553358187</v>
      </c>
      <c r="N261" s="70">
        <f t="shared" si="41"/>
        <v>3.5950797274044115</v>
      </c>
      <c r="O261" s="70">
        <f t="shared" si="47"/>
        <v>4.073260393432591</v>
      </c>
      <c r="P261" s="70">
        <f t="shared" si="42"/>
        <v>3.3725567988489544</v>
      </c>
    </row>
    <row r="262" spans="1:16" s="75" customFormat="1" ht="11.25" customHeight="1">
      <c r="A262" s="54"/>
      <c r="B262" s="54"/>
      <c r="C262" s="54"/>
      <c r="D262" s="55">
        <f>SUM(D229:D261)</f>
        <v>7100822.359999999</v>
      </c>
      <c r="E262" s="55">
        <f>SUM(E229:E261)</f>
        <v>35222055.83</v>
      </c>
      <c r="F262" s="55">
        <f>SUM(F229:F261)</f>
        <v>31948538.72</v>
      </c>
      <c r="G262" s="55">
        <f>SUM(G229:G261)</f>
        <v>9194750.55</v>
      </c>
      <c r="H262" s="55">
        <f>SUM(H229:H261)</f>
        <v>37613951.85</v>
      </c>
      <c r="I262" s="55">
        <f>SUM(I229:I261)</f>
        <v>35303595.569999985</v>
      </c>
      <c r="J262" s="70">
        <f t="shared" si="43"/>
        <v>29.488530818562843</v>
      </c>
      <c r="K262" s="70">
        <f t="shared" si="44"/>
        <v>6.790904061774646</v>
      </c>
      <c r="L262" s="70">
        <f t="shared" si="45"/>
        <v>10.501440705642349</v>
      </c>
      <c r="M262" s="70">
        <f t="shared" si="46"/>
        <v>4.960278407809656</v>
      </c>
      <c r="N262" s="70">
        <f t="shared" si="41"/>
        <v>4.090807210642598</v>
      </c>
      <c r="O262" s="70">
        <f t="shared" si="47"/>
        <v>4.499273056029527</v>
      </c>
      <c r="P262" s="70">
        <f t="shared" si="42"/>
        <v>3.839538155823051</v>
      </c>
    </row>
    <row r="263" spans="1:16" s="75" customFormat="1" ht="11.25" customHeight="1">
      <c r="A263" s="54" t="s">
        <v>441</v>
      </c>
      <c r="B263" s="54" t="s">
        <v>424</v>
      </c>
      <c r="C263" s="54" t="s">
        <v>48</v>
      </c>
      <c r="D263" s="55">
        <v>11072</v>
      </c>
      <c r="E263" s="55">
        <v>67741.47</v>
      </c>
      <c r="F263" s="55">
        <v>61663.87</v>
      </c>
      <c r="G263" s="55">
        <v>119203.2</v>
      </c>
      <c r="H263" s="55">
        <v>672762.46</v>
      </c>
      <c r="I263" s="55">
        <v>630699.71</v>
      </c>
      <c r="J263" s="70">
        <f t="shared" si="43"/>
        <v>976.6184971098265</v>
      </c>
      <c r="K263" s="70">
        <f t="shared" si="44"/>
        <v>893.1323604285528</v>
      </c>
      <c r="L263" s="70">
        <f t="shared" si="45"/>
        <v>922.8026719698261</v>
      </c>
      <c r="M263" s="70">
        <f t="shared" si="46"/>
        <v>6.11826860549133</v>
      </c>
      <c r="N263" s="70">
        <f t="shared" si="41"/>
        <v>5.643828856943437</v>
      </c>
      <c r="O263" s="70">
        <f t="shared" si="47"/>
        <v>5.569352420520231</v>
      </c>
      <c r="P263" s="70">
        <f t="shared" si="42"/>
        <v>5.290962910391667</v>
      </c>
    </row>
    <row r="264" spans="1:16" s="75" customFormat="1" ht="11.25" customHeight="1">
      <c r="A264" s="54" t="s">
        <v>441</v>
      </c>
      <c r="B264" s="54" t="s">
        <v>424</v>
      </c>
      <c r="C264" s="54" t="s">
        <v>138</v>
      </c>
      <c r="D264" s="55">
        <v>219</v>
      </c>
      <c r="E264" s="55">
        <v>1851.32</v>
      </c>
      <c r="F264" s="55">
        <v>1649.71</v>
      </c>
      <c r="G264" s="55">
        <v>11308</v>
      </c>
      <c r="H264" s="55">
        <v>50841.24</v>
      </c>
      <c r="I264" s="55">
        <v>47371.13</v>
      </c>
      <c r="J264" s="70">
        <f t="shared" si="43"/>
        <v>5063.470319634704</v>
      </c>
      <c r="K264" s="70">
        <f t="shared" si="44"/>
        <v>2646.215673141326</v>
      </c>
      <c r="L264" s="70">
        <f t="shared" si="45"/>
        <v>2771.4822605185154</v>
      </c>
      <c r="M264" s="70">
        <f t="shared" si="46"/>
        <v>8.45351598173516</v>
      </c>
      <c r="N264" s="70">
        <f t="shared" si="41"/>
        <v>4.496041740360806</v>
      </c>
      <c r="O264" s="70">
        <f t="shared" si="47"/>
        <v>7.532922374429224</v>
      </c>
      <c r="P264" s="70">
        <f t="shared" si="42"/>
        <v>4.18916961443226</v>
      </c>
    </row>
    <row r="265" spans="1:16" s="75" customFormat="1" ht="11.25" customHeight="1">
      <c r="A265" s="54" t="s">
        <v>441</v>
      </c>
      <c r="B265" s="54" t="s">
        <v>424</v>
      </c>
      <c r="C265" s="54" t="s">
        <v>139</v>
      </c>
      <c r="D265" s="55">
        <v>12000</v>
      </c>
      <c r="E265" s="55">
        <v>54993.47</v>
      </c>
      <c r="F265" s="55">
        <v>50578.12</v>
      </c>
      <c r="G265" s="55"/>
      <c r="H265" s="55"/>
      <c r="I265" s="55"/>
      <c r="J265" s="70"/>
      <c r="K265" s="70"/>
      <c r="L265" s="70"/>
      <c r="M265" s="70">
        <f t="shared" si="46"/>
        <v>4.582789166666667</v>
      </c>
      <c r="N265" s="70"/>
      <c r="O265" s="70">
        <f t="shared" si="47"/>
        <v>4.2148433333333335</v>
      </c>
      <c r="P265" s="70"/>
    </row>
    <row r="266" spans="1:16" s="75" customFormat="1" ht="11.25" customHeight="1">
      <c r="A266" s="54" t="s">
        <v>441</v>
      </c>
      <c r="B266" s="54" t="s">
        <v>424</v>
      </c>
      <c r="C266" s="54" t="s">
        <v>63</v>
      </c>
      <c r="D266" s="55"/>
      <c r="E266" s="55"/>
      <c r="F266" s="55"/>
      <c r="G266" s="55">
        <v>4.3</v>
      </c>
      <c r="H266" s="55">
        <v>20</v>
      </c>
      <c r="I266" s="55">
        <v>18.72</v>
      </c>
      <c r="J266" s="70"/>
      <c r="K266" s="70"/>
      <c r="L266" s="70"/>
      <c r="M266" s="70"/>
      <c r="N266" s="70">
        <f t="shared" si="41"/>
        <v>4.651162790697675</v>
      </c>
      <c r="O266" s="70"/>
      <c r="P266" s="70">
        <f t="shared" si="42"/>
        <v>4.3534883720930235</v>
      </c>
    </row>
    <row r="267" spans="1:16" s="75" customFormat="1" ht="11.25" customHeight="1">
      <c r="A267" s="54" t="s">
        <v>441</v>
      </c>
      <c r="B267" s="54" t="s">
        <v>424</v>
      </c>
      <c r="C267" s="54" t="s">
        <v>54</v>
      </c>
      <c r="D267" s="55">
        <v>800</v>
      </c>
      <c r="E267" s="55">
        <v>5018.12</v>
      </c>
      <c r="F267" s="55">
        <v>4494.78</v>
      </c>
      <c r="G267" s="55">
        <v>400</v>
      </c>
      <c r="H267" s="55">
        <v>2378.85</v>
      </c>
      <c r="I267" s="55">
        <v>2213.04</v>
      </c>
      <c r="J267" s="70">
        <f t="shared" si="43"/>
        <v>-50</v>
      </c>
      <c r="K267" s="70">
        <f t="shared" si="44"/>
        <v>-52.59479645763752</v>
      </c>
      <c r="L267" s="70">
        <f t="shared" si="45"/>
        <v>-50.7642198283342</v>
      </c>
      <c r="M267" s="70">
        <f t="shared" si="46"/>
        <v>6.27265</v>
      </c>
      <c r="N267" s="70">
        <f t="shared" si="41"/>
        <v>5.947125</v>
      </c>
      <c r="O267" s="70">
        <f t="shared" si="47"/>
        <v>5.618475</v>
      </c>
      <c r="P267" s="70">
        <f t="shared" si="42"/>
        <v>5.5325999999999995</v>
      </c>
    </row>
    <row r="268" spans="1:16" s="75" customFormat="1" ht="11.25" customHeight="1">
      <c r="A268" s="54" t="s">
        <v>441</v>
      </c>
      <c r="B268" s="54" t="s">
        <v>424</v>
      </c>
      <c r="C268" s="54" t="s">
        <v>52</v>
      </c>
      <c r="D268" s="55"/>
      <c r="E268" s="55"/>
      <c r="F268" s="55"/>
      <c r="G268" s="55">
        <v>1500</v>
      </c>
      <c r="H268" s="55">
        <v>7342.21</v>
      </c>
      <c r="I268" s="55">
        <v>6807.36</v>
      </c>
      <c r="J268" s="70"/>
      <c r="K268" s="70"/>
      <c r="L268" s="70"/>
      <c r="M268" s="70"/>
      <c r="N268" s="70">
        <f t="shared" si="41"/>
        <v>4.894806666666667</v>
      </c>
      <c r="O268" s="70"/>
      <c r="P268" s="70">
        <f t="shared" si="42"/>
        <v>4.53824</v>
      </c>
    </row>
    <row r="269" spans="1:16" s="75" customFormat="1" ht="11.25" customHeight="1">
      <c r="A269" s="54" t="s">
        <v>441</v>
      </c>
      <c r="B269" s="54" t="s">
        <v>424</v>
      </c>
      <c r="C269" s="54" t="s">
        <v>56</v>
      </c>
      <c r="D269" s="55">
        <v>4500</v>
      </c>
      <c r="E269" s="55">
        <v>27432.59</v>
      </c>
      <c r="F269" s="55">
        <v>24790.78</v>
      </c>
      <c r="G269" s="55">
        <v>17588.8</v>
      </c>
      <c r="H269" s="55">
        <v>95106.31</v>
      </c>
      <c r="I269" s="55">
        <v>88595.76</v>
      </c>
      <c r="J269" s="70">
        <f t="shared" si="43"/>
        <v>290.8622222222222</v>
      </c>
      <c r="K269" s="70">
        <f t="shared" si="44"/>
        <v>246.69096137112828</v>
      </c>
      <c r="L269" s="70">
        <f t="shared" si="45"/>
        <v>257.3738301094197</v>
      </c>
      <c r="M269" s="70">
        <f t="shared" si="46"/>
        <v>6.096131111111111</v>
      </c>
      <c r="N269" s="70">
        <f t="shared" si="41"/>
        <v>5.4072085645410715</v>
      </c>
      <c r="O269" s="70">
        <f t="shared" si="47"/>
        <v>5.509062222222222</v>
      </c>
      <c r="P269" s="70">
        <f t="shared" si="42"/>
        <v>5.037055398890203</v>
      </c>
    </row>
    <row r="270" spans="1:16" s="75" customFormat="1" ht="11.25" customHeight="1">
      <c r="A270" s="54" t="s">
        <v>441</v>
      </c>
      <c r="B270" s="54" t="s">
        <v>424</v>
      </c>
      <c r="C270" s="54" t="s">
        <v>612</v>
      </c>
      <c r="D270" s="55"/>
      <c r="E270" s="55"/>
      <c r="F270" s="55"/>
      <c r="G270" s="55">
        <v>200</v>
      </c>
      <c r="H270" s="55">
        <v>1240.46</v>
      </c>
      <c r="I270" s="55">
        <v>1170.88</v>
      </c>
      <c r="J270" s="70"/>
      <c r="K270" s="70"/>
      <c r="L270" s="70"/>
      <c r="M270" s="70"/>
      <c r="N270" s="70">
        <f t="shared" si="41"/>
        <v>6.2023</v>
      </c>
      <c r="O270" s="70"/>
      <c r="P270" s="70">
        <f t="shared" si="42"/>
        <v>5.854400000000001</v>
      </c>
    </row>
    <row r="271" spans="1:16" s="75" customFormat="1" ht="11.25" customHeight="1">
      <c r="A271" s="54" t="s">
        <v>441</v>
      </c>
      <c r="B271" s="54" t="s">
        <v>424</v>
      </c>
      <c r="C271" s="54" t="s">
        <v>42</v>
      </c>
      <c r="D271" s="55">
        <v>8000</v>
      </c>
      <c r="E271" s="55">
        <v>52655.17</v>
      </c>
      <c r="F271" s="55">
        <v>47136.47</v>
      </c>
      <c r="G271" s="55">
        <v>25130</v>
      </c>
      <c r="H271" s="55">
        <v>128900.86</v>
      </c>
      <c r="I271" s="55">
        <v>119910.63</v>
      </c>
      <c r="J271" s="70">
        <f t="shared" si="43"/>
        <v>214.125</v>
      </c>
      <c r="K271" s="70">
        <f t="shared" si="44"/>
        <v>144.80190644147575</v>
      </c>
      <c r="L271" s="70">
        <f t="shared" si="45"/>
        <v>154.39034785591707</v>
      </c>
      <c r="M271" s="70">
        <f t="shared" si="46"/>
        <v>6.58189625</v>
      </c>
      <c r="N271" s="70">
        <f t="shared" si="41"/>
        <v>5.129361719060883</v>
      </c>
      <c r="O271" s="70">
        <f t="shared" si="47"/>
        <v>5.89205875</v>
      </c>
      <c r="P271" s="70">
        <f t="shared" si="42"/>
        <v>4.771612813370473</v>
      </c>
    </row>
    <row r="272" spans="1:16" s="75" customFormat="1" ht="11.25" customHeight="1">
      <c r="A272" s="54" t="s">
        <v>441</v>
      </c>
      <c r="B272" s="54" t="s">
        <v>424</v>
      </c>
      <c r="C272" s="54" t="s">
        <v>92</v>
      </c>
      <c r="D272" s="55"/>
      <c r="E272" s="55"/>
      <c r="F272" s="55"/>
      <c r="G272" s="55">
        <v>25</v>
      </c>
      <c r="H272" s="55">
        <v>203.18</v>
      </c>
      <c r="I272" s="55">
        <v>190.21</v>
      </c>
      <c r="J272" s="70"/>
      <c r="K272" s="70"/>
      <c r="L272" s="70"/>
      <c r="M272" s="70"/>
      <c r="N272" s="70">
        <f t="shared" si="41"/>
        <v>8.1272</v>
      </c>
      <c r="O272" s="70"/>
      <c r="P272" s="70">
        <f t="shared" si="42"/>
        <v>7.6084000000000005</v>
      </c>
    </row>
    <row r="273" spans="1:16" s="75" customFormat="1" ht="11.25" customHeight="1">
      <c r="A273" s="54" t="s">
        <v>441</v>
      </c>
      <c r="B273" s="54" t="s">
        <v>424</v>
      </c>
      <c r="C273" s="54" t="s">
        <v>45</v>
      </c>
      <c r="D273" s="55">
        <v>1680</v>
      </c>
      <c r="E273" s="55">
        <v>9265.19</v>
      </c>
      <c r="F273" s="55">
        <v>8198.4</v>
      </c>
      <c r="G273" s="55">
        <v>8400</v>
      </c>
      <c r="H273" s="55">
        <v>43501.97</v>
      </c>
      <c r="I273" s="55">
        <v>40538.4</v>
      </c>
      <c r="J273" s="70">
        <f t="shared" si="43"/>
        <v>400</v>
      </c>
      <c r="K273" s="70">
        <f t="shared" si="44"/>
        <v>369.5205387045489</v>
      </c>
      <c r="L273" s="70">
        <f t="shared" si="45"/>
        <v>394.4672131147541</v>
      </c>
      <c r="M273" s="70">
        <f t="shared" si="46"/>
        <v>5.514994047619048</v>
      </c>
      <c r="N273" s="70">
        <f t="shared" si="41"/>
        <v>5.178805952380952</v>
      </c>
      <c r="O273" s="70">
        <f t="shared" si="47"/>
        <v>4.88</v>
      </c>
      <c r="P273" s="70">
        <f t="shared" si="42"/>
        <v>4.8260000000000005</v>
      </c>
    </row>
    <row r="274" spans="1:16" s="75" customFormat="1" ht="11.25" customHeight="1">
      <c r="A274" s="54" t="s">
        <v>441</v>
      </c>
      <c r="B274" s="54" t="s">
        <v>424</v>
      </c>
      <c r="C274" s="54" t="s">
        <v>61</v>
      </c>
      <c r="D274" s="55">
        <v>2700</v>
      </c>
      <c r="E274" s="55">
        <v>15866.71</v>
      </c>
      <c r="F274" s="55">
        <v>14502.75</v>
      </c>
      <c r="G274" s="55">
        <v>7650</v>
      </c>
      <c r="H274" s="55">
        <v>37855.43</v>
      </c>
      <c r="I274" s="55">
        <v>35450.32</v>
      </c>
      <c r="J274" s="70">
        <f t="shared" si="43"/>
        <v>183.33333333333334</v>
      </c>
      <c r="K274" s="70">
        <f t="shared" si="44"/>
        <v>138.58399126220874</v>
      </c>
      <c r="L274" s="70">
        <f t="shared" si="45"/>
        <v>144.4386064711865</v>
      </c>
      <c r="M274" s="70">
        <f t="shared" si="46"/>
        <v>5.876559259259259</v>
      </c>
      <c r="N274" s="70">
        <f t="shared" si="41"/>
        <v>4.948422222222222</v>
      </c>
      <c r="O274" s="70">
        <f t="shared" si="47"/>
        <v>5.371388888888889</v>
      </c>
      <c r="P274" s="70">
        <f t="shared" si="42"/>
        <v>4.634028758169935</v>
      </c>
    </row>
    <row r="275" spans="1:16" s="75" customFormat="1" ht="11.25" customHeight="1">
      <c r="A275" s="54" t="s">
        <v>441</v>
      </c>
      <c r="B275" s="54" t="s">
        <v>424</v>
      </c>
      <c r="C275" s="54" t="s">
        <v>43</v>
      </c>
      <c r="D275" s="55">
        <v>8904</v>
      </c>
      <c r="E275" s="55">
        <v>58736.82</v>
      </c>
      <c r="F275" s="55">
        <v>53373.57</v>
      </c>
      <c r="G275" s="55">
        <v>4068</v>
      </c>
      <c r="H275" s="55">
        <v>27244.54</v>
      </c>
      <c r="I275" s="55">
        <v>25624.58</v>
      </c>
      <c r="J275" s="70">
        <f t="shared" si="43"/>
        <v>-54.31266846361186</v>
      </c>
      <c r="K275" s="70">
        <f t="shared" si="44"/>
        <v>-53.61590906691918</v>
      </c>
      <c r="L275" s="70">
        <f t="shared" si="45"/>
        <v>-51.990132944077004</v>
      </c>
      <c r="M275" s="70">
        <f t="shared" si="46"/>
        <v>6.596677897574124</v>
      </c>
      <c r="N275" s="70">
        <f t="shared" si="41"/>
        <v>6.69728121927237</v>
      </c>
      <c r="O275" s="70">
        <f t="shared" si="47"/>
        <v>5.994336253369272</v>
      </c>
      <c r="P275" s="70">
        <f t="shared" si="42"/>
        <v>6.299060963618486</v>
      </c>
    </row>
    <row r="276" spans="1:16" s="75" customFormat="1" ht="11.25" customHeight="1">
      <c r="A276" s="54" t="s">
        <v>441</v>
      </c>
      <c r="B276" s="54" t="s">
        <v>424</v>
      </c>
      <c r="C276" s="54" t="s">
        <v>85</v>
      </c>
      <c r="D276" s="55">
        <v>63200</v>
      </c>
      <c r="E276" s="55">
        <v>305630.43</v>
      </c>
      <c r="F276" s="55">
        <v>278827.85</v>
      </c>
      <c r="G276" s="55"/>
      <c r="H276" s="55"/>
      <c r="I276" s="55"/>
      <c r="J276" s="70"/>
      <c r="K276" s="70"/>
      <c r="L276" s="70"/>
      <c r="M276" s="70">
        <f t="shared" si="46"/>
        <v>4.835924525316456</v>
      </c>
      <c r="N276" s="70"/>
      <c r="O276" s="70">
        <f t="shared" si="47"/>
        <v>4.411833069620253</v>
      </c>
      <c r="P276" s="70"/>
    </row>
    <row r="277" spans="1:16" s="75" customFormat="1" ht="11.25" customHeight="1">
      <c r="A277" s="54" t="s">
        <v>441</v>
      </c>
      <c r="B277" s="54" t="s">
        <v>424</v>
      </c>
      <c r="C277" s="54" t="s">
        <v>95</v>
      </c>
      <c r="D277" s="55"/>
      <c r="E277" s="55"/>
      <c r="F277" s="55"/>
      <c r="G277" s="55">
        <v>3000</v>
      </c>
      <c r="H277" s="55">
        <v>11627.94</v>
      </c>
      <c r="I277" s="55">
        <v>10972.5</v>
      </c>
      <c r="J277" s="70"/>
      <c r="K277" s="70"/>
      <c r="L277" s="70"/>
      <c r="M277" s="70"/>
      <c r="N277" s="70">
        <f t="shared" si="41"/>
        <v>3.87598</v>
      </c>
      <c r="O277" s="70"/>
      <c r="P277" s="70">
        <f t="shared" si="42"/>
        <v>3.6575</v>
      </c>
    </row>
    <row r="278" spans="1:16" s="75" customFormat="1" ht="11.25" customHeight="1">
      <c r="A278" s="54" t="s">
        <v>441</v>
      </c>
      <c r="B278" s="54" t="s">
        <v>424</v>
      </c>
      <c r="C278" s="54" t="s">
        <v>71</v>
      </c>
      <c r="D278" s="55">
        <v>1100</v>
      </c>
      <c r="E278" s="55">
        <v>4241.93</v>
      </c>
      <c r="F278" s="55">
        <v>3900.75</v>
      </c>
      <c r="G278" s="55">
        <v>4845</v>
      </c>
      <c r="H278" s="55">
        <v>22724.38</v>
      </c>
      <c r="I278" s="55">
        <v>21513.61</v>
      </c>
      <c r="J278" s="70">
        <f t="shared" si="43"/>
        <v>340.45454545454544</v>
      </c>
      <c r="K278" s="70">
        <f t="shared" si="44"/>
        <v>435.7085100414198</v>
      </c>
      <c r="L278" s="70">
        <f t="shared" si="45"/>
        <v>451.52496314811253</v>
      </c>
      <c r="M278" s="70">
        <f t="shared" si="46"/>
        <v>3.8563</v>
      </c>
      <c r="N278" s="70">
        <f t="shared" si="41"/>
        <v>4.690274509803921</v>
      </c>
      <c r="O278" s="70">
        <f t="shared" si="47"/>
        <v>3.5461363636363634</v>
      </c>
      <c r="P278" s="70">
        <f t="shared" si="42"/>
        <v>4.440373581011352</v>
      </c>
    </row>
    <row r="279" spans="1:16" s="75" customFormat="1" ht="11.25" customHeight="1">
      <c r="A279" s="54" t="s">
        <v>441</v>
      </c>
      <c r="B279" s="54" t="s">
        <v>424</v>
      </c>
      <c r="C279" s="54" t="s">
        <v>67</v>
      </c>
      <c r="D279" s="55">
        <v>3500</v>
      </c>
      <c r="E279" s="55">
        <v>19134.91</v>
      </c>
      <c r="F279" s="55">
        <v>16899.99</v>
      </c>
      <c r="G279" s="55">
        <v>2450</v>
      </c>
      <c r="H279" s="55">
        <v>12221.25</v>
      </c>
      <c r="I279" s="55">
        <v>11412.49</v>
      </c>
      <c r="J279" s="70">
        <f t="shared" si="43"/>
        <v>-30</v>
      </c>
      <c r="K279" s="70">
        <f t="shared" si="44"/>
        <v>-36.13113414173362</v>
      </c>
      <c r="L279" s="70">
        <f t="shared" si="45"/>
        <v>-32.47043341445765</v>
      </c>
      <c r="M279" s="70">
        <f t="shared" si="46"/>
        <v>5.467117142857143</v>
      </c>
      <c r="N279" s="70">
        <f t="shared" si="41"/>
        <v>4.988265306122449</v>
      </c>
      <c r="O279" s="70">
        <f t="shared" si="47"/>
        <v>4.828568571428572</v>
      </c>
      <c r="P279" s="70">
        <f t="shared" si="42"/>
        <v>4.65815918367347</v>
      </c>
    </row>
    <row r="280" spans="1:16" s="75" customFormat="1" ht="11.25" customHeight="1">
      <c r="A280" s="54" t="s">
        <v>441</v>
      </c>
      <c r="B280" s="54" t="s">
        <v>424</v>
      </c>
      <c r="C280" s="54" t="s">
        <v>357</v>
      </c>
      <c r="D280" s="55"/>
      <c r="E280" s="55"/>
      <c r="F280" s="55"/>
      <c r="G280" s="55">
        <v>3850</v>
      </c>
      <c r="H280" s="55">
        <v>18340.36</v>
      </c>
      <c r="I280" s="55">
        <v>17232.42</v>
      </c>
      <c r="J280" s="70"/>
      <c r="K280" s="70"/>
      <c r="L280" s="70"/>
      <c r="M280" s="70"/>
      <c r="N280" s="70">
        <f t="shared" si="41"/>
        <v>4.76372987012987</v>
      </c>
      <c r="O280" s="70"/>
      <c r="P280" s="70">
        <f t="shared" si="42"/>
        <v>4.475953246753246</v>
      </c>
    </row>
    <row r="281" spans="1:16" s="75" customFormat="1" ht="11.25" customHeight="1">
      <c r="A281" s="54" t="s">
        <v>441</v>
      </c>
      <c r="B281" s="54" t="s">
        <v>424</v>
      </c>
      <c r="C281" s="54" t="s">
        <v>530</v>
      </c>
      <c r="D281" s="55">
        <v>1450</v>
      </c>
      <c r="E281" s="55">
        <v>8142.77</v>
      </c>
      <c r="F281" s="55">
        <v>7345.28</v>
      </c>
      <c r="G281" s="55">
        <v>1500</v>
      </c>
      <c r="H281" s="55">
        <v>7276.85</v>
      </c>
      <c r="I281" s="55">
        <v>6775</v>
      </c>
      <c r="J281" s="70">
        <f t="shared" si="43"/>
        <v>3.4482758620689653</v>
      </c>
      <c r="K281" s="70">
        <f t="shared" si="44"/>
        <v>-10.634219067958446</v>
      </c>
      <c r="L281" s="70">
        <f t="shared" si="45"/>
        <v>-7.763897359937262</v>
      </c>
      <c r="M281" s="70">
        <f t="shared" si="46"/>
        <v>5.6157034482758625</v>
      </c>
      <c r="N281" s="70">
        <f t="shared" si="41"/>
        <v>4.851233333333334</v>
      </c>
      <c r="O281" s="70">
        <f t="shared" si="47"/>
        <v>5.065710344827586</v>
      </c>
      <c r="P281" s="70">
        <f t="shared" si="42"/>
        <v>4.516666666666667</v>
      </c>
    </row>
    <row r="282" spans="1:16" s="75" customFormat="1" ht="11.25" customHeight="1">
      <c r="A282" s="54" t="s">
        <v>441</v>
      </c>
      <c r="B282" s="54" t="s">
        <v>424</v>
      </c>
      <c r="C282" s="54" t="s">
        <v>626</v>
      </c>
      <c r="D282" s="55">
        <v>17160</v>
      </c>
      <c r="E282" s="55">
        <v>91697.88</v>
      </c>
      <c r="F282" s="55">
        <v>82593.43</v>
      </c>
      <c r="G282" s="55">
        <v>8940</v>
      </c>
      <c r="H282" s="55">
        <v>39457.36</v>
      </c>
      <c r="I282" s="55">
        <v>37024.98</v>
      </c>
      <c r="J282" s="70">
        <f t="shared" si="43"/>
        <v>-47.9020979020979</v>
      </c>
      <c r="K282" s="70">
        <f t="shared" si="44"/>
        <v>-56.97025929061827</v>
      </c>
      <c r="L282" s="70">
        <f t="shared" si="45"/>
        <v>-55.17200339058445</v>
      </c>
      <c r="M282" s="70">
        <f t="shared" si="46"/>
        <v>5.343699300699301</v>
      </c>
      <c r="N282" s="70">
        <f t="shared" si="41"/>
        <v>4.413574944071589</v>
      </c>
      <c r="O282" s="70">
        <f t="shared" si="47"/>
        <v>4.813136946386946</v>
      </c>
      <c r="P282" s="70">
        <f t="shared" si="42"/>
        <v>4.1414966442953025</v>
      </c>
    </row>
    <row r="283" spans="1:16" s="75" customFormat="1" ht="11.25" customHeight="1">
      <c r="A283" s="54" t="s">
        <v>441</v>
      </c>
      <c r="B283" s="54" t="s">
        <v>424</v>
      </c>
      <c r="C283" s="54" t="s">
        <v>66</v>
      </c>
      <c r="D283" s="55">
        <v>5</v>
      </c>
      <c r="E283" s="55">
        <v>7.88</v>
      </c>
      <c r="F283" s="55">
        <v>7.25</v>
      </c>
      <c r="G283" s="55">
        <v>119780</v>
      </c>
      <c r="H283" s="55">
        <v>447423.41</v>
      </c>
      <c r="I283" s="55">
        <v>420661.14</v>
      </c>
      <c r="J283" s="70">
        <f t="shared" si="43"/>
        <v>2395500</v>
      </c>
      <c r="K283" s="70">
        <f t="shared" si="44"/>
        <v>5677862.055837563</v>
      </c>
      <c r="L283" s="70">
        <f t="shared" si="45"/>
        <v>5802122.620689655</v>
      </c>
      <c r="M283" s="70">
        <f t="shared" si="46"/>
        <v>1.576</v>
      </c>
      <c r="N283" s="70">
        <f t="shared" si="41"/>
        <v>3.7353766071130403</v>
      </c>
      <c r="O283" s="70">
        <f t="shared" si="47"/>
        <v>1.45</v>
      </c>
      <c r="P283" s="70">
        <f t="shared" si="42"/>
        <v>3.5119480714643516</v>
      </c>
    </row>
    <row r="284" spans="1:16" s="75" customFormat="1" ht="11.25" customHeight="1">
      <c r="A284" s="54"/>
      <c r="B284" s="54"/>
      <c r="C284" s="54"/>
      <c r="D284" s="55">
        <f>SUM(D263:D283)</f>
        <v>136290</v>
      </c>
      <c r="E284" s="55">
        <f>SUM(E263:E283)</f>
        <v>722416.6600000001</v>
      </c>
      <c r="F284" s="55">
        <f>SUM(F263:F283)</f>
        <v>655963</v>
      </c>
      <c r="G284" s="55">
        <f>SUM(G263:G283)</f>
        <v>339842.3</v>
      </c>
      <c r="H284" s="55">
        <f>SUM(H263:H283)</f>
        <v>1626469.0599999998</v>
      </c>
      <c r="I284" s="55">
        <f>SUM(I263:I283)</f>
        <v>1524182.88</v>
      </c>
      <c r="J284" s="70">
        <f t="shared" si="43"/>
        <v>149.3523369286081</v>
      </c>
      <c r="K284" s="70">
        <f t="shared" si="44"/>
        <v>125.14279501804396</v>
      </c>
      <c r="L284" s="70">
        <f t="shared" si="45"/>
        <v>132.35805678064156</v>
      </c>
      <c r="M284" s="70">
        <f t="shared" si="46"/>
        <v>5.300584488957371</v>
      </c>
      <c r="N284" s="70">
        <f t="shared" si="41"/>
        <v>4.785952366730098</v>
      </c>
      <c r="O284" s="70">
        <f t="shared" si="47"/>
        <v>4.8129943502824855</v>
      </c>
      <c r="P284" s="70">
        <f t="shared" si="42"/>
        <v>4.4849710586351375</v>
      </c>
    </row>
    <row r="285" spans="1:16" s="75" customFormat="1" ht="11.25" customHeight="1">
      <c r="A285" s="54" t="s">
        <v>447</v>
      </c>
      <c r="B285" s="54" t="s">
        <v>313</v>
      </c>
      <c r="C285" s="54" t="s">
        <v>48</v>
      </c>
      <c r="D285" s="55">
        <v>835</v>
      </c>
      <c r="E285" s="55">
        <v>9850.49</v>
      </c>
      <c r="F285" s="55">
        <v>8913.05</v>
      </c>
      <c r="G285" s="55">
        <v>665</v>
      </c>
      <c r="H285" s="55">
        <v>6163.83</v>
      </c>
      <c r="I285" s="55">
        <v>5778.6</v>
      </c>
      <c r="J285" s="70">
        <f t="shared" si="43"/>
        <v>-20.35928143712575</v>
      </c>
      <c r="K285" s="70">
        <f t="shared" si="44"/>
        <v>-37.426158495668744</v>
      </c>
      <c r="L285" s="70">
        <f t="shared" si="45"/>
        <v>-35.1669742680676</v>
      </c>
      <c r="M285" s="70">
        <f t="shared" si="46"/>
        <v>11.796994011976048</v>
      </c>
      <c r="N285" s="70">
        <f t="shared" si="41"/>
        <v>9.268917293233082</v>
      </c>
      <c r="O285" s="70">
        <f t="shared" si="47"/>
        <v>10.674311377245509</v>
      </c>
      <c r="P285" s="70">
        <f t="shared" si="42"/>
        <v>8.689624060150377</v>
      </c>
    </row>
    <row r="286" spans="1:16" s="75" customFormat="1" ht="11.25" customHeight="1">
      <c r="A286" s="54" t="s">
        <v>447</v>
      </c>
      <c r="B286" s="54" t="s">
        <v>313</v>
      </c>
      <c r="C286" s="54" t="s">
        <v>139</v>
      </c>
      <c r="D286" s="55"/>
      <c r="E286" s="55"/>
      <c r="F286" s="55"/>
      <c r="G286" s="55">
        <v>2.5</v>
      </c>
      <c r="H286" s="55">
        <v>28.5</v>
      </c>
      <c r="I286" s="55">
        <v>26.54</v>
      </c>
      <c r="J286" s="70"/>
      <c r="K286" s="70"/>
      <c r="L286" s="70"/>
      <c r="M286" s="70"/>
      <c r="N286" s="70">
        <f t="shared" si="41"/>
        <v>11.4</v>
      </c>
      <c r="O286" s="70"/>
      <c r="P286" s="70">
        <f t="shared" si="42"/>
        <v>10.616</v>
      </c>
    </row>
    <row r="287" spans="1:16" s="75" customFormat="1" ht="11.25" customHeight="1">
      <c r="A287" s="54" t="s">
        <v>447</v>
      </c>
      <c r="B287" s="54" t="s">
        <v>313</v>
      </c>
      <c r="C287" s="54" t="s">
        <v>63</v>
      </c>
      <c r="D287" s="55">
        <v>275</v>
      </c>
      <c r="E287" s="55">
        <v>2961.15</v>
      </c>
      <c r="F287" s="55">
        <v>2677.12</v>
      </c>
      <c r="G287" s="55">
        <v>240.5</v>
      </c>
      <c r="H287" s="55">
        <v>2429.29</v>
      </c>
      <c r="I287" s="55">
        <v>2287.28</v>
      </c>
      <c r="J287" s="70">
        <f t="shared" si="43"/>
        <v>-12.545454545454545</v>
      </c>
      <c r="K287" s="70">
        <f t="shared" si="44"/>
        <v>-17.961265049051892</v>
      </c>
      <c r="L287" s="70">
        <f t="shared" si="45"/>
        <v>-14.561917284245746</v>
      </c>
      <c r="M287" s="70">
        <f t="shared" si="46"/>
        <v>10.767818181818182</v>
      </c>
      <c r="N287" s="70">
        <f t="shared" si="41"/>
        <v>10.100997920997921</v>
      </c>
      <c r="O287" s="70">
        <f t="shared" si="47"/>
        <v>9.734981818181819</v>
      </c>
      <c r="P287" s="70">
        <f t="shared" si="42"/>
        <v>9.510519750519752</v>
      </c>
    </row>
    <row r="288" spans="1:16" s="75" customFormat="1" ht="11.25" customHeight="1">
      <c r="A288" s="54" t="s">
        <v>447</v>
      </c>
      <c r="B288" s="54" t="s">
        <v>313</v>
      </c>
      <c r="C288" s="54" t="s">
        <v>54</v>
      </c>
      <c r="D288" s="55">
        <v>4804</v>
      </c>
      <c r="E288" s="55">
        <v>56577.5</v>
      </c>
      <c r="F288" s="55">
        <v>51283.27</v>
      </c>
      <c r="G288" s="55">
        <v>6256</v>
      </c>
      <c r="H288" s="55">
        <v>60621.12</v>
      </c>
      <c r="I288" s="55">
        <v>56898.69</v>
      </c>
      <c r="J288" s="70">
        <f t="shared" si="43"/>
        <v>30.2248126561199</v>
      </c>
      <c r="K288" s="70">
        <f t="shared" si="44"/>
        <v>7.147046087225491</v>
      </c>
      <c r="L288" s="70">
        <f t="shared" si="45"/>
        <v>10.949808777794408</v>
      </c>
      <c r="M288" s="70">
        <f t="shared" si="46"/>
        <v>11.777164862614487</v>
      </c>
      <c r="N288" s="70">
        <f t="shared" si="41"/>
        <v>9.690076726342712</v>
      </c>
      <c r="O288" s="70">
        <f t="shared" si="47"/>
        <v>10.675118651124063</v>
      </c>
      <c r="P288" s="70">
        <f t="shared" si="42"/>
        <v>9.095059143222507</v>
      </c>
    </row>
    <row r="289" spans="1:16" s="75" customFormat="1" ht="11.25" customHeight="1">
      <c r="A289" s="54" t="s">
        <v>447</v>
      </c>
      <c r="B289" s="54" t="s">
        <v>313</v>
      </c>
      <c r="C289" s="54" t="s">
        <v>82</v>
      </c>
      <c r="D289" s="55"/>
      <c r="E289" s="55"/>
      <c r="F289" s="55"/>
      <c r="G289" s="55">
        <v>110</v>
      </c>
      <c r="H289" s="55">
        <v>1034.7</v>
      </c>
      <c r="I289" s="55">
        <v>972.47</v>
      </c>
      <c r="J289" s="70"/>
      <c r="K289" s="70"/>
      <c r="L289" s="70"/>
      <c r="M289" s="70"/>
      <c r="N289" s="70">
        <f t="shared" si="41"/>
        <v>9.406363636363636</v>
      </c>
      <c r="O289" s="70"/>
      <c r="P289" s="70">
        <f t="shared" si="42"/>
        <v>8.840636363636364</v>
      </c>
    </row>
    <row r="290" spans="1:16" s="75" customFormat="1" ht="11.25" customHeight="1">
      <c r="A290" s="54" t="s">
        <v>447</v>
      </c>
      <c r="B290" s="54" t="s">
        <v>313</v>
      </c>
      <c r="C290" s="54" t="s">
        <v>42</v>
      </c>
      <c r="D290" s="55">
        <v>426486</v>
      </c>
      <c r="E290" s="55">
        <v>4579851.25</v>
      </c>
      <c r="F290" s="55">
        <v>4155347.66</v>
      </c>
      <c r="G290" s="55">
        <v>321862</v>
      </c>
      <c r="H290" s="55">
        <v>2836974.54</v>
      </c>
      <c r="I290" s="55">
        <v>2662803.87</v>
      </c>
      <c r="J290" s="70">
        <f t="shared" si="43"/>
        <v>-24.53163761530273</v>
      </c>
      <c r="K290" s="70">
        <f t="shared" si="44"/>
        <v>-38.055312604312206</v>
      </c>
      <c r="L290" s="70">
        <f t="shared" si="45"/>
        <v>-35.918626120443555</v>
      </c>
      <c r="M290" s="70">
        <f t="shared" si="46"/>
        <v>10.73857348189624</v>
      </c>
      <c r="N290" s="70">
        <f t="shared" si="41"/>
        <v>8.81425747680683</v>
      </c>
      <c r="O290" s="70">
        <f t="shared" si="47"/>
        <v>9.743221723573576</v>
      </c>
      <c r="P290" s="70">
        <f t="shared" si="42"/>
        <v>8.273122860107748</v>
      </c>
    </row>
    <row r="291" spans="1:16" s="75" customFormat="1" ht="11.25" customHeight="1">
      <c r="A291" s="54" t="s">
        <v>447</v>
      </c>
      <c r="B291" s="54" t="s">
        <v>313</v>
      </c>
      <c r="C291" s="54" t="s">
        <v>45</v>
      </c>
      <c r="D291" s="55">
        <v>1850</v>
      </c>
      <c r="E291" s="55">
        <v>22409.31</v>
      </c>
      <c r="F291" s="55">
        <v>20460.15</v>
      </c>
      <c r="G291" s="55"/>
      <c r="H291" s="55"/>
      <c r="I291" s="55"/>
      <c r="J291" s="70"/>
      <c r="K291" s="70"/>
      <c r="L291" s="70"/>
      <c r="M291" s="70">
        <f t="shared" si="46"/>
        <v>12.113140540540542</v>
      </c>
      <c r="N291" s="70"/>
      <c r="O291" s="70">
        <f t="shared" si="47"/>
        <v>11.05954054054054</v>
      </c>
      <c r="P291" s="70"/>
    </row>
    <row r="292" spans="1:16" s="75" customFormat="1" ht="11.25" customHeight="1">
      <c r="A292" s="54" t="s">
        <v>447</v>
      </c>
      <c r="B292" s="54" t="s">
        <v>313</v>
      </c>
      <c r="C292" s="54" t="s">
        <v>57</v>
      </c>
      <c r="D292" s="55">
        <v>828</v>
      </c>
      <c r="E292" s="55">
        <v>8771.69</v>
      </c>
      <c r="F292" s="55">
        <v>7924.31</v>
      </c>
      <c r="G292" s="55">
        <v>10414</v>
      </c>
      <c r="H292" s="55">
        <v>105692.51</v>
      </c>
      <c r="I292" s="55">
        <v>99075.14</v>
      </c>
      <c r="J292" s="70">
        <f t="shared" si="43"/>
        <v>1157.729468599034</v>
      </c>
      <c r="K292" s="70">
        <f t="shared" si="44"/>
        <v>1104.9275567194006</v>
      </c>
      <c r="L292" s="70">
        <f t="shared" si="45"/>
        <v>1150.2683514400621</v>
      </c>
      <c r="M292" s="70">
        <f t="shared" si="46"/>
        <v>10.593828502415459</v>
      </c>
      <c r="N292" s="70">
        <f t="shared" si="41"/>
        <v>10.14907912425581</v>
      </c>
      <c r="O292" s="70">
        <f t="shared" si="47"/>
        <v>9.57042270531401</v>
      </c>
      <c r="P292" s="70">
        <f t="shared" si="42"/>
        <v>9.513648934127136</v>
      </c>
    </row>
    <row r="293" spans="1:16" s="75" customFormat="1" ht="11.25" customHeight="1">
      <c r="A293" s="54" t="s">
        <v>447</v>
      </c>
      <c r="B293" s="54" t="s">
        <v>313</v>
      </c>
      <c r="C293" s="54" t="s">
        <v>43</v>
      </c>
      <c r="D293" s="55">
        <v>25035</v>
      </c>
      <c r="E293" s="55">
        <v>276786.8</v>
      </c>
      <c r="F293" s="55">
        <v>250934.97</v>
      </c>
      <c r="G293" s="55">
        <v>41220</v>
      </c>
      <c r="H293" s="55">
        <v>367411.74</v>
      </c>
      <c r="I293" s="55">
        <v>345475.2</v>
      </c>
      <c r="J293" s="70">
        <f t="shared" si="43"/>
        <v>64.6494907130018</v>
      </c>
      <c r="K293" s="70">
        <f t="shared" si="44"/>
        <v>32.74178537415802</v>
      </c>
      <c r="L293" s="70">
        <f t="shared" si="45"/>
        <v>37.675191305540245</v>
      </c>
      <c r="M293" s="70">
        <f t="shared" si="46"/>
        <v>11.055993608947473</v>
      </c>
      <c r="N293" s="70">
        <f t="shared" si="41"/>
        <v>8.913433770014557</v>
      </c>
      <c r="O293" s="70">
        <f t="shared" si="47"/>
        <v>10.023366087477532</v>
      </c>
      <c r="P293" s="70">
        <f t="shared" si="42"/>
        <v>8.381251819505096</v>
      </c>
    </row>
    <row r="294" spans="1:16" s="75" customFormat="1" ht="11.25" customHeight="1">
      <c r="A294" s="54" t="s">
        <v>447</v>
      </c>
      <c r="B294" s="54" t="s">
        <v>313</v>
      </c>
      <c r="C294" s="54" t="s">
        <v>71</v>
      </c>
      <c r="D294" s="55"/>
      <c r="E294" s="55"/>
      <c r="F294" s="55"/>
      <c r="G294" s="55">
        <v>528</v>
      </c>
      <c r="H294" s="55">
        <v>5258.12</v>
      </c>
      <c r="I294" s="55">
        <v>4933.68</v>
      </c>
      <c r="J294" s="70"/>
      <c r="K294" s="70"/>
      <c r="L294" s="70"/>
      <c r="M294" s="70"/>
      <c r="N294" s="70">
        <f aca="true" t="shared" si="48" ref="N294:N312">H294/G294</f>
        <v>9.958560606060606</v>
      </c>
      <c r="O294" s="70"/>
      <c r="P294" s="70">
        <f aca="true" t="shared" si="49" ref="P294:P312">I294/G294</f>
        <v>9.344090909090909</v>
      </c>
    </row>
    <row r="295" spans="1:16" s="75" customFormat="1" ht="11.25" customHeight="1">
      <c r="A295" s="54" t="s">
        <v>447</v>
      </c>
      <c r="B295" s="54" t="s">
        <v>313</v>
      </c>
      <c r="C295" s="54" t="s">
        <v>67</v>
      </c>
      <c r="D295" s="55">
        <v>260</v>
      </c>
      <c r="E295" s="55">
        <v>2947.32</v>
      </c>
      <c r="F295" s="55">
        <v>2692.98</v>
      </c>
      <c r="G295" s="55"/>
      <c r="H295" s="55"/>
      <c r="I295" s="55"/>
      <c r="J295" s="70"/>
      <c r="K295" s="70"/>
      <c r="L295" s="70"/>
      <c r="M295" s="70">
        <f aca="true" t="shared" si="50" ref="M294:M312">E295/D295</f>
        <v>11.335846153846154</v>
      </c>
      <c r="N295" s="70"/>
      <c r="O295" s="70">
        <f aca="true" t="shared" si="51" ref="O294:O312">F295/D295</f>
        <v>10.357615384615384</v>
      </c>
      <c r="P295" s="70"/>
    </row>
    <row r="296" spans="1:16" s="75" customFormat="1" ht="11.25" customHeight="1">
      <c r="A296" s="54" t="s">
        <v>447</v>
      </c>
      <c r="B296" s="54" t="s">
        <v>313</v>
      </c>
      <c r="C296" s="54" t="s">
        <v>44</v>
      </c>
      <c r="D296" s="55">
        <v>15442</v>
      </c>
      <c r="E296" s="55">
        <v>156995.52</v>
      </c>
      <c r="F296" s="55">
        <v>142792.66</v>
      </c>
      <c r="G296" s="55">
        <v>58087</v>
      </c>
      <c r="H296" s="55">
        <v>489494.26</v>
      </c>
      <c r="I296" s="55">
        <v>459946.52</v>
      </c>
      <c r="J296" s="70">
        <f aca="true" t="shared" si="52" ref="J294:J312">(G296-D296)*100/D296</f>
        <v>276.16241419505246</v>
      </c>
      <c r="K296" s="70">
        <f aca="true" t="shared" si="53" ref="K294:K312">(H296-E296)*100/E296</f>
        <v>211.78868033941353</v>
      </c>
      <c r="L296" s="70">
        <f aca="true" t="shared" si="54" ref="L294:L312">(I296-F296)*100/F296</f>
        <v>222.10795708967112</v>
      </c>
      <c r="M296" s="70">
        <f t="shared" si="50"/>
        <v>10.166786685662478</v>
      </c>
      <c r="N296" s="70">
        <f t="shared" si="48"/>
        <v>8.42691583314683</v>
      </c>
      <c r="O296" s="70">
        <f t="shared" si="51"/>
        <v>9.247031472607176</v>
      </c>
      <c r="P296" s="70">
        <f t="shared" si="49"/>
        <v>7.918235061201302</v>
      </c>
    </row>
    <row r="297" spans="1:16" s="75" customFormat="1" ht="11.25" customHeight="1">
      <c r="A297" s="54"/>
      <c r="B297" s="54"/>
      <c r="C297" s="54"/>
      <c r="D297" s="55">
        <f>SUM(D285:D296)</f>
        <v>475815</v>
      </c>
      <c r="E297" s="55">
        <f>SUM(E285:E296)</f>
        <v>5117151.029999999</v>
      </c>
      <c r="F297" s="55">
        <f>SUM(F285:F296)</f>
        <v>4643026.170000001</v>
      </c>
      <c r="G297" s="55">
        <f>SUM(G285:G296)</f>
        <v>439385</v>
      </c>
      <c r="H297" s="55">
        <f>SUM(H285:H296)</f>
        <v>3875108.6099999994</v>
      </c>
      <c r="I297" s="55">
        <f>SUM(I285:I296)</f>
        <v>3638197.9900000007</v>
      </c>
      <c r="J297" s="70">
        <f t="shared" si="52"/>
        <v>-7.656337021741643</v>
      </c>
      <c r="K297" s="70">
        <f t="shared" si="53"/>
        <v>-24.27214699582553</v>
      </c>
      <c r="L297" s="70">
        <f t="shared" si="54"/>
        <v>-21.641665224557627</v>
      </c>
      <c r="M297" s="70">
        <f t="shared" si="50"/>
        <v>10.754497083950694</v>
      </c>
      <c r="N297" s="70">
        <f t="shared" si="48"/>
        <v>8.81939212763294</v>
      </c>
      <c r="O297" s="70">
        <f t="shared" si="51"/>
        <v>9.758049178777467</v>
      </c>
      <c r="P297" s="70">
        <f t="shared" si="49"/>
        <v>8.280205264176066</v>
      </c>
    </row>
    <row r="298" spans="1:16" s="75" customFormat="1" ht="11.25" customHeight="1">
      <c r="A298" s="54" t="s">
        <v>458</v>
      </c>
      <c r="B298" s="54" t="s">
        <v>320</v>
      </c>
      <c r="C298" s="54" t="s">
        <v>48</v>
      </c>
      <c r="D298" s="55"/>
      <c r="E298" s="55"/>
      <c r="F298" s="55"/>
      <c r="G298" s="55">
        <v>14640</v>
      </c>
      <c r="H298" s="55">
        <v>126206.2</v>
      </c>
      <c r="I298" s="55">
        <v>119063</v>
      </c>
      <c r="J298" s="70"/>
      <c r="K298" s="70"/>
      <c r="L298" s="70"/>
      <c r="M298" s="70"/>
      <c r="N298" s="70">
        <f t="shared" si="48"/>
        <v>8.620642076502731</v>
      </c>
      <c r="O298" s="70"/>
      <c r="P298" s="70">
        <f t="shared" si="49"/>
        <v>8.132718579234973</v>
      </c>
    </row>
    <row r="299" spans="1:16" s="75" customFormat="1" ht="11.25" customHeight="1">
      <c r="A299" s="54" t="s">
        <v>458</v>
      </c>
      <c r="B299" s="54" t="s">
        <v>320</v>
      </c>
      <c r="C299" s="54" t="s">
        <v>94</v>
      </c>
      <c r="D299" s="55">
        <v>14250</v>
      </c>
      <c r="E299" s="55">
        <v>166746.75</v>
      </c>
      <c r="F299" s="55">
        <v>153631.18</v>
      </c>
      <c r="G299" s="55"/>
      <c r="H299" s="55"/>
      <c r="I299" s="55"/>
      <c r="J299" s="70"/>
      <c r="K299" s="70"/>
      <c r="L299" s="70"/>
      <c r="M299" s="70">
        <f t="shared" si="50"/>
        <v>11.701526315789474</v>
      </c>
      <c r="N299" s="70"/>
      <c r="O299" s="70">
        <f t="shared" si="51"/>
        <v>10.781135438596491</v>
      </c>
      <c r="P299" s="70"/>
    </row>
    <row r="300" spans="1:16" s="75" customFormat="1" ht="11.25" customHeight="1">
      <c r="A300" s="54" t="s">
        <v>458</v>
      </c>
      <c r="B300" s="54" t="s">
        <v>320</v>
      </c>
      <c r="C300" s="54" t="s">
        <v>54</v>
      </c>
      <c r="D300" s="55">
        <v>13474</v>
      </c>
      <c r="E300" s="55">
        <v>168398.46</v>
      </c>
      <c r="F300" s="55">
        <v>150184.23</v>
      </c>
      <c r="G300" s="55">
        <v>108950.99</v>
      </c>
      <c r="H300" s="55">
        <v>1264289.56</v>
      </c>
      <c r="I300" s="55">
        <v>1186360.42</v>
      </c>
      <c r="J300" s="70">
        <f t="shared" si="52"/>
        <v>708.6016773044382</v>
      </c>
      <c r="K300" s="70">
        <f t="shared" si="53"/>
        <v>650.7726377070195</v>
      </c>
      <c r="L300" s="70">
        <f t="shared" si="54"/>
        <v>689.9367463547936</v>
      </c>
      <c r="M300" s="70">
        <f t="shared" si="50"/>
        <v>12.498030280540299</v>
      </c>
      <c r="N300" s="70">
        <f t="shared" si="48"/>
        <v>11.604204422557336</v>
      </c>
      <c r="O300" s="70">
        <f t="shared" si="51"/>
        <v>11.146224580673891</v>
      </c>
      <c r="P300" s="70">
        <f t="shared" si="49"/>
        <v>10.888936575977876</v>
      </c>
    </row>
    <row r="301" spans="1:16" s="75" customFormat="1" ht="11.25" customHeight="1">
      <c r="A301" s="54" t="s">
        <v>458</v>
      </c>
      <c r="B301" s="54" t="s">
        <v>320</v>
      </c>
      <c r="C301" s="54" t="s">
        <v>52</v>
      </c>
      <c r="D301" s="55">
        <v>1800</v>
      </c>
      <c r="E301" s="55">
        <v>16496.86</v>
      </c>
      <c r="F301" s="55">
        <v>15133.17</v>
      </c>
      <c r="G301" s="55">
        <v>1000</v>
      </c>
      <c r="H301" s="55">
        <v>8561.94</v>
      </c>
      <c r="I301" s="55">
        <v>7938.24</v>
      </c>
      <c r="J301" s="70">
        <f t="shared" si="52"/>
        <v>-44.44444444444444</v>
      </c>
      <c r="K301" s="70">
        <f t="shared" si="53"/>
        <v>-48.09957773782404</v>
      </c>
      <c r="L301" s="70">
        <f t="shared" si="54"/>
        <v>-47.54410344957468</v>
      </c>
      <c r="M301" s="70">
        <f t="shared" si="50"/>
        <v>9.164922222222222</v>
      </c>
      <c r="N301" s="70">
        <f t="shared" si="48"/>
        <v>8.56194</v>
      </c>
      <c r="O301" s="70">
        <f t="shared" si="51"/>
        <v>8.407316666666667</v>
      </c>
      <c r="P301" s="70">
        <f t="shared" si="49"/>
        <v>7.9382399999999995</v>
      </c>
    </row>
    <row r="302" spans="1:16" s="75" customFormat="1" ht="11.25" customHeight="1">
      <c r="A302" s="54" t="s">
        <v>458</v>
      </c>
      <c r="B302" s="54" t="s">
        <v>320</v>
      </c>
      <c r="C302" s="54" t="s">
        <v>56</v>
      </c>
      <c r="D302" s="55"/>
      <c r="E302" s="55"/>
      <c r="F302" s="55"/>
      <c r="G302" s="55">
        <v>15442</v>
      </c>
      <c r="H302" s="55">
        <v>165622.09</v>
      </c>
      <c r="I302" s="55">
        <v>156622.54</v>
      </c>
      <c r="J302" s="70"/>
      <c r="K302" s="70"/>
      <c r="L302" s="70"/>
      <c r="M302" s="70"/>
      <c r="N302" s="70">
        <f t="shared" si="48"/>
        <v>10.725429996114492</v>
      </c>
      <c r="O302" s="70"/>
      <c r="P302" s="70">
        <f t="shared" si="49"/>
        <v>10.14263307861676</v>
      </c>
    </row>
    <row r="303" spans="1:16" s="75" customFormat="1" ht="11.25" customHeight="1">
      <c r="A303" s="54" t="s">
        <v>458</v>
      </c>
      <c r="B303" s="54" t="s">
        <v>320</v>
      </c>
      <c r="C303" s="54" t="s">
        <v>42</v>
      </c>
      <c r="D303" s="55">
        <v>185870</v>
      </c>
      <c r="E303" s="55">
        <v>1948298.44</v>
      </c>
      <c r="F303" s="55">
        <v>1770022.41</v>
      </c>
      <c r="G303" s="55">
        <v>112426</v>
      </c>
      <c r="H303" s="55">
        <v>907316.91</v>
      </c>
      <c r="I303" s="55">
        <v>852360.81</v>
      </c>
      <c r="J303" s="70">
        <f t="shared" si="52"/>
        <v>-39.513638564588156</v>
      </c>
      <c r="K303" s="70">
        <f t="shared" si="53"/>
        <v>-53.430291203230645</v>
      </c>
      <c r="L303" s="70">
        <f t="shared" si="54"/>
        <v>-51.84463172983216</v>
      </c>
      <c r="M303" s="70">
        <f t="shared" si="50"/>
        <v>10.482048958949804</v>
      </c>
      <c r="N303" s="70">
        <f t="shared" si="48"/>
        <v>8.070347695372957</v>
      </c>
      <c r="O303" s="70">
        <f t="shared" si="51"/>
        <v>9.522905310163017</v>
      </c>
      <c r="P303" s="70">
        <f t="shared" si="49"/>
        <v>7.5815274936402615</v>
      </c>
    </row>
    <row r="304" spans="1:16" s="75" customFormat="1" ht="11.25" customHeight="1">
      <c r="A304" s="54" t="s">
        <v>458</v>
      </c>
      <c r="B304" s="54" t="s">
        <v>320</v>
      </c>
      <c r="C304" s="54" t="s">
        <v>92</v>
      </c>
      <c r="D304" s="55"/>
      <c r="E304" s="55"/>
      <c r="F304" s="55"/>
      <c r="G304" s="55">
        <v>425</v>
      </c>
      <c r="H304" s="55">
        <v>5774.18</v>
      </c>
      <c r="I304" s="55">
        <v>5468.82</v>
      </c>
      <c r="J304" s="70"/>
      <c r="K304" s="70"/>
      <c r="L304" s="70"/>
      <c r="M304" s="70"/>
      <c r="N304" s="70">
        <f t="shared" si="48"/>
        <v>13.586305882352942</v>
      </c>
      <c r="O304" s="70"/>
      <c r="P304" s="70">
        <f t="shared" si="49"/>
        <v>12.867811764705882</v>
      </c>
    </row>
    <row r="305" spans="1:16" s="75" customFormat="1" ht="11.25" customHeight="1">
      <c r="A305" s="54" t="s">
        <v>458</v>
      </c>
      <c r="B305" s="54" t="s">
        <v>320</v>
      </c>
      <c r="C305" s="54" t="s">
        <v>61</v>
      </c>
      <c r="D305" s="55"/>
      <c r="E305" s="55"/>
      <c r="F305" s="55"/>
      <c r="G305" s="55">
        <v>1320</v>
      </c>
      <c r="H305" s="55">
        <v>12350.6</v>
      </c>
      <c r="I305" s="55">
        <v>11697</v>
      </c>
      <c r="J305" s="70"/>
      <c r="K305" s="70"/>
      <c r="L305" s="70"/>
      <c r="M305" s="70"/>
      <c r="N305" s="70">
        <f t="shared" si="48"/>
        <v>9.356515151515152</v>
      </c>
      <c r="O305" s="70"/>
      <c r="P305" s="70">
        <f t="shared" si="49"/>
        <v>8.861363636363636</v>
      </c>
    </row>
    <row r="306" spans="1:16" s="75" customFormat="1" ht="11.25" customHeight="1">
      <c r="A306" s="54" t="s">
        <v>458</v>
      </c>
      <c r="B306" s="54" t="s">
        <v>320</v>
      </c>
      <c r="C306" s="54" t="s">
        <v>43</v>
      </c>
      <c r="D306" s="55">
        <v>39052.1</v>
      </c>
      <c r="E306" s="55">
        <v>414398.65</v>
      </c>
      <c r="F306" s="55">
        <v>371495.85</v>
      </c>
      <c r="G306" s="55">
        <v>96623.55</v>
      </c>
      <c r="H306" s="55">
        <v>940371.45</v>
      </c>
      <c r="I306" s="55">
        <v>881144.25</v>
      </c>
      <c r="J306" s="70">
        <f t="shared" si="52"/>
        <v>147.42216167632472</v>
      </c>
      <c r="K306" s="70">
        <f t="shared" si="53"/>
        <v>126.92435170819208</v>
      </c>
      <c r="L306" s="70">
        <f t="shared" si="54"/>
        <v>137.1881812407864</v>
      </c>
      <c r="M306" s="70">
        <f t="shared" si="50"/>
        <v>10.611430627290211</v>
      </c>
      <c r="N306" s="70">
        <f t="shared" si="48"/>
        <v>9.732321468213494</v>
      </c>
      <c r="O306" s="70">
        <f t="shared" si="51"/>
        <v>9.512826454915356</v>
      </c>
      <c r="P306" s="70">
        <f t="shared" si="49"/>
        <v>9.119352890677272</v>
      </c>
    </row>
    <row r="307" spans="1:16" s="75" customFormat="1" ht="11.25" customHeight="1">
      <c r="A307" s="54" t="s">
        <v>458</v>
      </c>
      <c r="B307" s="54" t="s">
        <v>320</v>
      </c>
      <c r="C307" s="54" t="s">
        <v>71</v>
      </c>
      <c r="D307" s="55"/>
      <c r="E307" s="55"/>
      <c r="F307" s="55"/>
      <c r="G307" s="55">
        <v>2915</v>
      </c>
      <c r="H307" s="55">
        <v>23417.22</v>
      </c>
      <c r="I307" s="55">
        <v>21944.6</v>
      </c>
      <c r="J307" s="70"/>
      <c r="K307" s="70"/>
      <c r="L307" s="70"/>
      <c r="M307" s="70"/>
      <c r="N307" s="70">
        <f t="shared" si="48"/>
        <v>8.033351629502572</v>
      </c>
      <c r="O307" s="70"/>
      <c r="P307" s="70">
        <f t="shared" si="49"/>
        <v>7.528164665523156</v>
      </c>
    </row>
    <row r="308" spans="1:16" s="75" customFormat="1" ht="11.25" customHeight="1">
      <c r="A308" s="54" t="s">
        <v>458</v>
      </c>
      <c r="B308" s="54" t="s">
        <v>320</v>
      </c>
      <c r="C308" s="54" t="s">
        <v>67</v>
      </c>
      <c r="D308" s="55">
        <v>300</v>
      </c>
      <c r="E308" s="55">
        <v>3040.07</v>
      </c>
      <c r="F308" s="55">
        <v>2685</v>
      </c>
      <c r="G308" s="55">
        <v>300</v>
      </c>
      <c r="H308" s="55">
        <v>2570.07</v>
      </c>
      <c r="I308" s="55">
        <v>2399.99</v>
      </c>
      <c r="J308" s="70">
        <f t="shared" si="52"/>
        <v>0</v>
      </c>
      <c r="K308" s="70">
        <f t="shared" si="53"/>
        <v>-15.460170325025409</v>
      </c>
      <c r="L308" s="70">
        <f t="shared" si="54"/>
        <v>-10.614897579143397</v>
      </c>
      <c r="M308" s="70">
        <f t="shared" si="50"/>
        <v>10.133566666666667</v>
      </c>
      <c r="N308" s="70">
        <f t="shared" si="48"/>
        <v>8.5669</v>
      </c>
      <c r="O308" s="70">
        <f t="shared" si="51"/>
        <v>8.95</v>
      </c>
      <c r="P308" s="70">
        <f t="shared" si="49"/>
        <v>7.999966666666666</v>
      </c>
    </row>
    <row r="309" spans="1:16" s="75" customFormat="1" ht="11.25" customHeight="1">
      <c r="A309" s="54" t="s">
        <v>458</v>
      </c>
      <c r="B309" s="54" t="s">
        <v>320</v>
      </c>
      <c r="C309" s="54" t="s">
        <v>183</v>
      </c>
      <c r="D309" s="55"/>
      <c r="E309" s="55"/>
      <c r="F309" s="55"/>
      <c r="G309" s="55">
        <v>500</v>
      </c>
      <c r="H309" s="55">
        <v>5599.08</v>
      </c>
      <c r="I309" s="55">
        <v>5280</v>
      </c>
      <c r="J309" s="70"/>
      <c r="K309" s="70"/>
      <c r="L309" s="70"/>
      <c r="M309" s="70"/>
      <c r="N309" s="70">
        <f t="shared" si="48"/>
        <v>11.19816</v>
      </c>
      <c r="O309" s="70"/>
      <c r="P309" s="70">
        <f t="shared" si="49"/>
        <v>10.56</v>
      </c>
    </row>
    <row r="310" spans="1:16" s="75" customFormat="1" ht="11.25" customHeight="1">
      <c r="A310" s="54" t="s">
        <v>458</v>
      </c>
      <c r="B310" s="54" t="s">
        <v>320</v>
      </c>
      <c r="C310" s="54" t="s">
        <v>357</v>
      </c>
      <c r="D310" s="55"/>
      <c r="E310" s="55"/>
      <c r="F310" s="55"/>
      <c r="G310" s="55">
        <v>350</v>
      </c>
      <c r="H310" s="55">
        <v>2723.72</v>
      </c>
      <c r="I310" s="55">
        <v>2559.93</v>
      </c>
      <c r="J310" s="70"/>
      <c r="K310" s="70"/>
      <c r="L310" s="70"/>
      <c r="M310" s="70"/>
      <c r="N310" s="70">
        <f t="shared" si="48"/>
        <v>7.782057142857142</v>
      </c>
      <c r="O310" s="70"/>
      <c r="P310" s="70">
        <f t="shared" si="49"/>
        <v>7.314085714285714</v>
      </c>
    </row>
    <row r="311" spans="1:16" s="75" customFormat="1" ht="11.25" customHeight="1">
      <c r="A311" s="54" t="s">
        <v>458</v>
      </c>
      <c r="B311" s="54" t="s">
        <v>320</v>
      </c>
      <c r="C311" s="54" t="s">
        <v>44</v>
      </c>
      <c r="D311" s="55"/>
      <c r="E311" s="55"/>
      <c r="F311" s="55"/>
      <c r="G311" s="55">
        <v>3620</v>
      </c>
      <c r="H311" s="55">
        <v>26360.78</v>
      </c>
      <c r="I311" s="55">
        <v>24495</v>
      </c>
      <c r="J311" s="70"/>
      <c r="K311" s="70"/>
      <c r="L311" s="70"/>
      <c r="M311" s="70"/>
      <c r="N311" s="70">
        <f t="shared" si="48"/>
        <v>7.2819834254143645</v>
      </c>
      <c r="O311" s="70"/>
      <c r="P311" s="70">
        <f t="shared" si="49"/>
        <v>6.766574585635359</v>
      </c>
    </row>
    <row r="312" spans="1:16" s="75" customFormat="1" ht="11.25" customHeight="1">
      <c r="A312" s="54"/>
      <c r="B312" s="54"/>
      <c r="C312" s="54"/>
      <c r="D312" s="55">
        <f>SUM(D298:D311)</f>
        <v>254746.1</v>
      </c>
      <c r="E312" s="55">
        <f>SUM(E298:E311)</f>
        <v>2717379.2299999995</v>
      </c>
      <c r="F312" s="55">
        <f>SUM(F298:F311)</f>
        <v>2463151.84</v>
      </c>
      <c r="G312" s="55">
        <f>SUM(G298:G311)</f>
        <v>358512.54</v>
      </c>
      <c r="H312" s="55">
        <f>SUM(H298:H311)</f>
        <v>3491163.8000000007</v>
      </c>
      <c r="I312" s="55">
        <f>SUM(I298:I311)</f>
        <v>3277334.6</v>
      </c>
      <c r="J312" s="70">
        <f t="shared" si="52"/>
        <v>40.73327913557851</v>
      </c>
      <c r="K312" s="70">
        <f t="shared" si="53"/>
        <v>28.475398702447627</v>
      </c>
      <c r="L312" s="70">
        <f t="shared" si="54"/>
        <v>33.054509542538</v>
      </c>
      <c r="M312" s="70">
        <f t="shared" si="50"/>
        <v>10.66701013283422</v>
      </c>
      <c r="N312" s="70">
        <f t="shared" si="48"/>
        <v>9.73791265432445</v>
      </c>
      <c r="O312" s="70">
        <f t="shared" si="51"/>
        <v>9.66904631709769</v>
      </c>
      <c r="P312" s="70">
        <f t="shared" si="49"/>
        <v>9.141478286924078</v>
      </c>
    </row>
    <row r="313" spans="1:16" s="75" customFormat="1" ht="11.25" customHeight="1">
      <c r="A313" s="54"/>
      <c r="B313" s="54"/>
      <c r="C313" s="54"/>
      <c r="D313" s="55"/>
      <c r="E313" s="55"/>
      <c r="F313" s="55"/>
      <c r="G313" s="55"/>
      <c r="H313" s="55"/>
      <c r="I313" s="55"/>
      <c r="J313" s="70"/>
      <c r="K313" s="70"/>
      <c r="L313" s="70"/>
      <c r="M313" s="70"/>
      <c r="N313" s="70"/>
      <c r="O313" s="70"/>
      <c r="P313" s="70"/>
    </row>
    <row r="314" spans="1:16" s="206" customFormat="1" ht="12.75">
      <c r="A314" s="223"/>
      <c r="B314" s="211"/>
      <c r="C314" s="223"/>
      <c r="D314" s="224"/>
      <c r="E314" s="224"/>
      <c r="F314" s="224"/>
      <c r="G314" s="224"/>
      <c r="H314" s="224"/>
      <c r="I314" s="224"/>
      <c r="J314" s="70"/>
      <c r="K314" s="70"/>
      <c r="L314" s="70"/>
      <c r="M314" s="70"/>
      <c r="N314" s="70"/>
      <c r="O314" s="70"/>
      <c r="P314" s="70"/>
    </row>
    <row r="315" spans="1:16" s="206" customFormat="1" ht="12.75">
      <c r="A315" s="223"/>
      <c r="B315" s="223"/>
      <c r="C315" s="223"/>
      <c r="D315" s="224"/>
      <c r="E315" s="224"/>
      <c r="F315" s="224"/>
      <c r="G315" s="224"/>
      <c r="H315" s="224"/>
      <c r="I315" s="224"/>
      <c r="J315" s="204"/>
      <c r="K315" s="204"/>
      <c r="L315" s="204"/>
      <c r="M315" s="225"/>
      <c r="N315" s="225"/>
      <c r="O315" s="225"/>
      <c r="P315" s="225"/>
    </row>
    <row r="316" spans="1:16" s="206" customFormat="1" ht="12.75" customHeight="1">
      <c r="A316" s="208" t="s">
        <v>127</v>
      </c>
      <c r="B316" s="208"/>
      <c r="C316" s="203"/>
      <c r="D316" s="203"/>
      <c r="E316" s="203"/>
      <c r="F316" s="203"/>
      <c r="G316" s="204"/>
      <c r="H316" s="204"/>
      <c r="I316" s="204"/>
      <c r="J316" s="204"/>
      <c r="K316" s="204"/>
      <c r="L316" s="204"/>
      <c r="M316" s="205"/>
      <c r="N316" s="205"/>
      <c r="O316" s="204"/>
      <c r="P316" s="204"/>
    </row>
    <row r="317" spans="1:16" s="206" customFormat="1" ht="25.5">
      <c r="A317" s="212" t="s">
        <v>130</v>
      </c>
      <c r="B317" s="212" t="s">
        <v>131</v>
      </c>
      <c r="C317" s="212" t="s">
        <v>132</v>
      </c>
      <c r="D317" s="213" t="s">
        <v>690</v>
      </c>
      <c r="E317" s="213" t="s">
        <v>691</v>
      </c>
      <c r="F317" s="214" t="s">
        <v>713</v>
      </c>
      <c r="G317" s="213" t="s">
        <v>747</v>
      </c>
      <c r="H317" s="213" t="s">
        <v>748</v>
      </c>
      <c r="I317" s="214" t="s">
        <v>801</v>
      </c>
      <c r="J317" s="215" t="s">
        <v>79</v>
      </c>
      <c r="K317" s="216" t="s">
        <v>80</v>
      </c>
      <c r="L317" s="216" t="s">
        <v>663</v>
      </c>
      <c r="M317" s="217" t="s">
        <v>692</v>
      </c>
      <c r="N317" s="217" t="s">
        <v>750</v>
      </c>
      <c r="O317" s="217" t="s">
        <v>693</v>
      </c>
      <c r="P317" s="217" t="s">
        <v>751</v>
      </c>
    </row>
    <row r="318" spans="1:16" s="206" customFormat="1" ht="12.75">
      <c r="A318" s="54" t="s">
        <v>398</v>
      </c>
      <c r="B318" s="54" t="s">
        <v>628</v>
      </c>
      <c r="C318" s="54" t="s">
        <v>63</v>
      </c>
      <c r="D318" s="55"/>
      <c r="E318" s="55"/>
      <c r="F318" s="55"/>
      <c r="G318" s="55">
        <v>20088.8</v>
      </c>
      <c r="H318" s="55">
        <v>342262.9</v>
      </c>
      <c r="I318" s="55">
        <v>321581.9</v>
      </c>
      <c r="J318" s="71"/>
      <c r="K318" s="71"/>
      <c r="L318" s="71"/>
      <c r="M318" s="72"/>
      <c r="N318" s="72">
        <f>H318/G318</f>
        <v>17.037498506630563</v>
      </c>
      <c r="O318" s="72"/>
      <c r="P318" s="72">
        <f>I318/G318</f>
        <v>16.008019393891125</v>
      </c>
    </row>
    <row r="319" spans="1:16" s="206" customFormat="1" ht="12.75">
      <c r="A319" s="54" t="s">
        <v>398</v>
      </c>
      <c r="B319" s="54" t="s">
        <v>628</v>
      </c>
      <c r="C319" s="54" t="s">
        <v>56</v>
      </c>
      <c r="D319" s="55"/>
      <c r="E319" s="55"/>
      <c r="F319" s="55"/>
      <c r="G319" s="55">
        <v>3229.6</v>
      </c>
      <c r="H319" s="55">
        <v>50713.16</v>
      </c>
      <c r="I319" s="55">
        <v>47590.35</v>
      </c>
      <c r="J319" s="71"/>
      <c r="K319" s="71"/>
      <c r="L319" s="71"/>
      <c r="M319" s="72"/>
      <c r="N319" s="72">
        <f>H319/G319</f>
        <v>15.70261332672777</v>
      </c>
      <c r="O319" s="72"/>
      <c r="P319" s="72">
        <f>I319/G319</f>
        <v>14.735679341094873</v>
      </c>
    </row>
    <row r="320" spans="1:16" s="206" customFormat="1" ht="12.75">
      <c r="A320" s="54" t="s">
        <v>398</v>
      </c>
      <c r="B320" s="54" t="s">
        <v>628</v>
      </c>
      <c r="C320" s="54" t="s">
        <v>92</v>
      </c>
      <c r="D320" s="55"/>
      <c r="E320" s="55"/>
      <c r="F320" s="55"/>
      <c r="G320" s="55">
        <v>477.59</v>
      </c>
      <c r="H320" s="55">
        <v>8547.86</v>
      </c>
      <c r="I320" s="55">
        <v>8079.3</v>
      </c>
      <c r="J320" s="71"/>
      <c r="K320" s="71"/>
      <c r="L320" s="71"/>
      <c r="M320" s="72"/>
      <c r="N320" s="72">
        <f aca="true" t="shared" si="55" ref="N320:N326">H320/G320</f>
        <v>17.897904059967757</v>
      </c>
      <c r="O320" s="72"/>
      <c r="P320" s="72">
        <f aca="true" t="shared" si="56" ref="P320:P326">I320/G320</f>
        <v>16.91681149102787</v>
      </c>
    </row>
    <row r="321" spans="1:16" s="206" customFormat="1" ht="12.75">
      <c r="A321" s="54" t="s">
        <v>398</v>
      </c>
      <c r="B321" s="54" t="s">
        <v>628</v>
      </c>
      <c r="C321" s="54" t="s">
        <v>47</v>
      </c>
      <c r="D321" s="55">
        <v>761772</v>
      </c>
      <c r="E321" s="55">
        <v>10476046.07</v>
      </c>
      <c r="F321" s="55">
        <v>9581791.53</v>
      </c>
      <c r="G321" s="55">
        <v>994000</v>
      </c>
      <c r="H321" s="55">
        <v>13043734.99</v>
      </c>
      <c r="I321" s="55">
        <v>12287150.61</v>
      </c>
      <c r="J321" s="71">
        <f aca="true" t="shared" si="57" ref="J320:J326">(G321-D321)*100/D321</f>
        <v>30.485237052556407</v>
      </c>
      <c r="K321" s="71">
        <f aca="true" t="shared" si="58" ref="K320:K326">(H321-E321)*100/E321</f>
        <v>24.510095725457226</v>
      </c>
      <c r="L321" s="71">
        <f aca="true" t="shared" si="59" ref="L320:L326">(I321-F321)*100/F321</f>
        <v>28.234376332752465</v>
      </c>
      <c r="M321" s="72">
        <f aca="true" t="shared" si="60" ref="M320:M326">E321/D321</f>
        <v>13.752206788907968</v>
      </c>
      <c r="N321" s="72">
        <f t="shared" si="55"/>
        <v>13.122469808853118</v>
      </c>
      <c r="O321" s="72">
        <f aca="true" t="shared" si="61" ref="O320:O326">F321/D321</f>
        <v>12.578293150706509</v>
      </c>
      <c r="P321" s="72">
        <f t="shared" si="56"/>
        <v>12.36131852112676</v>
      </c>
    </row>
    <row r="322" spans="1:16" s="206" customFormat="1" ht="12.75">
      <c r="A322" s="54" t="s">
        <v>398</v>
      </c>
      <c r="B322" s="54" t="s">
        <v>628</v>
      </c>
      <c r="C322" s="54" t="s">
        <v>99</v>
      </c>
      <c r="D322" s="55"/>
      <c r="E322" s="55"/>
      <c r="F322" s="55"/>
      <c r="G322" s="55">
        <v>2373.6</v>
      </c>
      <c r="H322" s="55">
        <v>43020.76</v>
      </c>
      <c r="I322" s="55">
        <v>40473.18</v>
      </c>
      <c r="J322" s="71"/>
      <c r="K322" s="71"/>
      <c r="L322" s="71"/>
      <c r="M322" s="72"/>
      <c r="N322" s="72">
        <f t="shared" si="55"/>
        <v>18.12468823727671</v>
      </c>
      <c r="O322" s="72"/>
      <c r="P322" s="72">
        <f t="shared" si="56"/>
        <v>17.05139029322548</v>
      </c>
    </row>
    <row r="323" spans="1:16" s="206" customFormat="1" ht="12.75">
      <c r="A323" s="54" t="s">
        <v>398</v>
      </c>
      <c r="B323" s="54" t="s">
        <v>628</v>
      </c>
      <c r="C323" s="54" t="s">
        <v>626</v>
      </c>
      <c r="D323" s="55"/>
      <c r="E323" s="55"/>
      <c r="F323" s="55"/>
      <c r="G323" s="55">
        <v>2687.32</v>
      </c>
      <c r="H323" s="55">
        <v>42438.25</v>
      </c>
      <c r="I323" s="55">
        <v>39850.24</v>
      </c>
      <c r="J323" s="71"/>
      <c r="K323" s="71"/>
      <c r="L323" s="71"/>
      <c r="M323" s="72"/>
      <c r="N323" s="72">
        <f t="shared" si="55"/>
        <v>15.792034443237128</v>
      </c>
      <c r="O323" s="72"/>
      <c r="P323" s="72">
        <f t="shared" si="56"/>
        <v>14.828989476504471</v>
      </c>
    </row>
    <row r="324" spans="1:16" s="206" customFormat="1" ht="12.75">
      <c r="A324" s="54" t="s">
        <v>448</v>
      </c>
      <c r="B324" s="54" t="s">
        <v>314</v>
      </c>
      <c r="C324" s="54" t="s">
        <v>42</v>
      </c>
      <c r="D324" s="55">
        <v>748</v>
      </c>
      <c r="E324" s="55">
        <v>9453.89</v>
      </c>
      <c r="F324" s="55">
        <v>8487.69</v>
      </c>
      <c r="G324" s="55">
        <v>1662</v>
      </c>
      <c r="H324" s="55">
        <v>21017.32</v>
      </c>
      <c r="I324" s="55">
        <v>19750.52</v>
      </c>
      <c r="J324" s="71">
        <f t="shared" si="57"/>
        <v>122.19251336898395</v>
      </c>
      <c r="K324" s="71">
        <f t="shared" si="58"/>
        <v>122.31398926790983</v>
      </c>
      <c r="L324" s="71">
        <f t="shared" si="59"/>
        <v>132.69605746675478</v>
      </c>
      <c r="M324" s="72">
        <f t="shared" si="60"/>
        <v>12.63889037433155</v>
      </c>
      <c r="N324" s="72">
        <f t="shared" si="55"/>
        <v>12.645800240673887</v>
      </c>
      <c r="O324" s="72">
        <f t="shared" si="61"/>
        <v>11.347179144385027</v>
      </c>
      <c r="P324" s="72">
        <f t="shared" si="56"/>
        <v>11.883586040914562</v>
      </c>
    </row>
    <row r="325" spans="1:16" s="206" customFormat="1" ht="12.75">
      <c r="A325" s="54" t="s">
        <v>351</v>
      </c>
      <c r="B325" s="54" t="s">
        <v>352</v>
      </c>
      <c r="C325" s="54" t="s">
        <v>48</v>
      </c>
      <c r="D325" s="55">
        <v>25500.96</v>
      </c>
      <c r="E325" s="55">
        <v>150017.59</v>
      </c>
      <c r="F325" s="55">
        <v>136916.64</v>
      </c>
      <c r="G325" s="55"/>
      <c r="H325" s="55"/>
      <c r="I325" s="55"/>
      <c r="J325" s="71"/>
      <c r="K325" s="71"/>
      <c r="L325" s="71"/>
      <c r="M325" s="72">
        <f t="shared" si="60"/>
        <v>5.882821274179482</v>
      </c>
      <c r="N325" s="72"/>
      <c r="O325" s="72">
        <f t="shared" si="61"/>
        <v>5.3690778700096</v>
      </c>
      <c r="P325" s="72"/>
    </row>
    <row r="326" spans="1:16" s="206" customFormat="1" ht="12.75">
      <c r="A326" s="223"/>
      <c r="B326" s="211" t="s">
        <v>121</v>
      </c>
      <c r="C326" s="223"/>
      <c r="D326" s="224">
        <f aca="true" t="shared" si="62" ref="D326:I326">SUM(D318:D325)</f>
        <v>788020.96</v>
      </c>
      <c r="E326" s="224">
        <f t="shared" si="62"/>
        <v>10635517.55</v>
      </c>
      <c r="F326" s="224">
        <f t="shared" si="62"/>
        <v>9727195.86</v>
      </c>
      <c r="G326" s="224">
        <f t="shared" si="62"/>
        <v>1024518.9099999999</v>
      </c>
      <c r="H326" s="224">
        <f t="shared" si="62"/>
        <v>13551735.24</v>
      </c>
      <c r="I326" s="224">
        <f t="shared" si="62"/>
        <v>12764476.1</v>
      </c>
      <c r="J326" s="71">
        <f t="shared" si="57"/>
        <v>30.011631924105163</v>
      </c>
      <c r="K326" s="71">
        <f t="shared" si="58"/>
        <v>27.41961240992921</v>
      </c>
      <c r="L326" s="71">
        <f t="shared" si="59"/>
        <v>31.224623043624003</v>
      </c>
      <c r="M326" s="72">
        <f t="shared" si="60"/>
        <v>13.496490689790791</v>
      </c>
      <c r="N326" s="72">
        <f t="shared" si="55"/>
        <v>13.227413479366625</v>
      </c>
      <c r="O326" s="72">
        <f t="shared" si="61"/>
        <v>12.343828849425527</v>
      </c>
      <c r="P326" s="72">
        <f t="shared" si="56"/>
        <v>12.458995119963184</v>
      </c>
    </row>
    <row r="327" spans="1:16" s="206" customFormat="1" ht="12.75">
      <c r="A327" s="223"/>
      <c r="B327" s="223"/>
      <c r="C327" s="223"/>
      <c r="D327" s="224"/>
      <c r="E327" s="224"/>
      <c r="F327" s="224"/>
      <c r="G327" s="224"/>
      <c r="H327" s="224"/>
      <c r="I327" s="224"/>
      <c r="J327" s="204"/>
      <c r="K327" s="204"/>
      <c r="L327" s="204"/>
      <c r="M327" s="225"/>
      <c r="N327" s="225"/>
      <c r="O327" s="225"/>
      <c r="P327" s="225"/>
    </row>
    <row r="328" spans="1:16" s="206" customFormat="1" ht="12.75">
      <c r="A328" s="223"/>
      <c r="B328" s="223"/>
      <c r="C328" s="223"/>
      <c r="D328" s="224"/>
      <c r="E328" s="224"/>
      <c r="F328" s="224"/>
      <c r="G328" s="224"/>
      <c r="H328" s="224"/>
      <c r="I328" s="224"/>
      <c r="J328" s="204"/>
      <c r="K328" s="204"/>
      <c r="L328" s="204"/>
      <c r="M328" s="225"/>
      <c r="N328" s="225"/>
      <c r="O328" s="225"/>
      <c r="P328" s="225"/>
    </row>
    <row r="329" spans="1:16" s="206" customFormat="1" ht="12.75" customHeight="1">
      <c r="A329" s="226" t="s">
        <v>645</v>
      </c>
      <c r="B329" s="226"/>
      <c r="C329" s="226"/>
      <c r="D329" s="227"/>
      <c r="E329" s="227"/>
      <c r="F329" s="227"/>
      <c r="G329" s="227"/>
      <c r="H329" s="227"/>
      <c r="I329" s="227"/>
      <c r="J329" s="227"/>
      <c r="K329" s="227"/>
      <c r="L329" s="204"/>
      <c r="M329" s="227"/>
      <c r="N329" s="227"/>
      <c r="O329" s="204"/>
      <c r="P329" s="204"/>
    </row>
    <row r="330" spans="1:16" s="206" customFormat="1" ht="25.5">
      <c r="A330" s="212" t="s">
        <v>130</v>
      </c>
      <c r="B330" s="212" t="s">
        <v>131</v>
      </c>
      <c r="C330" s="212" t="s">
        <v>132</v>
      </c>
      <c r="D330" s="213" t="s">
        <v>690</v>
      </c>
      <c r="E330" s="213" t="s">
        <v>691</v>
      </c>
      <c r="F330" s="214" t="s">
        <v>713</v>
      </c>
      <c r="G330" s="213" t="s">
        <v>747</v>
      </c>
      <c r="H330" s="213" t="s">
        <v>748</v>
      </c>
      <c r="I330" s="214" t="s">
        <v>801</v>
      </c>
      <c r="J330" s="215" t="s">
        <v>79</v>
      </c>
      <c r="K330" s="216" t="s">
        <v>80</v>
      </c>
      <c r="L330" s="216" t="s">
        <v>663</v>
      </c>
      <c r="M330" s="217" t="s">
        <v>692</v>
      </c>
      <c r="N330" s="217" t="s">
        <v>750</v>
      </c>
      <c r="O330" s="217" t="s">
        <v>693</v>
      </c>
      <c r="P330" s="217" t="s">
        <v>751</v>
      </c>
    </row>
    <row r="331" spans="1:16" s="75" customFormat="1" ht="11.25" customHeight="1">
      <c r="A331" s="54" t="s">
        <v>429</v>
      </c>
      <c r="B331" s="54" t="s">
        <v>769</v>
      </c>
      <c r="C331" s="54" t="s">
        <v>48</v>
      </c>
      <c r="D331" s="55">
        <v>1440</v>
      </c>
      <c r="E331" s="55">
        <v>7037.54</v>
      </c>
      <c r="F331" s="55">
        <v>6370.59</v>
      </c>
      <c r="G331" s="55">
        <v>700</v>
      </c>
      <c r="H331" s="55">
        <v>3147.92</v>
      </c>
      <c r="I331" s="55">
        <v>2951.09</v>
      </c>
      <c r="J331" s="71">
        <f>(G331-D331)*100/D331</f>
        <v>-51.388888888888886</v>
      </c>
      <c r="K331" s="71">
        <f>(H331-E331)*100/E331</f>
        <v>-55.269597046695296</v>
      </c>
      <c r="L331" s="71">
        <f>(I331-F331)*100/F331</f>
        <v>-53.676347088731184</v>
      </c>
      <c r="M331" s="72">
        <f>E331/D331</f>
        <v>4.887180555555555</v>
      </c>
      <c r="N331" s="72">
        <f>H331/G331</f>
        <v>4.497028571428571</v>
      </c>
      <c r="O331" s="72">
        <f>F331/D331</f>
        <v>4.4240208333333335</v>
      </c>
      <c r="P331" s="72">
        <f>I331/G331</f>
        <v>4.2158428571428574</v>
      </c>
    </row>
    <row r="332" spans="1:16" s="75" customFormat="1" ht="11.25" customHeight="1">
      <c r="A332" s="54" t="s">
        <v>429</v>
      </c>
      <c r="B332" s="54" t="s">
        <v>769</v>
      </c>
      <c r="C332" s="54" t="s">
        <v>94</v>
      </c>
      <c r="D332" s="55"/>
      <c r="E332" s="55"/>
      <c r="F332" s="55"/>
      <c r="G332" s="55">
        <v>30</v>
      </c>
      <c r="H332" s="55">
        <v>107.42</v>
      </c>
      <c r="I332" s="55">
        <v>102</v>
      </c>
      <c r="J332" s="71"/>
      <c r="K332" s="71"/>
      <c r="L332" s="71"/>
      <c r="M332" s="72"/>
      <c r="N332" s="72">
        <f aca="true" t="shared" si="63" ref="N332:N353">H332/G332</f>
        <v>3.5806666666666667</v>
      </c>
      <c r="O332" s="72"/>
      <c r="P332" s="72">
        <f aca="true" t="shared" si="64" ref="P332:P353">I332/G332</f>
        <v>3.4</v>
      </c>
    </row>
    <row r="333" spans="1:16" s="75" customFormat="1" ht="11.25" customHeight="1">
      <c r="A333" s="54" t="s">
        <v>429</v>
      </c>
      <c r="B333" s="54" t="s">
        <v>769</v>
      </c>
      <c r="C333" s="54" t="s">
        <v>60</v>
      </c>
      <c r="D333" s="55">
        <v>70</v>
      </c>
      <c r="E333" s="55">
        <v>411.89</v>
      </c>
      <c r="F333" s="55">
        <v>375</v>
      </c>
      <c r="G333" s="55">
        <v>20</v>
      </c>
      <c r="H333" s="55">
        <v>125.32</v>
      </c>
      <c r="I333" s="55">
        <v>117.4</v>
      </c>
      <c r="J333" s="71">
        <f aca="true" t="shared" si="65" ref="J332:J353">(G333-D333)*100/D333</f>
        <v>-71.42857142857143</v>
      </c>
      <c r="K333" s="71">
        <f aca="true" t="shared" si="66" ref="K332:K353">(H333-E333)*100/E333</f>
        <v>-69.57440093228774</v>
      </c>
      <c r="L333" s="71">
        <f aca="true" t="shared" si="67" ref="L332:L353">(I333-F333)*100/F333</f>
        <v>-68.69333333333334</v>
      </c>
      <c r="M333" s="72">
        <f aca="true" t="shared" si="68" ref="M332:M353">E333/D333</f>
        <v>5.884142857142857</v>
      </c>
      <c r="N333" s="72">
        <f t="shared" si="63"/>
        <v>6.266</v>
      </c>
      <c r="O333" s="72">
        <f aca="true" t="shared" si="69" ref="O332:O353">F333/D333</f>
        <v>5.357142857142857</v>
      </c>
      <c r="P333" s="72">
        <f t="shared" si="64"/>
        <v>5.87</v>
      </c>
    </row>
    <row r="334" spans="1:16" s="75" customFormat="1" ht="11.25" customHeight="1">
      <c r="A334" s="54" t="s">
        <v>429</v>
      </c>
      <c r="B334" s="54" t="s">
        <v>769</v>
      </c>
      <c r="C334" s="54" t="s">
        <v>63</v>
      </c>
      <c r="D334" s="55">
        <v>20320</v>
      </c>
      <c r="E334" s="55">
        <v>113611.41</v>
      </c>
      <c r="F334" s="55">
        <v>102701.88</v>
      </c>
      <c r="G334" s="55">
        <v>20917</v>
      </c>
      <c r="H334" s="55">
        <v>124288.37</v>
      </c>
      <c r="I334" s="55">
        <v>116605.21</v>
      </c>
      <c r="J334" s="71">
        <f t="shared" si="65"/>
        <v>2.937992125984252</v>
      </c>
      <c r="K334" s="71">
        <f t="shared" si="66"/>
        <v>9.397788479167708</v>
      </c>
      <c r="L334" s="71">
        <f t="shared" si="67"/>
        <v>13.53756133772819</v>
      </c>
      <c r="M334" s="72">
        <f t="shared" si="68"/>
        <v>5.591112696850394</v>
      </c>
      <c r="N334" s="72">
        <f t="shared" si="63"/>
        <v>5.941978773246642</v>
      </c>
      <c r="O334" s="72">
        <f t="shared" si="69"/>
        <v>5.054226377952756</v>
      </c>
      <c r="P334" s="72">
        <f t="shared" si="64"/>
        <v>5.5746622364583835</v>
      </c>
    </row>
    <row r="335" spans="1:16" s="75" customFormat="1" ht="11.25" customHeight="1">
      <c r="A335" s="54" t="s">
        <v>429</v>
      </c>
      <c r="B335" s="54" t="s">
        <v>769</v>
      </c>
      <c r="C335" s="54" t="s">
        <v>54</v>
      </c>
      <c r="D335" s="55">
        <v>36360</v>
      </c>
      <c r="E335" s="55">
        <v>176247.23</v>
      </c>
      <c r="F335" s="55">
        <v>159277.97</v>
      </c>
      <c r="G335" s="55">
        <v>6966.5</v>
      </c>
      <c r="H335" s="55">
        <v>38581.43</v>
      </c>
      <c r="I335" s="55">
        <v>36044.35</v>
      </c>
      <c r="J335" s="71">
        <f t="shared" si="65"/>
        <v>-80.8402090209021</v>
      </c>
      <c r="K335" s="71">
        <f t="shared" si="66"/>
        <v>-78.10948291215698</v>
      </c>
      <c r="L335" s="71">
        <f t="shared" si="67"/>
        <v>-77.37015985324273</v>
      </c>
      <c r="M335" s="72">
        <f t="shared" si="68"/>
        <v>4.847283553355336</v>
      </c>
      <c r="N335" s="72">
        <f t="shared" si="63"/>
        <v>5.538136797531042</v>
      </c>
      <c r="O335" s="72">
        <f t="shared" si="69"/>
        <v>4.380582233223322</v>
      </c>
      <c r="P335" s="72">
        <f t="shared" si="64"/>
        <v>5.17395392234264</v>
      </c>
    </row>
    <row r="336" spans="1:16" s="75" customFormat="1" ht="11.25" customHeight="1">
      <c r="A336" s="54" t="s">
        <v>429</v>
      </c>
      <c r="B336" s="54" t="s">
        <v>769</v>
      </c>
      <c r="C336" s="54" t="s">
        <v>82</v>
      </c>
      <c r="D336" s="55">
        <v>120</v>
      </c>
      <c r="E336" s="55">
        <v>591.24</v>
      </c>
      <c r="F336" s="55">
        <v>534.83</v>
      </c>
      <c r="G336" s="55">
        <v>940</v>
      </c>
      <c r="H336" s="55">
        <v>4584.19</v>
      </c>
      <c r="I336" s="55">
        <v>4306.22</v>
      </c>
      <c r="J336" s="71">
        <f t="shared" si="65"/>
        <v>683.3333333333334</v>
      </c>
      <c r="K336" s="71">
        <f t="shared" si="66"/>
        <v>675.3518029903254</v>
      </c>
      <c r="L336" s="71">
        <f t="shared" si="67"/>
        <v>705.1567787895219</v>
      </c>
      <c r="M336" s="72">
        <f t="shared" si="68"/>
        <v>4.9270000000000005</v>
      </c>
      <c r="N336" s="72">
        <f t="shared" si="63"/>
        <v>4.8767978723404255</v>
      </c>
      <c r="O336" s="72">
        <f t="shared" si="69"/>
        <v>4.456916666666667</v>
      </c>
      <c r="P336" s="72">
        <f t="shared" si="64"/>
        <v>4.581085106382979</v>
      </c>
    </row>
    <row r="337" spans="1:16" s="75" customFormat="1" ht="11.25" customHeight="1">
      <c r="A337" s="54" t="s">
        <v>429</v>
      </c>
      <c r="B337" s="54" t="s">
        <v>769</v>
      </c>
      <c r="C337" s="54" t="s">
        <v>42</v>
      </c>
      <c r="D337" s="55">
        <v>45171</v>
      </c>
      <c r="E337" s="55">
        <v>245496.45</v>
      </c>
      <c r="F337" s="55">
        <v>222623.68</v>
      </c>
      <c r="G337" s="55">
        <v>66440</v>
      </c>
      <c r="H337" s="55">
        <v>387420.06</v>
      </c>
      <c r="I337" s="55">
        <v>363934.52</v>
      </c>
      <c r="J337" s="71">
        <f t="shared" si="65"/>
        <v>47.08551947045671</v>
      </c>
      <c r="K337" s="71">
        <f t="shared" si="66"/>
        <v>57.810860401443676</v>
      </c>
      <c r="L337" s="71">
        <f t="shared" si="67"/>
        <v>63.475206231430555</v>
      </c>
      <c r="M337" s="72">
        <f t="shared" si="68"/>
        <v>5.434824334196719</v>
      </c>
      <c r="N337" s="72">
        <f t="shared" si="63"/>
        <v>5.831126730885009</v>
      </c>
      <c r="O337" s="72">
        <f t="shared" si="69"/>
        <v>4.92846472294171</v>
      </c>
      <c r="P337" s="72">
        <f t="shared" si="64"/>
        <v>5.477641782059001</v>
      </c>
    </row>
    <row r="338" spans="1:16" s="75" customFormat="1" ht="11.25" customHeight="1">
      <c r="A338" s="54" t="s">
        <v>429</v>
      </c>
      <c r="B338" s="54" t="s">
        <v>769</v>
      </c>
      <c r="C338" s="54" t="s">
        <v>45</v>
      </c>
      <c r="D338" s="55">
        <v>32656</v>
      </c>
      <c r="E338" s="55">
        <v>156199.64</v>
      </c>
      <c r="F338" s="55">
        <v>142330.3</v>
      </c>
      <c r="G338" s="55">
        <v>14780</v>
      </c>
      <c r="H338" s="55">
        <v>76983.46</v>
      </c>
      <c r="I338" s="55">
        <v>72295.44</v>
      </c>
      <c r="J338" s="71">
        <f t="shared" si="65"/>
        <v>-54.74032337089662</v>
      </c>
      <c r="K338" s="71">
        <f t="shared" si="66"/>
        <v>-50.71470075091082</v>
      </c>
      <c r="L338" s="71">
        <f t="shared" si="67"/>
        <v>-49.205868321783896</v>
      </c>
      <c r="M338" s="72">
        <f t="shared" si="68"/>
        <v>4.783183488486037</v>
      </c>
      <c r="N338" s="72">
        <f t="shared" si="63"/>
        <v>5.208623815967524</v>
      </c>
      <c r="O338" s="72">
        <f t="shared" si="69"/>
        <v>4.358473174914257</v>
      </c>
      <c r="P338" s="72">
        <f t="shared" si="64"/>
        <v>4.8914370771312585</v>
      </c>
    </row>
    <row r="339" spans="1:16" s="75" customFormat="1" ht="11.25" customHeight="1">
      <c r="A339" s="54" t="s">
        <v>429</v>
      </c>
      <c r="B339" s="54" t="s">
        <v>769</v>
      </c>
      <c r="C339" s="54" t="s">
        <v>57</v>
      </c>
      <c r="D339" s="55">
        <v>11615</v>
      </c>
      <c r="E339" s="55">
        <v>60041.87</v>
      </c>
      <c r="F339" s="55">
        <v>54141.76</v>
      </c>
      <c r="G339" s="55">
        <v>1680</v>
      </c>
      <c r="H339" s="55">
        <v>8393.9</v>
      </c>
      <c r="I339" s="55">
        <v>7895.57</v>
      </c>
      <c r="J339" s="71">
        <f t="shared" si="65"/>
        <v>-85.53594489883771</v>
      </c>
      <c r="K339" s="71">
        <f t="shared" si="66"/>
        <v>-86.01992243079704</v>
      </c>
      <c r="L339" s="71">
        <f t="shared" si="67"/>
        <v>-85.41685752365642</v>
      </c>
      <c r="M339" s="72">
        <f t="shared" si="68"/>
        <v>5.169338786052519</v>
      </c>
      <c r="N339" s="72">
        <f t="shared" si="63"/>
        <v>4.996369047619047</v>
      </c>
      <c r="O339" s="72">
        <f t="shared" si="69"/>
        <v>4.661365475678003</v>
      </c>
      <c r="P339" s="72">
        <f t="shared" si="64"/>
        <v>4.699744047619047</v>
      </c>
    </row>
    <row r="340" spans="1:16" s="75" customFormat="1" ht="11.25" customHeight="1">
      <c r="A340" s="54" t="s">
        <v>429</v>
      </c>
      <c r="B340" s="54" t="s">
        <v>769</v>
      </c>
      <c r="C340" s="54" t="s">
        <v>43</v>
      </c>
      <c r="D340" s="55">
        <v>80250</v>
      </c>
      <c r="E340" s="55">
        <v>377477.07</v>
      </c>
      <c r="F340" s="55">
        <v>342091.22</v>
      </c>
      <c r="G340" s="55">
        <v>14370</v>
      </c>
      <c r="H340" s="55">
        <v>74069.41</v>
      </c>
      <c r="I340" s="55">
        <v>69505.85</v>
      </c>
      <c r="J340" s="71">
        <f t="shared" si="65"/>
        <v>-82.09345794392523</v>
      </c>
      <c r="K340" s="71">
        <f t="shared" si="66"/>
        <v>-80.37777235051655</v>
      </c>
      <c r="L340" s="71">
        <f t="shared" si="67"/>
        <v>-79.68207134927346</v>
      </c>
      <c r="M340" s="72">
        <f t="shared" si="68"/>
        <v>4.703764112149533</v>
      </c>
      <c r="N340" s="72">
        <f t="shared" si="63"/>
        <v>5.154447459986082</v>
      </c>
      <c r="O340" s="72">
        <f t="shared" si="69"/>
        <v>4.262818940809969</v>
      </c>
      <c r="P340" s="72">
        <f t="shared" si="64"/>
        <v>4.83687195546277</v>
      </c>
    </row>
    <row r="341" spans="1:16" s="75" customFormat="1" ht="11.25" customHeight="1">
      <c r="A341" s="54" t="s">
        <v>429</v>
      </c>
      <c r="B341" s="54" t="s">
        <v>769</v>
      </c>
      <c r="C341" s="54" t="s">
        <v>50</v>
      </c>
      <c r="D341" s="55">
        <v>2340</v>
      </c>
      <c r="E341" s="55">
        <v>13070.51</v>
      </c>
      <c r="F341" s="55">
        <v>11895.31</v>
      </c>
      <c r="G341" s="55"/>
      <c r="H341" s="55"/>
      <c r="I341" s="55"/>
      <c r="J341" s="71"/>
      <c r="K341" s="71"/>
      <c r="L341" s="71"/>
      <c r="M341" s="72">
        <f t="shared" si="68"/>
        <v>5.585688034188034</v>
      </c>
      <c r="N341" s="72"/>
      <c r="O341" s="72">
        <f t="shared" si="69"/>
        <v>5.083465811965811</v>
      </c>
      <c r="P341" s="72"/>
    </row>
    <row r="342" spans="1:16" s="75" customFormat="1" ht="11.25" customHeight="1">
      <c r="A342" s="54" t="s">
        <v>429</v>
      </c>
      <c r="B342" s="54" t="s">
        <v>769</v>
      </c>
      <c r="C342" s="54" t="s">
        <v>717</v>
      </c>
      <c r="D342" s="55"/>
      <c r="E342" s="55"/>
      <c r="F342" s="55"/>
      <c r="G342" s="55">
        <v>740</v>
      </c>
      <c r="H342" s="55">
        <v>3972.8</v>
      </c>
      <c r="I342" s="55">
        <v>3740.43</v>
      </c>
      <c r="J342" s="71"/>
      <c r="K342" s="71"/>
      <c r="L342" s="71"/>
      <c r="M342" s="72"/>
      <c r="N342" s="72">
        <f t="shared" si="63"/>
        <v>5.368648648648649</v>
      </c>
      <c r="O342" s="72"/>
      <c r="P342" s="72">
        <f t="shared" si="64"/>
        <v>5.054635135135135</v>
      </c>
    </row>
    <row r="343" spans="1:16" s="75" customFormat="1" ht="11.25" customHeight="1">
      <c r="A343" s="54" t="s">
        <v>429</v>
      </c>
      <c r="B343" s="54" t="s">
        <v>769</v>
      </c>
      <c r="C343" s="54" t="s">
        <v>70</v>
      </c>
      <c r="D343" s="55"/>
      <c r="E343" s="55"/>
      <c r="F343" s="55"/>
      <c r="G343" s="55">
        <v>6400</v>
      </c>
      <c r="H343" s="55">
        <v>36610.68</v>
      </c>
      <c r="I343" s="55">
        <v>33998.38</v>
      </c>
      <c r="J343" s="71"/>
      <c r="K343" s="71"/>
      <c r="L343" s="71"/>
      <c r="M343" s="72"/>
      <c r="N343" s="72">
        <f t="shared" si="63"/>
        <v>5.72041875</v>
      </c>
      <c r="O343" s="72"/>
      <c r="P343" s="72">
        <f t="shared" si="64"/>
        <v>5.312246875</v>
      </c>
    </row>
    <row r="344" spans="1:16" s="75" customFormat="1" ht="11.25" customHeight="1">
      <c r="A344" s="54" t="s">
        <v>429</v>
      </c>
      <c r="B344" s="54" t="s">
        <v>769</v>
      </c>
      <c r="C344" s="54" t="s">
        <v>71</v>
      </c>
      <c r="D344" s="55">
        <v>90</v>
      </c>
      <c r="E344" s="55">
        <v>500.82</v>
      </c>
      <c r="F344" s="55">
        <v>447.53</v>
      </c>
      <c r="G344" s="55">
        <v>570</v>
      </c>
      <c r="H344" s="55">
        <v>3123.8</v>
      </c>
      <c r="I344" s="55">
        <v>2929.93</v>
      </c>
      <c r="J344" s="71">
        <f t="shared" si="65"/>
        <v>533.3333333333334</v>
      </c>
      <c r="K344" s="71">
        <f t="shared" si="66"/>
        <v>523.7370712032267</v>
      </c>
      <c r="L344" s="71">
        <f t="shared" si="67"/>
        <v>554.6890711237235</v>
      </c>
      <c r="M344" s="72">
        <f t="shared" si="68"/>
        <v>5.564666666666667</v>
      </c>
      <c r="N344" s="72">
        <f t="shared" si="63"/>
        <v>5.480350877192983</v>
      </c>
      <c r="O344" s="72">
        <f t="shared" si="69"/>
        <v>4.972555555555555</v>
      </c>
      <c r="P344" s="72">
        <f t="shared" si="64"/>
        <v>5.140228070175438</v>
      </c>
    </row>
    <row r="345" spans="1:16" s="75" customFormat="1" ht="11.25" customHeight="1">
      <c r="A345" s="54" t="s">
        <v>429</v>
      </c>
      <c r="B345" s="54" t="s">
        <v>769</v>
      </c>
      <c r="C345" s="54" t="s">
        <v>67</v>
      </c>
      <c r="D345" s="55">
        <v>1050</v>
      </c>
      <c r="E345" s="55">
        <v>5094.13</v>
      </c>
      <c r="F345" s="55">
        <v>4599.97</v>
      </c>
      <c r="G345" s="55">
        <v>1730</v>
      </c>
      <c r="H345" s="55">
        <v>8530.17</v>
      </c>
      <c r="I345" s="55">
        <v>8012.43</v>
      </c>
      <c r="J345" s="71">
        <f t="shared" si="65"/>
        <v>64.76190476190476</v>
      </c>
      <c r="K345" s="71">
        <f t="shared" si="66"/>
        <v>67.45096807501967</v>
      </c>
      <c r="L345" s="71">
        <f t="shared" si="67"/>
        <v>74.1843968547621</v>
      </c>
      <c r="M345" s="72">
        <f t="shared" si="68"/>
        <v>4.851552380952381</v>
      </c>
      <c r="N345" s="72">
        <f t="shared" si="63"/>
        <v>4.930734104046243</v>
      </c>
      <c r="O345" s="72">
        <f t="shared" si="69"/>
        <v>4.38092380952381</v>
      </c>
      <c r="P345" s="72">
        <f t="shared" si="64"/>
        <v>4.631462427745665</v>
      </c>
    </row>
    <row r="346" spans="1:16" s="75" customFormat="1" ht="11.25" customHeight="1">
      <c r="A346" s="54" t="s">
        <v>429</v>
      </c>
      <c r="B346" s="54" t="s">
        <v>769</v>
      </c>
      <c r="C346" s="54" t="s">
        <v>49</v>
      </c>
      <c r="D346" s="55">
        <v>100</v>
      </c>
      <c r="E346" s="55">
        <v>526</v>
      </c>
      <c r="F346" s="55">
        <v>486.22</v>
      </c>
      <c r="G346" s="55"/>
      <c r="H346" s="55"/>
      <c r="I346" s="55"/>
      <c r="J346" s="71"/>
      <c r="K346" s="71"/>
      <c r="L346" s="71"/>
      <c r="M346" s="72">
        <f t="shared" si="68"/>
        <v>5.26</v>
      </c>
      <c r="N346" s="72"/>
      <c r="O346" s="72">
        <f t="shared" si="69"/>
        <v>4.8622000000000005</v>
      </c>
      <c r="P346" s="72"/>
    </row>
    <row r="347" spans="1:16" s="75" customFormat="1" ht="11.25" customHeight="1">
      <c r="A347" s="54" t="s">
        <v>429</v>
      </c>
      <c r="B347" s="54" t="s">
        <v>769</v>
      </c>
      <c r="C347" s="54" t="s">
        <v>350</v>
      </c>
      <c r="D347" s="55"/>
      <c r="E347" s="55"/>
      <c r="F347" s="55"/>
      <c r="G347" s="55">
        <v>20</v>
      </c>
      <c r="H347" s="55">
        <v>127.2</v>
      </c>
      <c r="I347" s="55">
        <v>121.99</v>
      </c>
      <c r="J347" s="71"/>
      <c r="K347" s="71"/>
      <c r="L347" s="71"/>
      <c r="M347" s="72"/>
      <c r="N347" s="72">
        <f t="shared" si="63"/>
        <v>6.36</v>
      </c>
      <c r="O347" s="72"/>
      <c r="P347" s="72">
        <f t="shared" si="64"/>
        <v>6.0995</v>
      </c>
    </row>
    <row r="348" spans="1:16" s="75" customFormat="1" ht="11.25" customHeight="1">
      <c r="A348" s="54" t="s">
        <v>429</v>
      </c>
      <c r="B348" s="54" t="s">
        <v>769</v>
      </c>
      <c r="C348" s="54" t="s">
        <v>66</v>
      </c>
      <c r="D348" s="55">
        <v>1000</v>
      </c>
      <c r="E348" s="55">
        <v>4378.66</v>
      </c>
      <c r="F348" s="55">
        <v>4038.24</v>
      </c>
      <c r="G348" s="55"/>
      <c r="H348" s="55"/>
      <c r="I348" s="55"/>
      <c r="J348" s="71"/>
      <c r="K348" s="71"/>
      <c r="L348" s="71"/>
      <c r="M348" s="72">
        <f t="shared" si="68"/>
        <v>4.37866</v>
      </c>
      <c r="N348" s="72"/>
      <c r="O348" s="72">
        <f t="shared" si="69"/>
        <v>4.03824</v>
      </c>
      <c r="P348" s="72"/>
    </row>
    <row r="349" spans="1:16" s="75" customFormat="1" ht="11.25" customHeight="1">
      <c r="A349" s="54" t="s">
        <v>429</v>
      </c>
      <c r="B349" s="54" t="s">
        <v>769</v>
      </c>
      <c r="C349" s="54" t="s">
        <v>44</v>
      </c>
      <c r="D349" s="55">
        <v>22882</v>
      </c>
      <c r="E349" s="55">
        <v>71993</v>
      </c>
      <c r="F349" s="55">
        <v>65460.34</v>
      </c>
      <c r="G349" s="55">
        <v>29347.7</v>
      </c>
      <c r="H349" s="55">
        <v>167805.8</v>
      </c>
      <c r="I349" s="55">
        <v>157609.29</v>
      </c>
      <c r="J349" s="71">
        <f t="shared" si="65"/>
        <v>28.256708329691467</v>
      </c>
      <c r="K349" s="71">
        <f t="shared" si="66"/>
        <v>133.0862722764713</v>
      </c>
      <c r="L349" s="71">
        <f t="shared" si="67"/>
        <v>140.77065594220872</v>
      </c>
      <c r="M349" s="72">
        <f t="shared" si="68"/>
        <v>3.1462721790053316</v>
      </c>
      <c r="N349" s="72">
        <f t="shared" si="63"/>
        <v>5.717851824844876</v>
      </c>
      <c r="O349" s="72">
        <f t="shared" si="69"/>
        <v>2.860778778078839</v>
      </c>
      <c r="P349" s="72">
        <f t="shared" si="64"/>
        <v>5.37041369511069</v>
      </c>
    </row>
    <row r="350" spans="1:16" s="75" customFormat="1" ht="11.25" customHeight="1">
      <c r="A350" s="54" t="s">
        <v>624</v>
      </c>
      <c r="B350" s="54" t="s">
        <v>625</v>
      </c>
      <c r="C350" s="54" t="s">
        <v>42</v>
      </c>
      <c r="D350" s="55"/>
      <c r="E350" s="55"/>
      <c r="F350" s="55"/>
      <c r="G350" s="55">
        <v>1590</v>
      </c>
      <c r="H350" s="55">
        <v>17589.34</v>
      </c>
      <c r="I350" s="55">
        <v>16391.07</v>
      </c>
      <c r="J350" s="71"/>
      <c r="K350" s="71"/>
      <c r="L350" s="71"/>
      <c r="M350" s="72"/>
      <c r="N350" s="72">
        <f t="shared" si="63"/>
        <v>11.062477987421383</v>
      </c>
      <c r="O350" s="72"/>
      <c r="P350" s="72">
        <f t="shared" si="64"/>
        <v>10.308849056603773</v>
      </c>
    </row>
    <row r="351" spans="1:16" s="75" customFormat="1" ht="11.25" customHeight="1">
      <c r="A351" s="54" t="s">
        <v>624</v>
      </c>
      <c r="B351" s="54" t="s">
        <v>625</v>
      </c>
      <c r="C351" s="54" t="s">
        <v>43</v>
      </c>
      <c r="D351" s="55">
        <v>624</v>
      </c>
      <c r="E351" s="55">
        <v>7554.89</v>
      </c>
      <c r="F351" s="55">
        <v>6730.89</v>
      </c>
      <c r="G351" s="55">
        <v>44</v>
      </c>
      <c r="H351" s="55">
        <v>467.88</v>
      </c>
      <c r="I351" s="55">
        <v>448.54</v>
      </c>
      <c r="J351" s="71">
        <f t="shared" si="65"/>
        <v>-92.94871794871794</v>
      </c>
      <c r="K351" s="71">
        <f t="shared" si="66"/>
        <v>-93.80692505119201</v>
      </c>
      <c r="L351" s="71">
        <f t="shared" si="67"/>
        <v>-93.33609671232185</v>
      </c>
      <c r="M351" s="72">
        <f t="shared" si="68"/>
        <v>12.107195512820514</v>
      </c>
      <c r="N351" s="72">
        <f t="shared" si="63"/>
        <v>10.633636363636363</v>
      </c>
      <c r="O351" s="72">
        <f t="shared" si="69"/>
        <v>10.786682692307693</v>
      </c>
      <c r="P351" s="72">
        <f t="shared" si="64"/>
        <v>10.19409090909091</v>
      </c>
    </row>
    <row r="352" spans="1:16" s="75" customFormat="1" ht="11.25" customHeight="1">
      <c r="A352" s="54" t="s">
        <v>624</v>
      </c>
      <c r="B352" s="54" t="s">
        <v>625</v>
      </c>
      <c r="C352" s="54" t="s">
        <v>44</v>
      </c>
      <c r="D352" s="55">
        <v>441.9</v>
      </c>
      <c r="E352" s="55">
        <v>4945.84</v>
      </c>
      <c r="F352" s="55">
        <v>4481.3</v>
      </c>
      <c r="G352" s="55">
        <v>123.6</v>
      </c>
      <c r="H352" s="55">
        <v>914.89</v>
      </c>
      <c r="I352" s="55">
        <v>864.12</v>
      </c>
      <c r="J352" s="71">
        <f t="shared" si="65"/>
        <v>-72.02987101154106</v>
      </c>
      <c r="K352" s="71">
        <f t="shared" si="66"/>
        <v>-81.50182779871568</v>
      </c>
      <c r="L352" s="71">
        <f t="shared" si="67"/>
        <v>-80.71720259746056</v>
      </c>
      <c r="M352" s="72">
        <f t="shared" si="68"/>
        <v>11.192215433355964</v>
      </c>
      <c r="N352" s="72">
        <f t="shared" si="63"/>
        <v>7.402022653721683</v>
      </c>
      <c r="O352" s="72">
        <f t="shared" si="69"/>
        <v>10.140982122652185</v>
      </c>
      <c r="P352" s="72">
        <f t="shared" si="64"/>
        <v>6.99126213592233</v>
      </c>
    </row>
    <row r="353" spans="1:16" s="206" customFormat="1" ht="12.75">
      <c r="A353" s="223"/>
      <c r="B353" s="211" t="s">
        <v>121</v>
      </c>
      <c r="C353" s="223"/>
      <c r="D353" s="224">
        <f>SUM(D331:D352)</f>
        <v>256529.9</v>
      </c>
      <c r="E353" s="224">
        <f>SUM(E331:E352)</f>
        <v>1245178.19</v>
      </c>
      <c r="F353" s="224">
        <f>SUM(F331:F352)</f>
        <v>1128587.03</v>
      </c>
      <c r="G353" s="224">
        <f>SUM(G331:G352)</f>
        <v>167408.80000000002</v>
      </c>
      <c r="H353" s="224">
        <f>SUM(H331:H352)</f>
        <v>956844.0400000002</v>
      </c>
      <c r="I353" s="224">
        <f>SUM(I331:I352)</f>
        <v>897873.8300000001</v>
      </c>
      <c r="J353" s="71">
        <f t="shared" si="65"/>
        <v>-34.741018493360805</v>
      </c>
      <c r="K353" s="71">
        <f t="shared" si="66"/>
        <v>-23.15605527912433</v>
      </c>
      <c r="L353" s="71">
        <f t="shared" si="67"/>
        <v>-20.442659171796432</v>
      </c>
      <c r="M353" s="72">
        <f t="shared" si="68"/>
        <v>4.853930048699976</v>
      </c>
      <c r="N353" s="72">
        <f t="shared" si="63"/>
        <v>5.715613755071418</v>
      </c>
      <c r="O353" s="72">
        <f t="shared" si="69"/>
        <v>4.399436595889992</v>
      </c>
      <c r="P353" s="72">
        <f t="shared" si="64"/>
        <v>5.363361006111984</v>
      </c>
    </row>
    <row r="487" spans="17:20" ht="12.75">
      <c r="Q487" s="72"/>
      <c r="R487" s="72"/>
      <c r="S487" s="72"/>
      <c r="T487" s="72"/>
    </row>
    <row r="488" spans="17:20" ht="12.75">
      <c r="Q488" s="72"/>
      <c r="R488" s="72"/>
      <c r="S488" s="72"/>
      <c r="T488" s="72"/>
    </row>
    <row r="489" spans="17:20" ht="12.75">
      <c r="Q489" s="72"/>
      <c r="R489" s="72"/>
      <c r="S489" s="72"/>
      <c r="T489" s="72"/>
    </row>
    <row r="490" spans="17:20" ht="12.75">
      <c r="Q490" s="72"/>
      <c r="R490" s="72"/>
      <c r="S490" s="72"/>
      <c r="T490" s="72"/>
    </row>
    <row r="491" spans="17:20" ht="12.75">
      <c r="Q491" s="72"/>
      <c r="R491" s="72"/>
      <c r="S491" s="72"/>
      <c r="T491" s="72"/>
    </row>
    <row r="492" spans="17:20" ht="12.75">
      <c r="Q492" s="72"/>
      <c r="R492" s="72"/>
      <c r="S492" s="72"/>
      <c r="T492" s="72"/>
    </row>
    <row r="493" spans="17:20" ht="12.75">
      <c r="Q493" s="72"/>
      <c r="R493" s="72"/>
      <c r="S493" s="72"/>
      <c r="T493" s="72"/>
    </row>
    <row r="494" spans="17:20" ht="12.75">
      <c r="Q494" s="72"/>
      <c r="R494" s="72"/>
      <c r="S494" s="72"/>
      <c r="T494" s="72"/>
    </row>
    <row r="495" spans="17:20" ht="12.75">
      <c r="Q495" s="72"/>
      <c r="R495" s="72"/>
      <c r="S495" s="72"/>
      <c r="T495" s="72"/>
    </row>
    <row r="496" spans="17:20" ht="12.75">
      <c r="Q496" s="72"/>
      <c r="R496" s="72"/>
      <c r="S496" s="72"/>
      <c r="T496" s="72"/>
    </row>
    <row r="497" spans="17:20" ht="12.75">
      <c r="Q497" s="72"/>
      <c r="R497" s="72"/>
      <c r="S497" s="72"/>
      <c r="T497" s="72"/>
    </row>
    <row r="498" spans="17:20" ht="12.75">
      <c r="Q498" s="72"/>
      <c r="R498" s="72"/>
      <c r="S498" s="72"/>
      <c r="T498" s="72"/>
    </row>
    <row r="499" spans="17:20" ht="12.75">
      <c r="Q499" s="72"/>
      <c r="R499" s="72"/>
      <c r="S499" s="72"/>
      <c r="T499" s="72"/>
    </row>
    <row r="500" spans="17:20" ht="12.75">
      <c r="Q500" s="72"/>
      <c r="R500" s="72"/>
      <c r="S500" s="72"/>
      <c r="T500" s="72"/>
    </row>
    <row r="501" spans="17:20" ht="12.75">
      <c r="Q501" s="72"/>
      <c r="R501" s="72"/>
      <c r="S501" s="72"/>
      <c r="T501" s="72"/>
    </row>
    <row r="502" spans="17:20" ht="12.75">
      <c r="Q502" s="72"/>
      <c r="R502" s="72"/>
      <c r="S502" s="72"/>
      <c r="T502" s="72"/>
    </row>
    <row r="503" spans="17:20" ht="12.75">
      <c r="Q503" s="72"/>
      <c r="R503" s="72"/>
      <c r="S503" s="72"/>
      <c r="T503" s="72"/>
    </row>
    <row r="504" spans="17:20" ht="12.75">
      <c r="Q504" s="72"/>
      <c r="R504" s="72"/>
      <c r="S504" s="72"/>
      <c r="T504" s="72"/>
    </row>
    <row r="505" spans="17:20" ht="12.75">
      <c r="Q505" s="72"/>
      <c r="R505" s="72"/>
      <c r="S505" s="72"/>
      <c r="T505" s="72"/>
    </row>
    <row r="506" spans="17:20" ht="12.75">
      <c r="Q506" s="72"/>
      <c r="R506" s="72"/>
      <c r="S506" s="72"/>
      <c r="T506" s="72"/>
    </row>
    <row r="507" spans="17:20" ht="12.75">
      <c r="Q507" s="72"/>
      <c r="R507" s="72"/>
      <c r="S507" s="72"/>
      <c r="T507" s="72"/>
    </row>
    <row r="508" spans="17:20" ht="12.75">
      <c r="Q508" s="72"/>
      <c r="R508" s="72"/>
      <c r="S508" s="72"/>
      <c r="T508" s="72"/>
    </row>
    <row r="509" spans="17:20" ht="12.75">
      <c r="Q509" s="72"/>
      <c r="R509" s="72"/>
      <c r="S509" s="72"/>
      <c r="T509" s="72"/>
    </row>
    <row r="510" spans="17:20" ht="12.75">
      <c r="Q510" s="72"/>
      <c r="R510" s="72"/>
      <c r="S510" s="72"/>
      <c r="T510" s="72"/>
    </row>
    <row r="511" spans="17:20" ht="12.75">
      <c r="Q511" s="72"/>
      <c r="R511" s="72"/>
      <c r="S511" s="72"/>
      <c r="T511" s="72"/>
    </row>
    <row r="512" spans="17:20" ht="12.75">
      <c r="Q512" s="72"/>
      <c r="R512" s="72"/>
      <c r="S512" s="72"/>
      <c r="T512" s="72"/>
    </row>
    <row r="513" spans="17:20" ht="12.75">
      <c r="Q513" s="72"/>
      <c r="R513" s="72"/>
      <c r="S513" s="72"/>
      <c r="T513" s="72"/>
    </row>
    <row r="514" spans="17:20" ht="12.75">
      <c r="Q514" s="72"/>
      <c r="R514" s="72"/>
      <c r="S514" s="72"/>
      <c r="T514" s="72"/>
    </row>
    <row r="515" spans="17:20" ht="12.75">
      <c r="Q515" s="72"/>
      <c r="R515" s="72"/>
      <c r="S515" s="72"/>
      <c r="T515" s="72"/>
    </row>
    <row r="516" spans="17:20" ht="12.75">
      <c r="Q516" s="72"/>
      <c r="R516" s="72"/>
      <c r="S516" s="72"/>
      <c r="T516" s="72"/>
    </row>
    <row r="517" spans="17:20" ht="12.75">
      <c r="Q517" s="72"/>
      <c r="R517" s="72"/>
      <c r="S517" s="72"/>
      <c r="T517" s="72"/>
    </row>
    <row r="518" spans="17:20" ht="12.75">
      <c r="Q518" s="72"/>
      <c r="R518" s="72"/>
      <c r="S518" s="72"/>
      <c r="T518" s="72"/>
    </row>
    <row r="519" spans="17:20" ht="12.75">
      <c r="Q519" s="72"/>
      <c r="R519" s="72"/>
      <c r="S519" s="72"/>
      <c r="T519" s="72"/>
    </row>
    <row r="520" spans="17:20" ht="12.75">
      <c r="Q520" s="72"/>
      <c r="R520" s="72"/>
      <c r="S520" s="72"/>
      <c r="T520" s="72"/>
    </row>
    <row r="521" spans="17:20" ht="12.75">
      <c r="Q521" s="72"/>
      <c r="R521" s="72"/>
      <c r="S521" s="72"/>
      <c r="T521" s="72"/>
    </row>
    <row r="522" spans="17:20" ht="12.75">
      <c r="Q522" s="72"/>
      <c r="R522" s="72"/>
      <c r="S522" s="72"/>
      <c r="T522" s="72"/>
    </row>
    <row r="523" spans="17:20" ht="12.75">
      <c r="Q523" s="72"/>
      <c r="R523" s="72"/>
      <c r="S523" s="72"/>
      <c r="T523" s="72"/>
    </row>
    <row r="524" spans="17:20" ht="12.75">
      <c r="Q524" s="72"/>
      <c r="R524" s="72"/>
      <c r="S524" s="72"/>
      <c r="T524" s="72"/>
    </row>
    <row r="525" spans="17:20" ht="12.75">
      <c r="Q525" s="72"/>
      <c r="R525" s="72"/>
      <c r="S525" s="72"/>
      <c r="T525" s="72"/>
    </row>
    <row r="526" spans="17:20" ht="12.75">
      <c r="Q526" s="72"/>
      <c r="R526" s="72"/>
      <c r="S526" s="72"/>
      <c r="T526" s="72"/>
    </row>
    <row r="527" spans="17:20" ht="12.75">
      <c r="Q527" s="72"/>
      <c r="R527" s="72"/>
      <c r="S527" s="72"/>
      <c r="T527" s="72"/>
    </row>
    <row r="528" spans="17:20" ht="12.75">
      <c r="Q528" s="72"/>
      <c r="R528" s="72"/>
      <c r="S528" s="72"/>
      <c r="T528" s="72"/>
    </row>
    <row r="529" spans="17:20" ht="12.75">
      <c r="Q529" s="72"/>
      <c r="R529" s="72"/>
      <c r="S529" s="72"/>
      <c r="T529" s="72"/>
    </row>
    <row r="530" spans="17:20" ht="12.75">
      <c r="Q530" s="72"/>
      <c r="R530" s="72"/>
      <c r="S530" s="72"/>
      <c r="T530" s="72"/>
    </row>
    <row r="531" spans="17:20" ht="12.75">
      <c r="Q531" s="72"/>
      <c r="R531" s="72"/>
      <c r="S531" s="72"/>
      <c r="T531" s="72"/>
    </row>
    <row r="532" spans="17:20" ht="12.75">
      <c r="Q532" s="72"/>
      <c r="R532" s="72"/>
      <c r="S532" s="72"/>
      <c r="T532" s="72"/>
    </row>
    <row r="533" spans="17:20" ht="12.75">
      <c r="Q533" s="72"/>
      <c r="R533" s="72"/>
      <c r="S533" s="72"/>
      <c r="T533" s="72"/>
    </row>
    <row r="534" spans="17:20" ht="12.75">
      <c r="Q534" s="72"/>
      <c r="R534" s="72"/>
      <c r="S534" s="72"/>
      <c r="T534" s="72"/>
    </row>
    <row r="535" spans="17:20" ht="12.75">
      <c r="Q535" s="72"/>
      <c r="R535" s="72"/>
      <c r="S535" s="72"/>
      <c r="T535" s="72"/>
    </row>
    <row r="536" spans="17:20" ht="12.75">
      <c r="Q536" s="72"/>
      <c r="R536" s="72"/>
      <c r="S536" s="72"/>
      <c r="T536" s="72"/>
    </row>
    <row r="537" spans="17:20" ht="12.75">
      <c r="Q537" s="72"/>
      <c r="R537" s="72"/>
      <c r="S537" s="72"/>
      <c r="T537" s="72"/>
    </row>
    <row r="538" spans="17:20" ht="12.75">
      <c r="Q538" s="72"/>
      <c r="R538" s="72"/>
      <c r="S538" s="72"/>
      <c r="T538" s="72"/>
    </row>
    <row r="539" spans="17:20" ht="12.75">
      <c r="Q539" s="72"/>
      <c r="R539" s="72"/>
      <c r="S539" s="72"/>
      <c r="T539" s="72"/>
    </row>
    <row r="540" spans="17:20" ht="12.75">
      <c r="Q540" s="72"/>
      <c r="R540" s="72"/>
      <c r="S540" s="72"/>
      <c r="T540" s="72"/>
    </row>
    <row r="541" spans="17:20" ht="12.75">
      <c r="Q541" s="72"/>
      <c r="R541" s="72"/>
      <c r="S541" s="72"/>
      <c r="T541" s="72"/>
    </row>
    <row r="542" spans="17:20" ht="12.75">
      <c r="Q542" s="72"/>
      <c r="R542" s="72"/>
      <c r="S542" s="72"/>
      <c r="T542" s="72"/>
    </row>
    <row r="543" spans="17:20" ht="12.75">
      <c r="Q543" s="72"/>
      <c r="R543" s="72"/>
      <c r="S543" s="72"/>
      <c r="T543" s="72"/>
    </row>
    <row r="544" spans="17:20" ht="12.75">
      <c r="Q544" s="72"/>
      <c r="R544" s="72"/>
      <c r="S544" s="72"/>
      <c r="T544" s="72"/>
    </row>
    <row r="545" spans="17:20" ht="12.75">
      <c r="Q545" s="72"/>
      <c r="R545" s="72"/>
      <c r="S545" s="72"/>
      <c r="T545" s="72"/>
    </row>
    <row r="546" spans="17:20" ht="12.75">
      <c r="Q546" s="72"/>
      <c r="R546" s="72"/>
      <c r="S546" s="72"/>
      <c r="T546" s="72"/>
    </row>
    <row r="547" spans="17:20" ht="12.75">
      <c r="Q547" s="72"/>
      <c r="R547" s="72"/>
      <c r="S547" s="72"/>
      <c r="T547" s="72"/>
    </row>
    <row r="548" spans="17:20" ht="12.75">
      <c r="Q548" s="72"/>
      <c r="R548" s="72"/>
      <c r="S548" s="72"/>
      <c r="T548" s="72"/>
    </row>
    <row r="549" spans="17:20" ht="12.75">
      <c r="Q549" s="72"/>
      <c r="R549" s="72"/>
      <c r="S549" s="72"/>
      <c r="T549" s="72"/>
    </row>
    <row r="550" spans="17:20" ht="12.75">
      <c r="Q550" s="72"/>
      <c r="R550" s="72"/>
      <c r="S550" s="72"/>
      <c r="T550" s="72"/>
    </row>
    <row r="551" spans="17:20" ht="12.75">
      <c r="Q551" s="72"/>
      <c r="R551" s="72"/>
      <c r="S551" s="72"/>
      <c r="T551" s="72"/>
    </row>
    <row r="552" spans="17:20" ht="12.75">
      <c r="Q552" s="72"/>
      <c r="R552" s="72"/>
      <c r="S552" s="72"/>
      <c r="T552" s="72"/>
    </row>
    <row r="553" spans="17:20" ht="12.75">
      <c r="Q553" s="72"/>
      <c r="R553" s="72"/>
      <c r="S553" s="72"/>
      <c r="T553" s="72"/>
    </row>
    <row r="554" spans="17:20" ht="12.75">
      <c r="Q554" s="72"/>
      <c r="R554" s="72"/>
      <c r="S554" s="72"/>
      <c r="T554" s="72"/>
    </row>
    <row r="555" spans="17:20" ht="12.75">
      <c r="Q555" s="72"/>
      <c r="R555" s="72"/>
      <c r="S555" s="72"/>
      <c r="T555" s="72"/>
    </row>
    <row r="556" spans="17:20" ht="12.75">
      <c r="Q556" s="72"/>
      <c r="R556" s="72"/>
      <c r="S556" s="72"/>
      <c r="T556" s="72"/>
    </row>
    <row r="557" spans="17:20" ht="12.75">
      <c r="Q557" s="72"/>
      <c r="R557" s="72"/>
      <c r="S557" s="72"/>
      <c r="T557" s="72"/>
    </row>
    <row r="558" spans="17:20" ht="12.75">
      <c r="Q558" s="72"/>
      <c r="R558" s="72"/>
      <c r="S558" s="72"/>
      <c r="T558" s="72"/>
    </row>
    <row r="559" spans="21:36" ht="12.75"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  <c r="AE559" s="71"/>
      <c r="AF559" s="71"/>
      <c r="AG559" s="72"/>
      <c r="AH559" s="72"/>
      <c r="AI559" s="72"/>
      <c r="AJ559" s="72"/>
    </row>
    <row r="560" spans="21:36" ht="12.75"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  <c r="AE560" s="71"/>
      <c r="AF560" s="71"/>
      <c r="AG560" s="72"/>
      <c r="AH560" s="72"/>
      <c r="AI560" s="72"/>
      <c r="AJ560" s="72"/>
    </row>
    <row r="561" spans="21:36" ht="12.75"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1"/>
      <c r="AF561" s="71"/>
      <c r="AG561" s="72"/>
      <c r="AH561" s="72"/>
      <c r="AI561" s="72"/>
      <c r="AJ561" s="72"/>
    </row>
    <row r="562" spans="21:36" ht="12.75">
      <c r="U562" s="71"/>
      <c r="V562" s="71"/>
      <c r="W562" s="71"/>
      <c r="X562" s="71"/>
      <c r="Y562" s="71"/>
      <c r="Z562" s="71"/>
      <c r="AA562" s="71"/>
      <c r="AB562" s="71"/>
      <c r="AC562" s="71"/>
      <c r="AD562" s="71"/>
      <c r="AE562" s="71"/>
      <c r="AF562" s="71"/>
      <c r="AG562" s="72"/>
      <c r="AH562" s="72"/>
      <c r="AI562" s="72"/>
      <c r="AJ562" s="72"/>
    </row>
    <row r="563" spans="21:36" ht="12.75">
      <c r="U563" s="71"/>
      <c r="V563" s="71"/>
      <c r="W563" s="71"/>
      <c r="X563" s="71"/>
      <c r="Y563" s="71"/>
      <c r="Z563" s="71"/>
      <c r="AA563" s="71"/>
      <c r="AB563" s="71"/>
      <c r="AC563" s="71"/>
      <c r="AD563" s="71"/>
      <c r="AE563" s="71"/>
      <c r="AF563" s="71"/>
      <c r="AG563" s="72"/>
      <c r="AH563" s="72"/>
      <c r="AI563" s="72"/>
      <c r="AJ563" s="72"/>
    </row>
    <row r="564" spans="21:36" ht="12.75">
      <c r="U564" s="71"/>
      <c r="V564" s="71"/>
      <c r="W564" s="71"/>
      <c r="X564" s="71"/>
      <c r="Y564" s="71"/>
      <c r="Z564" s="71"/>
      <c r="AA564" s="71"/>
      <c r="AB564" s="71"/>
      <c r="AC564" s="71"/>
      <c r="AD564" s="71"/>
      <c r="AE564" s="71"/>
      <c r="AF564" s="71"/>
      <c r="AG564" s="72"/>
      <c r="AH564" s="72"/>
      <c r="AI564" s="72"/>
      <c r="AJ564" s="72"/>
    </row>
    <row r="565" spans="21:36" ht="12.75"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  <c r="AE565" s="71"/>
      <c r="AF565" s="71"/>
      <c r="AG565" s="72"/>
      <c r="AH565" s="72"/>
      <c r="AI565" s="72"/>
      <c r="AJ565" s="72"/>
    </row>
    <row r="566" spans="21:36" ht="12.75">
      <c r="U566" s="71"/>
      <c r="V566" s="71"/>
      <c r="W566" s="71"/>
      <c r="X566" s="71"/>
      <c r="Y566" s="71"/>
      <c r="Z566" s="71"/>
      <c r="AA566" s="71"/>
      <c r="AB566" s="71"/>
      <c r="AC566" s="71"/>
      <c r="AD566" s="71"/>
      <c r="AE566" s="71"/>
      <c r="AF566" s="71"/>
      <c r="AG566" s="72"/>
      <c r="AH566" s="72"/>
      <c r="AI566" s="72"/>
      <c r="AJ566" s="72"/>
    </row>
    <row r="567" spans="21:99" ht="12.75">
      <c r="U567" s="71"/>
      <c r="V567" s="71"/>
      <c r="W567" s="71"/>
      <c r="X567" s="71"/>
      <c r="Y567" s="71"/>
      <c r="Z567" s="71"/>
      <c r="AA567" s="71"/>
      <c r="AB567" s="71"/>
      <c r="AC567" s="71"/>
      <c r="AD567" s="71"/>
      <c r="AE567" s="71"/>
      <c r="AF567" s="71"/>
      <c r="AG567" s="72"/>
      <c r="AH567" s="72"/>
      <c r="AI567" s="72"/>
      <c r="AJ567" s="72"/>
      <c r="CU567" s="70">
        <v>2.8908</v>
      </c>
    </row>
    <row r="568" spans="21:99" ht="12.75">
      <c r="U568" s="71"/>
      <c r="V568" s="71"/>
      <c r="W568" s="71"/>
      <c r="X568" s="71"/>
      <c r="Y568" s="71"/>
      <c r="Z568" s="71"/>
      <c r="AA568" s="71"/>
      <c r="AB568" s="71"/>
      <c r="AC568" s="71"/>
      <c r="AD568" s="71"/>
      <c r="AE568" s="71"/>
      <c r="AF568" s="71"/>
      <c r="AG568" s="72"/>
      <c r="AH568" s="72"/>
      <c r="AI568" s="72"/>
      <c r="AJ568" s="72"/>
      <c r="CT568" s="70">
        <v>2.7906216666666666</v>
      </c>
      <c r="CU568" s="70">
        <v>2.9401547546898565</v>
      </c>
    </row>
    <row r="569" spans="21:99" ht="12.75">
      <c r="U569" s="71"/>
      <c r="V569" s="71"/>
      <c r="W569" s="71"/>
      <c r="X569" s="71"/>
      <c r="Y569" s="71"/>
      <c r="Z569" s="71"/>
      <c r="AA569" s="71"/>
      <c r="AB569" s="71"/>
      <c r="AC569" s="71"/>
      <c r="AD569" s="71"/>
      <c r="AE569" s="71"/>
      <c r="AF569" s="71"/>
      <c r="AG569" s="72"/>
      <c r="AH569" s="72"/>
      <c r="AI569" s="72"/>
      <c r="AJ569" s="72"/>
      <c r="CT569" s="70">
        <v>2.7804015930965815</v>
      </c>
      <c r="CU569" s="70">
        <v>2.964518124942497</v>
      </c>
    </row>
    <row r="570" spans="21:99" ht="12.75">
      <c r="U570" s="71"/>
      <c r="V570" s="71"/>
      <c r="W570" s="71"/>
      <c r="X570" s="71"/>
      <c r="Y570" s="71"/>
      <c r="Z570" s="71"/>
      <c r="AA570" s="71"/>
      <c r="AB570" s="71"/>
      <c r="AC570" s="71"/>
      <c r="AD570" s="71"/>
      <c r="AE570" s="71"/>
      <c r="AF570" s="71"/>
      <c r="AG570" s="72"/>
      <c r="AH570" s="72"/>
      <c r="AI570" s="72"/>
      <c r="AJ570" s="72"/>
      <c r="CT570" s="70">
        <v>3.1</v>
      </c>
      <c r="CU570" s="70">
        <v>3.013861401839518</v>
      </c>
    </row>
    <row r="571" spans="21:98" ht="12.75"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1"/>
      <c r="AF571" s="71"/>
      <c r="AG571" s="72"/>
      <c r="AH571" s="72"/>
      <c r="AI571" s="72"/>
      <c r="AJ571" s="72"/>
      <c r="CT571" s="70">
        <v>3.545933333333333</v>
      </c>
    </row>
    <row r="572" spans="21:98" ht="12.75">
      <c r="U572" s="71"/>
      <c r="V572" s="71"/>
      <c r="W572" s="71"/>
      <c r="X572" s="71"/>
      <c r="Y572" s="71"/>
      <c r="Z572" s="71"/>
      <c r="AA572" s="71"/>
      <c r="AB572" s="71"/>
      <c r="AC572" s="71"/>
      <c r="AD572" s="71"/>
      <c r="AE572" s="71"/>
      <c r="AF572" s="71"/>
      <c r="AG572" s="72"/>
      <c r="AH572" s="72"/>
      <c r="AI572" s="72"/>
      <c r="AJ572" s="72"/>
      <c r="CT572" s="70">
        <v>5.696666666666666</v>
      </c>
    </row>
    <row r="573" spans="21:98" ht="12.75">
      <c r="U573" s="71"/>
      <c r="V573" s="71"/>
      <c r="W573" s="71"/>
      <c r="X573" s="71"/>
      <c r="Y573" s="71"/>
      <c r="Z573" s="71"/>
      <c r="AA573" s="71"/>
      <c r="AB573" s="71"/>
      <c r="AC573" s="71"/>
      <c r="AD573" s="71"/>
      <c r="AE573" s="71"/>
      <c r="AF573" s="71"/>
      <c r="AG573" s="72"/>
      <c r="AH573" s="72"/>
      <c r="AI573" s="72"/>
      <c r="AJ573" s="72"/>
      <c r="CT573" s="70">
        <v>3.086</v>
      </c>
    </row>
    <row r="574" spans="21:98" ht="12.75">
      <c r="U574" s="71"/>
      <c r="V574" s="71"/>
      <c r="W574" s="71"/>
      <c r="X574" s="71"/>
      <c r="Y574" s="71"/>
      <c r="Z574" s="71"/>
      <c r="AA574" s="71"/>
      <c r="AB574" s="71"/>
      <c r="AC574" s="71"/>
      <c r="AD574" s="71"/>
      <c r="AE574" s="71"/>
      <c r="AF574" s="71"/>
      <c r="AG574" s="72"/>
      <c r="AH574" s="72"/>
      <c r="AI574" s="72"/>
      <c r="AJ574" s="72"/>
      <c r="CT574" s="70">
        <v>2.8247753928314676</v>
      </c>
    </row>
    <row r="575" spans="21:98" ht="12.75">
      <c r="U575" s="71"/>
      <c r="V575" s="71"/>
      <c r="W575" s="71"/>
      <c r="X575" s="71"/>
      <c r="Y575" s="71"/>
      <c r="Z575" s="71"/>
      <c r="AA575" s="71"/>
      <c r="AB575" s="71"/>
      <c r="AC575" s="71"/>
      <c r="AD575" s="71"/>
      <c r="AE575" s="71"/>
      <c r="AF575" s="71"/>
      <c r="AG575" s="72"/>
      <c r="AH575" s="72"/>
      <c r="AI575" s="72"/>
      <c r="AJ575" s="72"/>
      <c r="CT575" s="70">
        <v>2.749999125874126</v>
      </c>
    </row>
    <row r="576" spans="21:98" ht="12.75">
      <c r="U576" s="71"/>
      <c r="V576" s="71"/>
      <c r="W576" s="71"/>
      <c r="X576" s="71"/>
      <c r="Y576" s="71"/>
      <c r="Z576" s="71"/>
      <c r="AA576" s="71"/>
      <c r="AB576" s="71"/>
      <c r="AC576" s="71"/>
      <c r="AD576" s="71"/>
      <c r="AE576" s="71"/>
      <c r="AF576" s="71"/>
      <c r="AG576" s="72"/>
      <c r="AH576" s="72"/>
      <c r="AI576" s="72"/>
      <c r="AJ576" s="72"/>
      <c r="CT576" s="70">
        <v>3.25</v>
      </c>
    </row>
    <row r="577" spans="21:99" ht="12.75"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1"/>
      <c r="AF577" s="71"/>
      <c r="AG577" s="72"/>
      <c r="AH577" s="72"/>
      <c r="AI577" s="72"/>
      <c r="AJ577" s="72"/>
      <c r="CT577" s="70">
        <v>3.8678139846102377</v>
      </c>
      <c r="CU577" s="70">
        <v>3.277943663804319</v>
      </c>
    </row>
    <row r="578" spans="21:98" ht="12.75"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  <c r="AE578" s="71"/>
      <c r="AF578" s="71"/>
      <c r="AG578" s="72"/>
      <c r="AH578" s="72"/>
      <c r="AI578" s="72"/>
      <c r="AJ578" s="72"/>
      <c r="CT578" s="70">
        <v>2.9800872</v>
      </c>
    </row>
    <row r="579" spans="21:99" ht="12.75"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1"/>
      <c r="AF579" s="71"/>
      <c r="AG579" s="72"/>
      <c r="AH579" s="72"/>
      <c r="AI579" s="72"/>
      <c r="AJ579" s="72"/>
      <c r="CU579" s="70">
        <v>3.7328479360417686</v>
      </c>
    </row>
    <row r="580" spans="21:98" ht="12.75"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1"/>
      <c r="AF580" s="71"/>
      <c r="AG580" s="72"/>
      <c r="AH580" s="72"/>
      <c r="AI580" s="72"/>
      <c r="AJ580" s="72"/>
      <c r="CT580" s="70">
        <v>2.6602272727272727</v>
      </c>
    </row>
    <row r="581" spans="21:98" ht="12.75">
      <c r="U581" s="71"/>
      <c r="V581" s="71"/>
      <c r="W581" s="71"/>
      <c r="X581" s="71"/>
      <c r="Y581" s="71"/>
      <c r="Z581" s="71"/>
      <c r="AA581" s="71"/>
      <c r="AB581" s="71"/>
      <c r="AC581" s="71"/>
      <c r="AD581" s="71"/>
      <c r="AE581" s="71"/>
      <c r="AF581" s="71"/>
      <c r="AG581" s="72"/>
      <c r="AH581" s="72"/>
      <c r="AI581" s="72"/>
      <c r="AJ581" s="72"/>
      <c r="CT581" s="70">
        <v>2.713888888888889</v>
      </c>
    </row>
    <row r="582" spans="21:99" ht="12.75">
      <c r="U582" s="71" t="s">
        <v>419</v>
      </c>
      <c r="V582" s="71" t="s">
        <v>623</v>
      </c>
      <c r="W582" s="71" t="s">
        <v>63</v>
      </c>
      <c r="X582" s="71"/>
      <c r="Y582" s="71"/>
      <c r="Z582" s="71"/>
      <c r="AA582" s="71">
        <v>800</v>
      </c>
      <c r="AB582" s="71">
        <v>6000</v>
      </c>
      <c r="AC582" s="71">
        <v>5523.45</v>
      </c>
      <c r="AD582" s="71"/>
      <c r="AE582" s="71"/>
      <c r="AF582" s="71"/>
      <c r="AG582" s="72"/>
      <c r="AH582" s="72">
        <v>7.5</v>
      </c>
      <c r="AI582" s="72"/>
      <c r="AJ582" s="72">
        <v>6.9043125</v>
      </c>
      <c r="CT582" s="70">
        <v>3.063147236941711</v>
      </c>
      <c r="CU582" s="70">
        <v>2.6879529411764707</v>
      </c>
    </row>
    <row r="583" spans="21:99" ht="12.75">
      <c r="U583" s="71" t="s">
        <v>419</v>
      </c>
      <c r="V583" s="71" t="s">
        <v>623</v>
      </c>
      <c r="W583" s="71" t="s">
        <v>54</v>
      </c>
      <c r="X583" s="71"/>
      <c r="Y583" s="71"/>
      <c r="Z583" s="71"/>
      <c r="AA583" s="71">
        <v>20</v>
      </c>
      <c r="AB583" s="71">
        <v>93.04</v>
      </c>
      <c r="AC583" s="71">
        <v>85.33</v>
      </c>
      <c r="AD583" s="71"/>
      <c r="AE583" s="71"/>
      <c r="AF583" s="71"/>
      <c r="AG583" s="72"/>
      <c r="AH583" s="72">
        <v>4.652</v>
      </c>
      <c r="AI583" s="72"/>
      <c r="AJ583" s="72">
        <v>4.2665</v>
      </c>
      <c r="CT583" s="70">
        <v>2.920958128078818</v>
      </c>
      <c r="CU583" s="70">
        <v>3.0264747536945813</v>
      </c>
    </row>
    <row r="584" spans="21:98" ht="12.75">
      <c r="U584" s="71" t="s">
        <v>419</v>
      </c>
      <c r="V584" s="71" t="s">
        <v>623</v>
      </c>
      <c r="W584" s="71" t="s">
        <v>42</v>
      </c>
      <c r="X584" s="71"/>
      <c r="Y584" s="71"/>
      <c r="Z584" s="71"/>
      <c r="AA584" s="71">
        <v>3950</v>
      </c>
      <c r="AB584" s="71">
        <v>17184.66</v>
      </c>
      <c r="AC584" s="71">
        <v>15860.97</v>
      </c>
      <c r="AD584" s="71"/>
      <c r="AE584" s="71"/>
      <c r="AF584" s="71"/>
      <c r="AG584" s="72"/>
      <c r="AH584" s="72">
        <v>4.350546835443038</v>
      </c>
      <c r="AI584" s="72"/>
      <c r="AJ584" s="72">
        <v>4.015435443037974</v>
      </c>
      <c r="CT584" s="70">
        <v>2.838135593220339</v>
      </c>
    </row>
    <row r="585" spans="21:99" ht="12.75">
      <c r="U585" s="71" t="s">
        <v>419</v>
      </c>
      <c r="V585" s="71" t="s">
        <v>623</v>
      </c>
      <c r="W585" s="71" t="s">
        <v>45</v>
      </c>
      <c r="X585" s="71"/>
      <c r="Y585" s="71"/>
      <c r="Z585" s="71"/>
      <c r="AA585" s="71">
        <v>13424</v>
      </c>
      <c r="AB585" s="71">
        <v>65693.28</v>
      </c>
      <c r="AC585" s="71">
        <v>60591.61</v>
      </c>
      <c r="AD585" s="71"/>
      <c r="AE585" s="71"/>
      <c r="AF585" s="71"/>
      <c r="AG585" s="72"/>
      <c r="AH585" s="72">
        <v>4.8937187127532775</v>
      </c>
      <c r="AI585" s="72"/>
      <c r="AJ585" s="72">
        <v>4.5136777413587605</v>
      </c>
      <c r="CT585" s="70">
        <v>2.6406220839813375</v>
      </c>
      <c r="CU585" s="70">
        <v>2.7598844444444444</v>
      </c>
    </row>
    <row r="586" spans="21:98" ht="12.75">
      <c r="U586" s="71" t="s">
        <v>419</v>
      </c>
      <c r="V586" s="71" t="s">
        <v>623</v>
      </c>
      <c r="W586" s="71" t="s">
        <v>43</v>
      </c>
      <c r="X586" s="71"/>
      <c r="Y586" s="71"/>
      <c r="Z586" s="71"/>
      <c r="AA586" s="71">
        <v>16350</v>
      </c>
      <c r="AB586" s="71">
        <v>74815.3</v>
      </c>
      <c r="AC586" s="71">
        <v>68956.84</v>
      </c>
      <c r="AD586" s="71"/>
      <c r="AE586" s="71"/>
      <c r="AF586" s="71"/>
      <c r="AG586" s="72"/>
      <c r="AH586" s="72">
        <v>4.575859327217126</v>
      </c>
      <c r="AI586" s="72"/>
      <c r="AJ586" s="72">
        <v>4.21754373088685</v>
      </c>
      <c r="CT586" s="70">
        <v>3.4321370826010544</v>
      </c>
    </row>
    <row r="587" spans="21:99" ht="12.75">
      <c r="U587" s="71" t="s">
        <v>419</v>
      </c>
      <c r="V587" s="71" t="s">
        <v>623</v>
      </c>
      <c r="W587" s="71" t="s">
        <v>50</v>
      </c>
      <c r="X587" s="71"/>
      <c r="Y587" s="71"/>
      <c r="Z587" s="71"/>
      <c r="AA587" s="71">
        <v>160</v>
      </c>
      <c r="AB587" s="71">
        <v>857.25</v>
      </c>
      <c r="AC587" s="71">
        <v>787.6</v>
      </c>
      <c r="AD587" s="71"/>
      <c r="AE587" s="71"/>
      <c r="AF587" s="71"/>
      <c r="AG587" s="72"/>
      <c r="AH587" s="72">
        <v>5.3578125</v>
      </c>
      <c r="AI587" s="72"/>
      <c r="AJ587" s="72">
        <v>4.9225</v>
      </c>
      <c r="CU587" s="70">
        <v>2.75</v>
      </c>
    </row>
    <row r="588" spans="21:98" ht="12.75">
      <c r="U588" s="71" t="s">
        <v>419</v>
      </c>
      <c r="V588" s="71" t="s">
        <v>623</v>
      </c>
      <c r="W588" s="71" t="s">
        <v>67</v>
      </c>
      <c r="X588" s="71"/>
      <c r="Y588" s="71"/>
      <c r="Z588" s="71"/>
      <c r="AA588" s="71">
        <v>332</v>
      </c>
      <c r="AB588" s="71">
        <v>1575.04</v>
      </c>
      <c r="AC588" s="71">
        <v>1448.6</v>
      </c>
      <c r="AD588" s="71"/>
      <c r="AE588" s="71"/>
      <c r="AF588" s="71"/>
      <c r="AG588" s="72"/>
      <c r="AH588" s="72">
        <v>4.744096385542169</v>
      </c>
      <c r="AI588" s="72"/>
      <c r="AJ588" s="72">
        <v>4.363253012048193</v>
      </c>
      <c r="CT588" s="70">
        <v>2.9227823624595466</v>
      </c>
    </row>
    <row r="589" spans="21:99" ht="12.75">
      <c r="U589" s="71" t="s">
        <v>419</v>
      </c>
      <c r="V589" s="71" t="s">
        <v>623</v>
      </c>
      <c r="W589" s="71" t="s">
        <v>44</v>
      </c>
      <c r="X589" s="71">
        <v>6080</v>
      </c>
      <c r="Y589" s="71">
        <v>21853.88</v>
      </c>
      <c r="Z589" s="71">
        <v>18848</v>
      </c>
      <c r="AA589" s="71">
        <v>5340</v>
      </c>
      <c r="AB589" s="71">
        <v>23626.14</v>
      </c>
      <c r="AC589" s="71">
        <v>21794.94</v>
      </c>
      <c r="AD589" s="71">
        <v>-12.171052631578947</v>
      </c>
      <c r="AE589" s="71">
        <v>8.109589692997298</v>
      </c>
      <c r="AF589" s="71">
        <v>15.635292869269943</v>
      </c>
      <c r="AG589" s="72">
        <v>3.594388157894737</v>
      </c>
      <c r="AH589" s="72">
        <v>4.424370786516854</v>
      </c>
      <c r="AI589" s="72">
        <v>3.1</v>
      </c>
      <c r="AJ589" s="72">
        <v>4.081449438202247</v>
      </c>
      <c r="CU589" s="70">
        <v>4.90036</v>
      </c>
    </row>
    <row r="590" spans="21:98" ht="12.75">
      <c r="U590" s="71" t="s">
        <v>436</v>
      </c>
      <c r="V590" s="71" t="s">
        <v>437</v>
      </c>
      <c r="W590" s="71" t="s">
        <v>48</v>
      </c>
      <c r="X590" s="71">
        <v>1260</v>
      </c>
      <c r="Y590" s="71">
        <v>5820.78</v>
      </c>
      <c r="Z590" s="71">
        <v>5178</v>
      </c>
      <c r="AA590" s="71">
        <v>2352</v>
      </c>
      <c r="AB590" s="71">
        <v>15636.86</v>
      </c>
      <c r="AC590" s="71">
        <v>14336.34</v>
      </c>
      <c r="AD590" s="71">
        <v>86.66666666666667</v>
      </c>
      <c r="AE590" s="71">
        <v>168.63856733977238</v>
      </c>
      <c r="AF590" s="71">
        <v>176.8702201622248</v>
      </c>
      <c r="AG590" s="72">
        <v>4.619666666666666</v>
      </c>
      <c r="AH590" s="72">
        <v>6.648324829931973</v>
      </c>
      <c r="AI590" s="72">
        <v>4.109523809523809</v>
      </c>
      <c r="AJ590" s="72">
        <v>6.0953826530612245</v>
      </c>
      <c r="CT590" s="70">
        <v>4.777619047619048</v>
      </c>
    </row>
    <row r="591" spans="21:98" ht="12.75">
      <c r="U591" s="71" t="s">
        <v>436</v>
      </c>
      <c r="V591" s="71" t="s">
        <v>437</v>
      </c>
      <c r="W591" s="71" t="s">
        <v>138</v>
      </c>
      <c r="X591" s="71">
        <v>5000</v>
      </c>
      <c r="Y591" s="71">
        <v>27372.78</v>
      </c>
      <c r="Z591" s="71">
        <v>23613.15</v>
      </c>
      <c r="AA591" s="71"/>
      <c r="AB591" s="71"/>
      <c r="AC591" s="71"/>
      <c r="AD591" s="71">
        <v>-100</v>
      </c>
      <c r="AE591" s="71">
        <v>-100</v>
      </c>
      <c r="AF591" s="71">
        <v>-100</v>
      </c>
      <c r="AG591" s="72">
        <v>5.474556</v>
      </c>
      <c r="AH591" s="72"/>
      <c r="AI591" s="72">
        <v>4.7226300000000005</v>
      </c>
      <c r="AJ591" s="72"/>
      <c r="CT591" s="70">
        <v>4.3425</v>
      </c>
    </row>
    <row r="592" spans="21:99" ht="12.75">
      <c r="U592" s="71" t="s">
        <v>436</v>
      </c>
      <c r="V592" s="71" t="s">
        <v>437</v>
      </c>
      <c r="W592" s="71" t="s">
        <v>63</v>
      </c>
      <c r="X592" s="71">
        <v>19090</v>
      </c>
      <c r="Y592" s="71">
        <v>165401.5</v>
      </c>
      <c r="Z592" s="71">
        <v>137272.86</v>
      </c>
      <c r="AA592" s="71"/>
      <c r="AB592" s="71"/>
      <c r="AC592" s="71"/>
      <c r="AD592" s="71">
        <v>-100</v>
      </c>
      <c r="AE592" s="71">
        <v>-100</v>
      </c>
      <c r="AF592" s="71">
        <v>-100</v>
      </c>
      <c r="AG592" s="72">
        <v>8.664300680984809</v>
      </c>
      <c r="AH592" s="72"/>
      <c r="AI592" s="72">
        <v>7.190825563122052</v>
      </c>
      <c r="AJ592" s="72"/>
      <c r="CU592" s="70">
        <v>4.75732</v>
      </c>
    </row>
    <row r="593" spans="21:99" ht="12.75">
      <c r="U593" s="71" t="s">
        <v>436</v>
      </c>
      <c r="V593" s="71" t="s">
        <v>437</v>
      </c>
      <c r="W593" s="71" t="s">
        <v>54</v>
      </c>
      <c r="X593" s="71">
        <v>14844.12</v>
      </c>
      <c r="Y593" s="71">
        <v>151018.6</v>
      </c>
      <c r="Z593" s="71">
        <v>130951.91</v>
      </c>
      <c r="AA593" s="71">
        <v>891</v>
      </c>
      <c r="AB593" s="71">
        <v>6364.75</v>
      </c>
      <c r="AC593" s="71">
        <v>5837.41</v>
      </c>
      <c r="AD593" s="71">
        <v>-93.9976233013476</v>
      </c>
      <c r="AE593" s="71">
        <v>-95.78545291772006</v>
      </c>
      <c r="AF593" s="71">
        <v>-95.5423254231267</v>
      </c>
      <c r="AG593" s="72">
        <v>10.173631040438908</v>
      </c>
      <c r="AH593" s="72">
        <v>7.14337822671156</v>
      </c>
      <c r="AI593" s="72">
        <v>8.821803515466057</v>
      </c>
      <c r="AJ593" s="72">
        <v>6.551526374859708</v>
      </c>
      <c r="CT593" s="70">
        <v>4.3596</v>
      </c>
      <c r="CU593" s="70">
        <v>4.587954861111111</v>
      </c>
    </row>
    <row r="594" spans="21:99" ht="12.75">
      <c r="U594" s="71" t="s">
        <v>436</v>
      </c>
      <c r="V594" s="71" t="s">
        <v>437</v>
      </c>
      <c r="W594" s="71" t="s">
        <v>56</v>
      </c>
      <c r="X594" s="71">
        <v>2000</v>
      </c>
      <c r="Y594" s="71">
        <v>12955.83</v>
      </c>
      <c r="Z594" s="71">
        <v>10756.1</v>
      </c>
      <c r="AA594" s="71"/>
      <c r="AB594" s="71"/>
      <c r="AC594" s="71"/>
      <c r="AD594" s="71">
        <v>-100</v>
      </c>
      <c r="AE594" s="71">
        <v>-100</v>
      </c>
      <c r="AF594" s="71">
        <v>-100</v>
      </c>
      <c r="AG594" s="72">
        <v>6.477915</v>
      </c>
      <c r="AH594" s="72"/>
      <c r="AI594" s="72">
        <v>5.37805</v>
      </c>
      <c r="AJ594" s="72"/>
      <c r="CT594" s="70">
        <v>5.0799255952380955</v>
      </c>
      <c r="CU594" s="70">
        <v>5.273400297619047</v>
      </c>
    </row>
    <row r="595" spans="21:99" ht="12.75">
      <c r="U595" s="71" t="s">
        <v>436</v>
      </c>
      <c r="V595" s="71" t="s">
        <v>437</v>
      </c>
      <c r="W595" s="71" t="s">
        <v>42</v>
      </c>
      <c r="X595" s="71"/>
      <c r="Y595" s="71"/>
      <c r="Z595" s="71"/>
      <c r="AA595" s="71">
        <v>9450</v>
      </c>
      <c r="AB595" s="71">
        <v>59977.52</v>
      </c>
      <c r="AC595" s="71">
        <v>55277.05</v>
      </c>
      <c r="AD595" s="71"/>
      <c r="AE595" s="71"/>
      <c r="AF595" s="71"/>
      <c r="AG595" s="72"/>
      <c r="AH595" s="72">
        <v>6.346827513227513</v>
      </c>
      <c r="AI595" s="72"/>
      <c r="AJ595" s="72">
        <v>5.849423280423281</v>
      </c>
      <c r="CU595" s="70">
        <v>5.527814814814815</v>
      </c>
    </row>
    <row r="596" spans="21:98" ht="12.75">
      <c r="U596" s="71" t="s">
        <v>436</v>
      </c>
      <c r="V596" s="71" t="s">
        <v>437</v>
      </c>
      <c r="W596" s="71" t="s">
        <v>45</v>
      </c>
      <c r="X596" s="71">
        <v>2340</v>
      </c>
      <c r="Y596" s="71">
        <v>13051.87</v>
      </c>
      <c r="Z596" s="71">
        <v>11091.6</v>
      </c>
      <c r="AA596" s="71"/>
      <c r="AB596" s="71"/>
      <c r="AC596" s="71"/>
      <c r="AD596" s="71">
        <v>-100</v>
      </c>
      <c r="AE596" s="71">
        <v>-100</v>
      </c>
      <c r="AF596" s="71">
        <v>-100</v>
      </c>
      <c r="AG596" s="72">
        <v>5.5777222222222225</v>
      </c>
      <c r="AH596" s="72"/>
      <c r="AI596" s="72">
        <v>4.74</v>
      </c>
      <c r="AJ596" s="72"/>
      <c r="CT596" s="70">
        <v>4.406787425149701</v>
      </c>
    </row>
    <row r="597" spans="21:99" ht="12.75">
      <c r="U597" s="71" t="s">
        <v>436</v>
      </c>
      <c r="V597" s="71" t="s">
        <v>437</v>
      </c>
      <c r="W597" s="71" t="s">
        <v>85</v>
      </c>
      <c r="X597" s="71">
        <v>13990</v>
      </c>
      <c r="Y597" s="71">
        <v>72546.16</v>
      </c>
      <c r="Z597" s="71">
        <v>61143.17</v>
      </c>
      <c r="AA597" s="71"/>
      <c r="AB597" s="71"/>
      <c r="AC597" s="71"/>
      <c r="AD597" s="71">
        <v>-100</v>
      </c>
      <c r="AE597" s="71">
        <v>-100</v>
      </c>
      <c r="AF597" s="71">
        <v>-100</v>
      </c>
      <c r="AG597" s="72">
        <v>5.185572551822731</v>
      </c>
      <c r="AH597" s="72"/>
      <c r="AI597" s="72">
        <v>4.370491065046462</v>
      </c>
      <c r="AJ597" s="72"/>
      <c r="CT597" s="70">
        <v>7.905768929209017</v>
      </c>
      <c r="CU597" s="70">
        <v>8.157514371312551</v>
      </c>
    </row>
    <row r="598" spans="21:98" ht="12.75">
      <c r="U598" s="71" t="s">
        <v>436</v>
      </c>
      <c r="V598" s="71" t="s">
        <v>437</v>
      </c>
      <c r="W598" s="71" t="s">
        <v>530</v>
      </c>
      <c r="X598" s="71">
        <v>1120</v>
      </c>
      <c r="Y598" s="71">
        <v>5849.24</v>
      </c>
      <c r="Z598" s="71">
        <v>5035.86</v>
      </c>
      <c r="AA598" s="71"/>
      <c r="AB598" s="71"/>
      <c r="AC598" s="71"/>
      <c r="AD598" s="71">
        <v>-100</v>
      </c>
      <c r="AE598" s="71">
        <v>-100</v>
      </c>
      <c r="AF598" s="71">
        <v>-100</v>
      </c>
      <c r="AG598" s="72">
        <v>5.222535714285714</v>
      </c>
      <c r="AH598" s="72"/>
      <c r="AI598" s="72">
        <v>4.496303571428571</v>
      </c>
      <c r="AJ598" s="72"/>
      <c r="CT598" s="70">
        <v>7.88</v>
      </c>
    </row>
    <row r="599" spans="21:99" ht="12.75">
      <c r="U599" s="71" t="s">
        <v>438</v>
      </c>
      <c r="V599" s="71" t="s">
        <v>630</v>
      </c>
      <c r="W599" s="71" t="s">
        <v>138</v>
      </c>
      <c r="X599" s="71">
        <v>336</v>
      </c>
      <c r="Y599" s="71">
        <v>3161.76</v>
      </c>
      <c r="Z599" s="71">
        <v>2722.09</v>
      </c>
      <c r="AA599" s="71"/>
      <c r="AB599" s="71"/>
      <c r="AC599" s="71"/>
      <c r="AD599" s="71">
        <v>-100</v>
      </c>
      <c r="AE599" s="71">
        <v>-100</v>
      </c>
      <c r="AF599" s="71">
        <v>-100</v>
      </c>
      <c r="AG599" s="72">
        <v>9.41</v>
      </c>
      <c r="AH599" s="72"/>
      <c r="AI599" s="72">
        <v>8.101458333333333</v>
      </c>
      <c r="AJ599" s="72"/>
      <c r="CU599" s="70">
        <v>9.251040000000001</v>
      </c>
    </row>
    <row r="600" spans="21:99" ht="12.75">
      <c r="U600" s="71" t="s">
        <v>438</v>
      </c>
      <c r="V600" s="71" t="s">
        <v>630</v>
      </c>
      <c r="W600" s="71" t="s">
        <v>54</v>
      </c>
      <c r="X600" s="71"/>
      <c r="Y600" s="71"/>
      <c r="Z600" s="71"/>
      <c r="AA600" s="71">
        <v>150</v>
      </c>
      <c r="AB600" s="71">
        <v>1037.97</v>
      </c>
      <c r="AC600" s="71">
        <v>952.87</v>
      </c>
      <c r="AD600" s="71"/>
      <c r="AE600" s="71"/>
      <c r="AF600" s="71"/>
      <c r="AG600" s="72"/>
      <c r="AH600" s="72">
        <v>6.9198</v>
      </c>
      <c r="AI600" s="72"/>
      <c r="AJ600" s="72">
        <v>6.3524666666666665</v>
      </c>
      <c r="CU600" s="70">
        <v>7.257318888888889</v>
      </c>
    </row>
    <row r="601" spans="21:99" ht="12.75">
      <c r="U601" s="71" t="s">
        <v>438</v>
      </c>
      <c r="V601" s="71" t="s">
        <v>630</v>
      </c>
      <c r="W601" s="71" t="s">
        <v>56</v>
      </c>
      <c r="X601" s="71"/>
      <c r="Y601" s="71"/>
      <c r="Z601" s="71"/>
      <c r="AA601" s="71">
        <v>1920</v>
      </c>
      <c r="AB601" s="71">
        <v>12142.29</v>
      </c>
      <c r="AC601" s="71">
        <v>11146.8</v>
      </c>
      <c r="AD601" s="71"/>
      <c r="AE601" s="71"/>
      <c r="AF601" s="71"/>
      <c r="AG601" s="72"/>
      <c r="AH601" s="72">
        <v>6.324109375000001</v>
      </c>
      <c r="AI601" s="72"/>
      <c r="AJ601" s="72">
        <v>5.805625</v>
      </c>
      <c r="CT601" s="70">
        <v>7.38930805918582</v>
      </c>
      <c r="CU601" s="70">
        <v>7.39470136079441</v>
      </c>
    </row>
    <row r="602" spans="21:98" ht="12.75">
      <c r="U602" s="71" t="s">
        <v>438</v>
      </c>
      <c r="V602" s="71" t="s">
        <v>630</v>
      </c>
      <c r="W602" s="71" t="s">
        <v>43</v>
      </c>
      <c r="X602" s="71"/>
      <c r="Y602" s="71"/>
      <c r="Z602" s="71"/>
      <c r="AA602" s="71">
        <v>450</v>
      </c>
      <c r="AB602" s="71">
        <v>3544.75</v>
      </c>
      <c r="AC602" s="71">
        <v>3251.73</v>
      </c>
      <c r="AD602" s="71"/>
      <c r="AE602" s="71"/>
      <c r="AF602" s="71"/>
      <c r="AG602" s="72"/>
      <c r="AH602" s="72">
        <v>7.877222222222223</v>
      </c>
      <c r="AI602" s="72"/>
      <c r="AJ602" s="72">
        <v>7.226066666666667</v>
      </c>
      <c r="CT602" s="70">
        <v>7.6906</v>
      </c>
    </row>
    <row r="603" spans="21:115" ht="12.75">
      <c r="U603" s="71" t="s">
        <v>446</v>
      </c>
      <c r="V603" s="71" t="s">
        <v>312</v>
      </c>
      <c r="W603" s="71" t="s">
        <v>48</v>
      </c>
      <c r="X603" s="71">
        <v>32</v>
      </c>
      <c r="Y603" s="71">
        <v>366.71</v>
      </c>
      <c r="Z603" s="71">
        <v>313.59</v>
      </c>
      <c r="AA603" s="71">
        <v>439</v>
      </c>
      <c r="AB603" s="71">
        <v>5216.17</v>
      </c>
      <c r="AC603" s="71">
        <v>4796.66</v>
      </c>
      <c r="AD603" s="71">
        <v>1271.875</v>
      </c>
      <c r="AE603" s="71">
        <v>1322.4237135611247</v>
      </c>
      <c r="AF603" s="71">
        <v>1429.595969259224</v>
      </c>
      <c r="AG603" s="72">
        <v>11.4596875</v>
      </c>
      <c r="AH603" s="72">
        <v>11.881936218678815</v>
      </c>
      <c r="AI603" s="72">
        <v>9.7996875</v>
      </c>
      <c r="AJ603" s="72">
        <v>10.92633257403189</v>
      </c>
      <c r="CV603" s="70" t="s">
        <v>284</v>
      </c>
      <c r="CW603" s="70" t="s">
        <v>452</v>
      </c>
      <c r="CX603" s="70" t="s">
        <v>95</v>
      </c>
      <c r="DB603" s="70">
        <v>10000</v>
      </c>
      <c r="DC603" s="70">
        <v>31593.48</v>
      </c>
      <c r="DD603" s="70">
        <v>28908</v>
      </c>
      <c r="DI603" s="70">
        <v>3.159348</v>
      </c>
      <c r="DK603" s="70">
        <v>2.8908</v>
      </c>
    </row>
    <row r="604" spans="21:115" ht="12.75">
      <c r="U604" s="71" t="s">
        <v>446</v>
      </c>
      <c r="V604" s="71" t="s">
        <v>312</v>
      </c>
      <c r="W604" s="71" t="s">
        <v>139</v>
      </c>
      <c r="X604" s="71"/>
      <c r="Y604" s="71"/>
      <c r="Z604" s="71"/>
      <c r="AA604" s="71">
        <v>600</v>
      </c>
      <c r="AB604" s="71">
        <v>8794.42</v>
      </c>
      <c r="AC604" s="71">
        <v>8129.67</v>
      </c>
      <c r="AD604" s="71"/>
      <c r="AE604" s="71"/>
      <c r="AF604" s="71"/>
      <c r="AG604" s="72"/>
      <c r="AH604" s="72">
        <v>14.657366666666666</v>
      </c>
      <c r="AI604" s="72"/>
      <c r="AJ604" s="72">
        <v>13.54945</v>
      </c>
      <c r="CV604" s="70" t="s">
        <v>284</v>
      </c>
      <c r="CW604" s="70" t="s">
        <v>452</v>
      </c>
      <c r="CX604" s="70" t="s">
        <v>71</v>
      </c>
      <c r="CY604" s="70">
        <v>6000</v>
      </c>
      <c r="CZ604" s="70">
        <v>19438.37</v>
      </c>
      <c r="DA604" s="70">
        <v>16743.73</v>
      </c>
      <c r="DB604" s="70">
        <v>70951</v>
      </c>
      <c r="DC604" s="70">
        <v>226166.06</v>
      </c>
      <c r="DD604" s="70">
        <v>208606.92</v>
      </c>
      <c r="DE604" s="70">
        <v>1082.5166666666667</v>
      </c>
      <c r="DF604" s="70">
        <v>1063.5032155473941</v>
      </c>
      <c r="DG604" s="70">
        <v>1145.8808162816767</v>
      </c>
      <c r="DH604" s="70">
        <v>3.2397283333333333</v>
      </c>
      <c r="DI604" s="70">
        <v>3.187637383546391</v>
      </c>
      <c r="DJ604" s="70">
        <v>2.7906216666666666</v>
      </c>
      <c r="DK604" s="70">
        <v>2.9401547546898565</v>
      </c>
    </row>
    <row r="605" spans="21:115" ht="12.75">
      <c r="U605" s="71" t="s">
        <v>446</v>
      </c>
      <c r="V605" s="71" t="s">
        <v>312</v>
      </c>
      <c r="W605" s="71" t="s">
        <v>63</v>
      </c>
      <c r="X605" s="71">
        <v>4402.45</v>
      </c>
      <c r="Y605" s="71">
        <v>60507.52</v>
      </c>
      <c r="Z605" s="71">
        <v>52109.14</v>
      </c>
      <c r="AA605" s="71">
        <v>6942</v>
      </c>
      <c r="AB605" s="71">
        <v>90446.52</v>
      </c>
      <c r="AC605" s="71">
        <v>83144.97</v>
      </c>
      <c r="AD605" s="71">
        <v>57.68492543924407</v>
      </c>
      <c r="AE605" s="71">
        <v>49.479800196735894</v>
      </c>
      <c r="AF605" s="71">
        <v>59.55928269013843</v>
      </c>
      <c r="AG605" s="72">
        <v>13.744056150552533</v>
      </c>
      <c r="AH605" s="72">
        <v>13.028885047536734</v>
      </c>
      <c r="AI605" s="72">
        <v>11.836395643334962</v>
      </c>
      <c r="AJ605" s="72">
        <v>11.97709161624892</v>
      </c>
      <c r="CV605" s="70" t="s">
        <v>284</v>
      </c>
      <c r="CW605" s="70" t="s">
        <v>452</v>
      </c>
      <c r="CX605" s="70" t="s">
        <v>67</v>
      </c>
      <c r="CY605" s="70">
        <v>18078</v>
      </c>
      <c r="CZ605" s="70">
        <v>58718.41</v>
      </c>
      <c r="DA605" s="70">
        <v>50264.1</v>
      </c>
      <c r="DB605" s="70">
        <v>43476</v>
      </c>
      <c r="DC605" s="70">
        <v>140002.08</v>
      </c>
      <c r="DD605" s="70">
        <v>128885.39</v>
      </c>
      <c r="DE605" s="70">
        <v>140.49120477928975</v>
      </c>
      <c r="DF605" s="70">
        <v>138.4296168782499</v>
      </c>
      <c r="DG605" s="70">
        <v>156.41638863522874</v>
      </c>
      <c r="DH605" s="70">
        <v>3.2480589666998565</v>
      </c>
      <c r="DI605" s="70">
        <v>3.220215291195142</v>
      </c>
      <c r="DJ605" s="70">
        <v>2.7804015930965815</v>
      </c>
      <c r="DK605" s="70">
        <v>2.964518124942497</v>
      </c>
    </row>
    <row r="606" spans="21:115" ht="12.75">
      <c r="U606" s="71" t="s">
        <v>446</v>
      </c>
      <c r="V606" s="71" t="s">
        <v>312</v>
      </c>
      <c r="W606" s="71" t="s">
        <v>54</v>
      </c>
      <c r="X606" s="71">
        <v>15642</v>
      </c>
      <c r="Y606" s="71">
        <v>200108.56</v>
      </c>
      <c r="Z606" s="71">
        <v>170978.37</v>
      </c>
      <c r="AA606" s="71">
        <v>19026</v>
      </c>
      <c r="AB606" s="71">
        <v>235874.98</v>
      </c>
      <c r="AC606" s="71">
        <v>216717.06</v>
      </c>
      <c r="AD606" s="71">
        <v>21.634062140391254</v>
      </c>
      <c r="AE606" s="71">
        <v>17.873508259716633</v>
      </c>
      <c r="AF606" s="71">
        <v>26.75115571636342</v>
      </c>
      <c r="AG606" s="72">
        <v>12.793029024421429</v>
      </c>
      <c r="AH606" s="72">
        <v>12.397507621150005</v>
      </c>
      <c r="AI606" s="72">
        <v>10.93072305331799</v>
      </c>
      <c r="AJ606" s="72">
        <v>11.39057395143488</v>
      </c>
      <c r="CV606" s="70" t="s">
        <v>284</v>
      </c>
      <c r="CW606" s="70" t="s">
        <v>452</v>
      </c>
      <c r="CX606" s="70" t="s">
        <v>350</v>
      </c>
      <c r="CY606" s="70">
        <v>1200</v>
      </c>
      <c r="CZ606" s="70">
        <v>4409.77</v>
      </c>
      <c r="DA606" s="70">
        <v>3720</v>
      </c>
      <c r="DB606" s="70">
        <v>6306</v>
      </c>
      <c r="DC606" s="70">
        <v>20704.1</v>
      </c>
      <c r="DD606" s="70">
        <v>19005.41</v>
      </c>
      <c r="DE606" s="70">
        <v>425.5</v>
      </c>
      <c r="DF606" s="70">
        <v>369.50521228998326</v>
      </c>
      <c r="DG606" s="70">
        <v>410.89811827956987</v>
      </c>
      <c r="DH606" s="70">
        <v>3.674808333333334</v>
      </c>
      <c r="DI606" s="70">
        <v>3.2832381858547413</v>
      </c>
      <c r="DJ606" s="70">
        <v>3.1</v>
      </c>
      <c r="DK606" s="70">
        <v>3.013861401839518</v>
      </c>
    </row>
    <row r="607" spans="21:114" ht="12.75">
      <c r="U607" s="71" t="s">
        <v>446</v>
      </c>
      <c r="V607" s="71" t="s">
        <v>312</v>
      </c>
      <c r="W607" s="71" t="s">
        <v>56</v>
      </c>
      <c r="X607" s="71"/>
      <c r="Y607" s="71"/>
      <c r="Z607" s="71"/>
      <c r="AA607" s="71">
        <v>1000</v>
      </c>
      <c r="AB607" s="71">
        <v>11982.38</v>
      </c>
      <c r="AC607" s="71">
        <v>11000</v>
      </c>
      <c r="AD607" s="71"/>
      <c r="AE607" s="71"/>
      <c r="AF607" s="71"/>
      <c r="AG607" s="72"/>
      <c r="AH607" s="72">
        <v>11.98238</v>
      </c>
      <c r="AI607" s="72"/>
      <c r="AJ607" s="72">
        <v>11</v>
      </c>
      <c r="CV607" s="70" t="s">
        <v>284</v>
      </c>
      <c r="CW607" s="70" t="s">
        <v>452</v>
      </c>
      <c r="CX607" s="70" t="s">
        <v>66</v>
      </c>
      <c r="CY607" s="70">
        <v>300</v>
      </c>
      <c r="CZ607" s="70">
        <v>1230.39</v>
      </c>
      <c r="DA607" s="70">
        <v>1063.78</v>
      </c>
      <c r="DE607" s="70">
        <v>-100</v>
      </c>
      <c r="DF607" s="70">
        <v>-100</v>
      </c>
      <c r="DG607" s="70">
        <v>-100</v>
      </c>
      <c r="DH607" s="70">
        <v>4.1013</v>
      </c>
      <c r="DJ607" s="70">
        <v>3.545933333333333</v>
      </c>
    </row>
    <row r="608" spans="21:114" ht="12.75">
      <c r="U608" s="71" t="s">
        <v>446</v>
      </c>
      <c r="V608" s="71" t="s">
        <v>312</v>
      </c>
      <c r="W608" s="71" t="s">
        <v>42</v>
      </c>
      <c r="X608" s="71">
        <v>422501</v>
      </c>
      <c r="Y608" s="71">
        <v>4692955.24</v>
      </c>
      <c r="Z608" s="71">
        <v>4025245.9</v>
      </c>
      <c r="AA608" s="71">
        <v>453826</v>
      </c>
      <c r="AB608" s="71">
        <v>5174695.5</v>
      </c>
      <c r="AC608" s="71">
        <v>4760471.14</v>
      </c>
      <c r="AD608" s="71">
        <v>7.414183635068319</v>
      </c>
      <c r="AE608" s="71">
        <v>10.265179090009811</v>
      </c>
      <c r="AF608" s="71">
        <v>18.265349701989628</v>
      </c>
      <c r="AG608" s="72">
        <v>11.107560076780883</v>
      </c>
      <c r="AH608" s="72">
        <v>11.402377783555812</v>
      </c>
      <c r="AI608" s="72">
        <v>9.527186681214955</v>
      </c>
      <c r="AJ608" s="72">
        <v>10.489639509415502</v>
      </c>
      <c r="CV608" s="70" t="s">
        <v>286</v>
      </c>
      <c r="CW608" s="70" t="s">
        <v>287</v>
      </c>
      <c r="CX608" s="70" t="s">
        <v>61</v>
      </c>
      <c r="CY608" s="70">
        <v>15000</v>
      </c>
      <c r="CZ608" s="70">
        <v>96563.16</v>
      </c>
      <c r="DA608" s="70">
        <v>85450</v>
      </c>
      <c r="DE608" s="70">
        <v>-100</v>
      </c>
      <c r="DF608" s="70">
        <v>-100</v>
      </c>
      <c r="DG608" s="70">
        <v>-100</v>
      </c>
      <c r="DH608" s="70">
        <v>6.437544</v>
      </c>
      <c r="DJ608" s="70">
        <v>5.696666666666666</v>
      </c>
    </row>
    <row r="609" spans="21:114" ht="12.75">
      <c r="U609" s="71" t="s">
        <v>446</v>
      </c>
      <c r="V609" s="71" t="s">
        <v>312</v>
      </c>
      <c r="W609" s="71" t="s">
        <v>45</v>
      </c>
      <c r="X609" s="71">
        <v>826</v>
      </c>
      <c r="Y609" s="71">
        <v>10383.66</v>
      </c>
      <c r="Z609" s="71">
        <v>8966.03</v>
      </c>
      <c r="AA609" s="71">
        <v>1250</v>
      </c>
      <c r="AB609" s="71">
        <v>16125.56</v>
      </c>
      <c r="AC609" s="71">
        <v>14782.13</v>
      </c>
      <c r="AD609" s="71">
        <v>51.3317191283293</v>
      </c>
      <c r="AE609" s="71">
        <v>55.29745773648213</v>
      </c>
      <c r="AF609" s="71">
        <v>64.8681746547803</v>
      </c>
      <c r="AG609" s="72">
        <v>12.571016949152542</v>
      </c>
      <c r="AH609" s="72">
        <v>12.900447999999999</v>
      </c>
      <c r="AI609" s="72">
        <v>10.854757869249395</v>
      </c>
      <c r="AJ609" s="72">
        <v>11.825704</v>
      </c>
      <c r="CV609" s="70" t="s">
        <v>286</v>
      </c>
      <c r="CW609" s="70" t="s">
        <v>287</v>
      </c>
      <c r="CX609" s="70" t="s">
        <v>95</v>
      </c>
      <c r="CY609" s="70">
        <v>20</v>
      </c>
      <c r="CZ609" s="70">
        <v>72.63</v>
      </c>
      <c r="DA609" s="70">
        <v>61.72</v>
      </c>
      <c r="DE609" s="70">
        <v>-100</v>
      </c>
      <c r="DF609" s="70">
        <v>-100</v>
      </c>
      <c r="DG609" s="70">
        <v>-100</v>
      </c>
      <c r="DH609" s="70">
        <v>3.6315</v>
      </c>
      <c r="DJ609" s="70">
        <v>3.086</v>
      </c>
    </row>
    <row r="610" spans="21:114" ht="12.75">
      <c r="U610" s="71" t="s">
        <v>446</v>
      </c>
      <c r="V610" s="71" t="s">
        <v>312</v>
      </c>
      <c r="W610" s="71" t="s">
        <v>57</v>
      </c>
      <c r="X610" s="71"/>
      <c r="Y610" s="71"/>
      <c r="Z610" s="71"/>
      <c r="AA610" s="71">
        <v>120</v>
      </c>
      <c r="AB610" s="71">
        <v>1274</v>
      </c>
      <c r="AC610" s="71">
        <v>1170.19</v>
      </c>
      <c r="AD610" s="71"/>
      <c r="AE610" s="71"/>
      <c r="AF610" s="71"/>
      <c r="AG610" s="72"/>
      <c r="AH610" s="72">
        <v>10.616666666666667</v>
      </c>
      <c r="AI610" s="72"/>
      <c r="AJ610" s="72">
        <v>9.751583333333334</v>
      </c>
      <c r="CV610" s="70" t="s">
        <v>286</v>
      </c>
      <c r="CW610" s="70" t="s">
        <v>287</v>
      </c>
      <c r="CX610" s="70" t="s">
        <v>71</v>
      </c>
      <c r="CY610" s="70">
        <v>48685</v>
      </c>
      <c r="CZ610" s="70">
        <v>161424.76</v>
      </c>
      <c r="DA610" s="70">
        <v>137524.19</v>
      </c>
      <c r="DE610" s="70">
        <v>-100</v>
      </c>
      <c r="DF610" s="70">
        <v>-100</v>
      </c>
      <c r="DG610" s="70">
        <v>-100</v>
      </c>
      <c r="DH610" s="70">
        <v>3.3156980589503955</v>
      </c>
      <c r="DJ610" s="70">
        <v>2.8247753928314676</v>
      </c>
    </row>
    <row r="611" spans="21:114" ht="12.75">
      <c r="U611" s="71" t="s">
        <v>446</v>
      </c>
      <c r="V611" s="71" t="s">
        <v>312</v>
      </c>
      <c r="W611" s="71" t="s">
        <v>43</v>
      </c>
      <c r="X611" s="71">
        <v>24159</v>
      </c>
      <c r="Y611" s="71">
        <v>265732.67</v>
      </c>
      <c r="Z611" s="71">
        <v>230184.88</v>
      </c>
      <c r="AA611" s="71">
        <v>13560</v>
      </c>
      <c r="AB611" s="71">
        <v>157217.79</v>
      </c>
      <c r="AC611" s="71">
        <v>144817</v>
      </c>
      <c r="AD611" s="71">
        <v>-43.871849000372535</v>
      </c>
      <c r="AE611" s="71">
        <v>-40.836107957670386</v>
      </c>
      <c r="AF611" s="71">
        <v>-37.086658341764235</v>
      </c>
      <c r="AG611" s="72">
        <v>10.999324061426384</v>
      </c>
      <c r="AH611" s="72">
        <v>11.594232300884956</v>
      </c>
      <c r="AI611" s="72">
        <v>9.527914234860715</v>
      </c>
      <c r="AJ611" s="72">
        <v>10.6797197640118</v>
      </c>
      <c r="CV611" s="70" t="s">
        <v>286</v>
      </c>
      <c r="CW611" s="70" t="s">
        <v>287</v>
      </c>
      <c r="CX611" s="70" t="s">
        <v>67</v>
      </c>
      <c r="CY611" s="70">
        <v>34320</v>
      </c>
      <c r="CZ611" s="70">
        <v>109047.98</v>
      </c>
      <c r="DA611" s="70">
        <v>94379.97</v>
      </c>
      <c r="DE611" s="70">
        <v>-100</v>
      </c>
      <c r="DF611" s="70">
        <v>-100</v>
      </c>
      <c r="DG611" s="70">
        <v>-100</v>
      </c>
      <c r="DH611" s="70">
        <v>3.1773886946386947</v>
      </c>
      <c r="DJ611" s="70">
        <v>2.749999125874126</v>
      </c>
    </row>
    <row r="612" spans="21:114" ht="12.75">
      <c r="U612" s="71" t="s">
        <v>446</v>
      </c>
      <c r="V612" s="71" t="s">
        <v>312</v>
      </c>
      <c r="W612" s="71" t="s">
        <v>67</v>
      </c>
      <c r="X612" s="71">
        <v>310</v>
      </c>
      <c r="Y612" s="71">
        <v>3534.98</v>
      </c>
      <c r="Z612" s="71">
        <v>3037.97</v>
      </c>
      <c r="AA612" s="71">
        <v>1004</v>
      </c>
      <c r="AB612" s="71">
        <v>12626.24</v>
      </c>
      <c r="AC612" s="71">
        <v>11611.58</v>
      </c>
      <c r="AD612" s="71">
        <v>223.8709677419355</v>
      </c>
      <c r="AE612" s="71">
        <v>257.1799557564682</v>
      </c>
      <c r="AF612" s="71">
        <v>282.2150975816088</v>
      </c>
      <c r="AG612" s="72">
        <v>11.403161290322581</v>
      </c>
      <c r="AH612" s="72">
        <v>12.57593625498008</v>
      </c>
      <c r="AI612" s="72">
        <v>9.799903225806451</v>
      </c>
      <c r="AJ612" s="72">
        <v>11.565318725099601</v>
      </c>
      <c r="CV612" s="70" t="s">
        <v>286</v>
      </c>
      <c r="CW612" s="70" t="s">
        <v>287</v>
      </c>
      <c r="CX612" s="70" t="s">
        <v>350</v>
      </c>
      <c r="CY612" s="70">
        <v>2394</v>
      </c>
      <c r="CZ612" s="70">
        <v>9005.38</v>
      </c>
      <c r="DA612" s="70">
        <v>7780.5</v>
      </c>
      <c r="DE612" s="70">
        <v>-100</v>
      </c>
      <c r="DF612" s="70">
        <v>-100</v>
      </c>
      <c r="DG612" s="70">
        <v>-100</v>
      </c>
      <c r="DH612" s="70">
        <v>3.761645781119465</v>
      </c>
      <c r="DJ612" s="70">
        <v>3.25</v>
      </c>
    </row>
    <row r="613" spans="21:115" ht="12.75">
      <c r="U613" s="71" t="s">
        <v>446</v>
      </c>
      <c r="V613" s="71" t="s">
        <v>312</v>
      </c>
      <c r="W613" s="71" t="s">
        <v>66</v>
      </c>
      <c r="X613" s="71">
        <v>310</v>
      </c>
      <c r="Y613" s="71">
        <v>3352.42</v>
      </c>
      <c r="Z613" s="71">
        <v>2894.45</v>
      </c>
      <c r="AA613" s="71">
        <v>270</v>
      </c>
      <c r="AB613" s="71">
        <v>2859.2</v>
      </c>
      <c r="AC613" s="71">
        <v>2628.82</v>
      </c>
      <c r="AD613" s="71">
        <v>-12.903225806451612</v>
      </c>
      <c r="AE613" s="71">
        <v>-14.712357043568534</v>
      </c>
      <c r="AF613" s="71">
        <v>-9.17721846983018</v>
      </c>
      <c r="AG613" s="72">
        <v>10.81425806451613</v>
      </c>
      <c r="AH613" s="72">
        <v>10.589629629629629</v>
      </c>
      <c r="AI613" s="72">
        <v>9.336935483870967</v>
      </c>
      <c r="AJ613" s="72">
        <v>9.736370370370372</v>
      </c>
      <c r="CV613" s="70" t="s">
        <v>430</v>
      </c>
      <c r="CW613" s="70" t="s">
        <v>629</v>
      </c>
      <c r="CX613" s="70" t="s">
        <v>48</v>
      </c>
      <c r="CY613" s="70">
        <v>14945</v>
      </c>
      <c r="CZ613" s="70">
        <v>66518.08</v>
      </c>
      <c r="DA613" s="70">
        <v>57804.48</v>
      </c>
      <c r="DB613" s="70">
        <v>24595.2</v>
      </c>
      <c r="DC613" s="70">
        <v>87704.59</v>
      </c>
      <c r="DD613" s="70">
        <v>80621.68</v>
      </c>
      <c r="DE613" s="70">
        <v>64.57142857142858</v>
      </c>
      <c r="DF613" s="70">
        <v>31.850753960426992</v>
      </c>
      <c r="DG613" s="70">
        <v>39.47306506346911</v>
      </c>
      <c r="DH613" s="70">
        <v>4.450858481097357</v>
      </c>
      <c r="DI613" s="70">
        <v>3.565923025631017</v>
      </c>
      <c r="DJ613" s="70">
        <v>3.8678139846102377</v>
      </c>
      <c r="DK613" s="70">
        <v>3.277943663804319</v>
      </c>
    </row>
    <row r="614" spans="21:114" ht="12.75">
      <c r="U614" s="71" t="s">
        <v>446</v>
      </c>
      <c r="V614" s="71" t="s">
        <v>312</v>
      </c>
      <c r="W614" s="71" t="s">
        <v>44</v>
      </c>
      <c r="X614" s="71"/>
      <c r="Y614" s="71"/>
      <c r="Z614" s="71"/>
      <c r="AA614" s="71">
        <v>10490</v>
      </c>
      <c r="AB614" s="71">
        <v>113815.8</v>
      </c>
      <c r="AC614" s="71">
        <v>104650.61</v>
      </c>
      <c r="AD614" s="71"/>
      <c r="AE614" s="71"/>
      <c r="AF614" s="71"/>
      <c r="AG614" s="72"/>
      <c r="AH614" s="72">
        <v>10.849933269780744</v>
      </c>
      <c r="AI614" s="72"/>
      <c r="AJ614" s="72">
        <v>9.976225929456625</v>
      </c>
      <c r="CV614" s="70" t="s">
        <v>430</v>
      </c>
      <c r="CW614" s="70" t="s">
        <v>629</v>
      </c>
      <c r="CX614" s="70" t="s">
        <v>138</v>
      </c>
      <c r="CY614" s="70">
        <v>25000</v>
      </c>
      <c r="CZ614" s="70">
        <v>85114.89</v>
      </c>
      <c r="DA614" s="70">
        <v>74502.18</v>
      </c>
      <c r="DE614" s="70">
        <v>-100</v>
      </c>
      <c r="DF614" s="70">
        <v>-100</v>
      </c>
      <c r="DG614" s="70">
        <v>-100</v>
      </c>
      <c r="DH614" s="70">
        <v>3.4045956</v>
      </c>
      <c r="DJ614" s="70">
        <v>2.9800872</v>
      </c>
    </row>
    <row r="615" spans="21:115" ht="12.75">
      <c r="U615" s="71" t="s">
        <v>457</v>
      </c>
      <c r="V615" s="71" t="s">
        <v>319</v>
      </c>
      <c r="W615" s="71" t="s">
        <v>48</v>
      </c>
      <c r="X615" s="71">
        <v>5090</v>
      </c>
      <c r="Y615" s="71">
        <v>58315.94</v>
      </c>
      <c r="Z615" s="71">
        <v>49754.8</v>
      </c>
      <c r="AA615" s="71">
        <v>7440</v>
      </c>
      <c r="AB615" s="71">
        <v>69706.64</v>
      </c>
      <c r="AC615" s="71">
        <v>63931.2</v>
      </c>
      <c r="AD615" s="71">
        <v>46.16895874263261</v>
      </c>
      <c r="AE615" s="71">
        <v>19.532738390224004</v>
      </c>
      <c r="AF615" s="71">
        <v>28.492527354144716</v>
      </c>
      <c r="AG615" s="72">
        <v>11.456962671905698</v>
      </c>
      <c r="AH615" s="72">
        <v>9.369172043010753</v>
      </c>
      <c r="AI615" s="72">
        <v>9.775009823182712</v>
      </c>
      <c r="AJ615" s="72">
        <v>8.59290322580645</v>
      </c>
      <c r="CV615" s="70" t="s">
        <v>430</v>
      </c>
      <c r="CW615" s="70" t="s">
        <v>629</v>
      </c>
      <c r="CX615" s="70" t="s">
        <v>54</v>
      </c>
      <c r="DB615" s="70">
        <v>1470.96</v>
      </c>
      <c r="DC615" s="70">
        <v>5981.25</v>
      </c>
      <c r="DD615" s="70">
        <v>5490.87</v>
      </c>
      <c r="DI615" s="70">
        <v>4.066222059063469</v>
      </c>
      <c r="DK615" s="70">
        <v>3.7328479360417686</v>
      </c>
    </row>
    <row r="616" spans="21:114" ht="12.75">
      <c r="U616" s="71" t="s">
        <v>457</v>
      </c>
      <c r="V616" s="71" t="s">
        <v>319</v>
      </c>
      <c r="W616" s="71" t="s">
        <v>94</v>
      </c>
      <c r="X616" s="71"/>
      <c r="Y616" s="71"/>
      <c r="Z616" s="71"/>
      <c r="AA616" s="71">
        <v>11385</v>
      </c>
      <c r="AB616" s="71">
        <v>138141.29</v>
      </c>
      <c r="AC616" s="71">
        <v>127773.7</v>
      </c>
      <c r="AD616" s="71"/>
      <c r="AE616" s="71"/>
      <c r="AF616" s="71"/>
      <c r="AG616" s="72"/>
      <c r="AH616" s="72">
        <v>12.133622310057094</v>
      </c>
      <c r="AI616" s="72"/>
      <c r="AJ616" s="72">
        <v>11.222986385595082</v>
      </c>
      <c r="CV616" s="70" t="s">
        <v>430</v>
      </c>
      <c r="CW616" s="70" t="s">
        <v>629</v>
      </c>
      <c r="CX616" s="70" t="s">
        <v>82</v>
      </c>
      <c r="CY616" s="70">
        <v>17600</v>
      </c>
      <c r="CZ616" s="70">
        <v>52632.12</v>
      </c>
      <c r="DA616" s="70">
        <v>46820</v>
      </c>
      <c r="DE616" s="70">
        <v>-100</v>
      </c>
      <c r="DF616" s="70">
        <v>-100</v>
      </c>
      <c r="DG616" s="70">
        <v>-100</v>
      </c>
      <c r="DH616" s="70">
        <v>2.990461363636364</v>
      </c>
      <c r="DJ616" s="70">
        <v>2.6602272727272727</v>
      </c>
    </row>
    <row r="617" spans="21:114" ht="12.75">
      <c r="U617" s="71" t="s">
        <v>457</v>
      </c>
      <c r="V617" s="71" t="s">
        <v>319</v>
      </c>
      <c r="W617" s="71" t="s">
        <v>138</v>
      </c>
      <c r="X617" s="71">
        <v>495</v>
      </c>
      <c r="Y617" s="71">
        <v>2752.2</v>
      </c>
      <c r="Z617" s="71">
        <v>2369.49</v>
      </c>
      <c r="AA617" s="71"/>
      <c r="AB617" s="71"/>
      <c r="AC617" s="71"/>
      <c r="AD617" s="71">
        <v>-100</v>
      </c>
      <c r="AE617" s="71">
        <v>-100</v>
      </c>
      <c r="AF617" s="71">
        <v>-100</v>
      </c>
      <c r="AG617" s="72">
        <v>5.56</v>
      </c>
      <c r="AH617" s="72"/>
      <c r="AI617" s="72">
        <v>4.786848484848484</v>
      </c>
      <c r="AJ617" s="72"/>
      <c r="CV617" s="70" t="s">
        <v>430</v>
      </c>
      <c r="CW617" s="70" t="s">
        <v>629</v>
      </c>
      <c r="CX617" s="70" t="s">
        <v>101</v>
      </c>
      <c r="CY617" s="70">
        <v>18000</v>
      </c>
      <c r="CZ617" s="70">
        <v>56526.34</v>
      </c>
      <c r="DA617" s="70">
        <v>48850</v>
      </c>
      <c r="DE617" s="70">
        <v>-100</v>
      </c>
      <c r="DF617" s="70">
        <v>-100</v>
      </c>
      <c r="DG617" s="70">
        <v>-100</v>
      </c>
      <c r="DH617" s="70">
        <v>3.140352222222222</v>
      </c>
      <c r="DJ617" s="70">
        <v>2.713888888888889</v>
      </c>
    </row>
    <row r="618" spans="21:115" ht="12.75">
      <c r="U618" s="71" t="s">
        <v>457</v>
      </c>
      <c r="V618" s="71" t="s">
        <v>319</v>
      </c>
      <c r="W618" s="71" t="s">
        <v>139</v>
      </c>
      <c r="X618" s="71">
        <v>500</v>
      </c>
      <c r="Y618" s="71">
        <v>7807.25</v>
      </c>
      <c r="Z618" s="71">
        <v>6747.02</v>
      </c>
      <c r="AA618" s="71"/>
      <c r="AB618" s="71"/>
      <c r="AC618" s="71"/>
      <c r="AD618" s="71">
        <v>-100</v>
      </c>
      <c r="AE618" s="71">
        <v>-100</v>
      </c>
      <c r="AF618" s="71">
        <v>-100</v>
      </c>
      <c r="AG618" s="72">
        <v>15.6145</v>
      </c>
      <c r="AH618" s="72"/>
      <c r="AI618" s="72">
        <v>13.49404</v>
      </c>
      <c r="AJ618" s="72"/>
      <c r="CV618" s="70" t="s">
        <v>430</v>
      </c>
      <c r="CW618" s="70" t="s">
        <v>629</v>
      </c>
      <c r="CX618" s="70" t="s">
        <v>42</v>
      </c>
      <c r="CY618" s="70">
        <v>26420</v>
      </c>
      <c r="CZ618" s="70">
        <v>93322.48</v>
      </c>
      <c r="DA618" s="70">
        <v>80928.35</v>
      </c>
      <c r="DB618" s="70">
        <v>1700</v>
      </c>
      <c r="DC618" s="70">
        <v>4943.41</v>
      </c>
      <c r="DD618" s="70">
        <v>4569.52</v>
      </c>
      <c r="DE618" s="70">
        <v>-93.5654806964421</v>
      </c>
      <c r="DF618" s="70">
        <v>-94.70287330555297</v>
      </c>
      <c r="DG618" s="70">
        <v>-94.35362267981492</v>
      </c>
      <c r="DH618" s="70">
        <v>3.5322664647993944</v>
      </c>
      <c r="DI618" s="70">
        <v>2.9078882352941178</v>
      </c>
      <c r="DJ618" s="70">
        <v>3.063147236941711</v>
      </c>
      <c r="DK618" s="70">
        <v>2.6879529411764707</v>
      </c>
    </row>
    <row r="619" spans="21:115" ht="12.75">
      <c r="U619" s="71" t="s">
        <v>457</v>
      </c>
      <c r="V619" s="71" t="s">
        <v>319</v>
      </c>
      <c r="W619" s="71" t="s">
        <v>63</v>
      </c>
      <c r="X619" s="71">
        <v>10018</v>
      </c>
      <c r="Y619" s="71">
        <v>140080</v>
      </c>
      <c r="Z619" s="71">
        <v>120661.92</v>
      </c>
      <c r="AA619" s="71">
        <v>28034.75</v>
      </c>
      <c r="AB619" s="71">
        <v>453449.2</v>
      </c>
      <c r="AC619" s="71">
        <v>416599.11</v>
      </c>
      <c r="AD619" s="71">
        <v>179.84378119385107</v>
      </c>
      <c r="AE619" s="71">
        <v>223.70731010850943</v>
      </c>
      <c r="AF619" s="71">
        <v>245.26146277135322</v>
      </c>
      <c r="AG619" s="72">
        <v>13.98283090437213</v>
      </c>
      <c r="AH619" s="72">
        <v>16.174540525597696</v>
      </c>
      <c r="AI619" s="72">
        <v>12.044511878618486</v>
      </c>
      <c r="AJ619" s="72">
        <v>14.86009720079544</v>
      </c>
      <c r="CV619" s="70" t="s">
        <v>430</v>
      </c>
      <c r="CW619" s="70" t="s">
        <v>629</v>
      </c>
      <c r="CX619" s="70" t="s">
        <v>46</v>
      </c>
      <c r="CY619" s="70">
        <v>16240</v>
      </c>
      <c r="CZ619" s="70">
        <v>56028</v>
      </c>
      <c r="DA619" s="70">
        <v>47436.36</v>
      </c>
      <c r="DB619" s="70">
        <v>16240</v>
      </c>
      <c r="DC619" s="70">
        <v>53592</v>
      </c>
      <c r="DD619" s="70">
        <v>49149.95</v>
      </c>
      <c r="DE619" s="70">
        <v>0</v>
      </c>
      <c r="DF619" s="70">
        <v>-4.3478260869565215</v>
      </c>
      <c r="DG619" s="70">
        <v>3.6123977472133117</v>
      </c>
      <c r="DH619" s="70">
        <v>3.45</v>
      </c>
      <c r="DI619" s="70">
        <v>3.3</v>
      </c>
      <c r="DJ619" s="70">
        <v>2.920958128078818</v>
      </c>
      <c r="DK619" s="70">
        <v>3.0264747536945813</v>
      </c>
    </row>
    <row r="620" spans="21:114" ht="12.75">
      <c r="U620" s="71" t="s">
        <v>457</v>
      </c>
      <c r="V620" s="71" t="s">
        <v>319</v>
      </c>
      <c r="W620" s="71" t="s">
        <v>54</v>
      </c>
      <c r="X620" s="71">
        <v>224569.21</v>
      </c>
      <c r="Y620" s="71">
        <v>2930001.72</v>
      </c>
      <c r="Z620" s="71">
        <v>2502184.86</v>
      </c>
      <c r="AA620" s="71">
        <v>151003.2</v>
      </c>
      <c r="AB620" s="71">
        <v>1813875.04</v>
      </c>
      <c r="AC620" s="71">
        <v>1669970.42</v>
      </c>
      <c r="AD620" s="71">
        <v>-32.75872502735348</v>
      </c>
      <c r="AE620" s="71">
        <v>-38.09303838906962</v>
      </c>
      <c r="AF620" s="71">
        <v>-33.2595106502243</v>
      </c>
      <c r="AG620" s="72">
        <v>13.047210345532232</v>
      </c>
      <c r="AH620" s="72">
        <v>12.01216292105068</v>
      </c>
      <c r="AI620" s="72">
        <v>11.142154616832824</v>
      </c>
      <c r="AJ620" s="72">
        <v>11.059172388399714</v>
      </c>
      <c r="CV620" s="70" t="s">
        <v>430</v>
      </c>
      <c r="CW620" s="70" t="s">
        <v>629</v>
      </c>
      <c r="CX620" s="70" t="s">
        <v>95</v>
      </c>
      <c r="CY620" s="70">
        <v>33040</v>
      </c>
      <c r="CZ620" s="70">
        <v>111631.82</v>
      </c>
      <c r="DA620" s="70">
        <v>93772</v>
      </c>
      <c r="DE620" s="70">
        <v>-100</v>
      </c>
      <c r="DF620" s="70">
        <v>-100</v>
      </c>
      <c r="DG620" s="70">
        <v>-100</v>
      </c>
      <c r="DH620" s="70">
        <v>3.378687046004843</v>
      </c>
      <c r="DJ620" s="70">
        <v>2.838135593220339</v>
      </c>
    </row>
    <row r="621" spans="21:115" ht="12.75">
      <c r="U621" s="71" t="s">
        <v>457</v>
      </c>
      <c r="V621" s="71" t="s">
        <v>319</v>
      </c>
      <c r="W621" s="71" t="s">
        <v>56</v>
      </c>
      <c r="X621" s="71">
        <v>16016</v>
      </c>
      <c r="Y621" s="71">
        <v>218683.61</v>
      </c>
      <c r="Z621" s="71">
        <v>184885.51</v>
      </c>
      <c r="AA621" s="71">
        <v>37638</v>
      </c>
      <c r="AB621" s="71">
        <v>451002.88</v>
      </c>
      <c r="AC621" s="71">
        <v>415277.99</v>
      </c>
      <c r="AD621" s="71">
        <v>135.0024975024975</v>
      </c>
      <c r="AE621" s="71">
        <v>106.23533697838627</v>
      </c>
      <c r="AF621" s="71">
        <v>124.61359465108974</v>
      </c>
      <c r="AG621" s="72">
        <v>13.654071553446553</v>
      </c>
      <c r="AH621" s="72">
        <v>11.982647324512461</v>
      </c>
      <c r="AI621" s="72">
        <v>11.543800574425575</v>
      </c>
      <c r="AJ621" s="72">
        <v>11.033476539667356</v>
      </c>
      <c r="CV621" s="70" t="s">
        <v>430</v>
      </c>
      <c r="CW621" s="70" t="s">
        <v>629</v>
      </c>
      <c r="CX621" s="70" t="s">
        <v>71</v>
      </c>
      <c r="CY621" s="70">
        <v>3215</v>
      </c>
      <c r="CZ621" s="70">
        <v>9855.87</v>
      </c>
      <c r="DA621" s="70">
        <v>8489.6</v>
      </c>
      <c r="DB621" s="70">
        <v>18000</v>
      </c>
      <c r="DC621" s="70">
        <v>54146.59</v>
      </c>
      <c r="DD621" s="70">
        <v>49677.92</v>
      </c>
      <c r="DE621" s="70">
        <v>459.8755832037325</v>
      </c>
      <c r="DF621" s="70">
        <v>449.38417410132223</v>
      </c>
      <c r="DG621" s="70">
        <v>485.1620806633999</v>
      </c>
      <c r="DH621" s="70">
        <v>3.0655894245723174</v>
      </c>
      <c r="DI621" s="70">
        <v>3.0081438888888887</v>
      </c>
      <c r="DJ621" s="70">
        <v>2.6406220839813375</v>
      </c>
      <c r="DK621" s="70">
        <v>2.7598844444444444</v>
      </c>
    </row>
    <row r="622" spans="21:114" ht="12.75">
      <c r="U622" s="71" t="s">
        <v>457</v>
      </c>
      <c r="V622" s="71" t="s">
        <v>319</v>
      </c>
      <c r="W622" s="71" t="s">
        <v>42</v>
      </c>
      <c r="X622" s="71">
        <v>104150</v>
      </c>
      <c r="Y622" s="71">
        <v>919107.39</v>
      </c>
      <c r="Z622" s="71">
        <v>786267.66</v>
      </c>
      <c r="AA622" s="71">
        <v>92835</v>
      </c>
      <c r="AB622" s="71">
        <v>985342.26</v>
      </c>
      <c r="AC622" s="71">
        <v>906445.71</v>
      </c>
      <c r="AD622" s="71">
        <v>-10.864138262121939</v>
      </c>
      <c r="AE622" s="71">
        <v>7.2064342775004775</v>
      </c>
      <c r="AF622" s="71">
        <v>15.284623304995137</v>
      </c>
      <c r="AG622" s="72">
        <v>8.824842918867018</v>
      </c>
      <c r="AH622" s="72">
        <v>10.613909193730812</v>
      </c>
      <c r="AI622" s="72">
        <v>7.549377436389823</v>
      </c>
      <c r="AJ622" s="72">
        <v>9.764051381483277</v>
      </c>
      <c r="CV622" s="70" t="s">
        <v>430</v>
      </c>
      <c r="CW622" s="70" t="s">
        <v>629</v>
      </c>
      <c r="CX622" s="70" t="s">
        <v>67</v>
      </c>
      <c r="CY622" s="70">
        <v>17070</v>
      </c>
      <c r="CZ622" s="70">
        <v>68694</v>
      </c>
      <c r="DA622" s="70">
        <v>58586.58</v>
      </c>
      <c r="DE622" s="70">
        <v>-100</v>
      </c>
      <c r="DF622" s="70">
        <v>-100</v>
      </c>
      <c r="DG622" s="70">
        <v>-100</v>
      </c>
      <c r="DH622" s="70">
        <v>4.024253075571178</v>
      </c>
      <c r="DJ622" s="70">
        <v>3.4321370826010544</v>
      </c>
    </row>
    <row r="623" spans="21:115" ht="12.75">
      <c r="U623" s="71" t="s">
        <v>457</v>
      </c>
      <c r="V623" s="71" t="s">
        <v>319</v>
      </c>
      <c r="W623" s="71" t="s">
        <v>92</v>
      </c>
      <c r="X623" s="71">
        <v>1065</v>
      </c>
      <c r="Y623" s="71">
        <v>14876.2</v>
      </c>
      <c r="Z623" s="71">
        <v>12855.92</v>
      </c>
      <c r="AA623" s="71">
        <v>800</v>
      </c>
      <c r="AB623" s="71">
        <v>10784</v>
      </c>
      <c r="AC623" s="71">
        <v>9892.43</v>
      </c>
      <c r="AD623" s="71">
        <v>-24.88262910798122</v>
      </c>
      <c r="AE623" s="71">
        <v>-27.508369072747076</v>
      </c>
      <c r="AF623" s="71">
        <v>-23.05155912606799</v>
      </c>
      <c r="AG623" s="72">
        <v>13.968262910798122</v>
      </c>
      <c r="AH623" s="72">
        <v>13.48</v>
      </c>
      <c r="AI623" s="72">
        <v>12.071286384976526</v>
      </c>
      <c r="AJ623" s="72">
        <v>12.3655375</v>
      </c>
      <c r="CV623" s="70" t="s">
        <v>430</v>
      </c>
      <c r="CW623" s="70" t="s">
        <v>629</v>
      </c>
      <c r="CX623" s="70" t="s">
        <v>357</v>
      </c>
      <c r="DB623" s="70">
        <v>20000</v>
      </c>
      <c r="DC623" s="70">
        <v>60109.36</v>
      </c>
      <c r="DD623" s="70">
        <v>55000</v>
      </c>
      <c r="DI623" s="70">
        <v>3.005468</v>
      </c>
      <c r="DK623" s="70">
        <v>2.75</v>
      </c>
    </row>
    <row r="624" spans="21:114" ht="12.75">
      <c r="U624" s="71" t="s">
        <v>457</v>
      </c>
      <c r="V624" s="71" t="s">
        <v>319</v>
      </c>
      <c r="W624" s="71" t="s">
        <v>61</v>
      </c>
      <c r="X624" s="71">
        <v>5000</v>
      </c>
      <c r="Y624" s="71">
        <v>58534.66</v>
      </c>
      <c r="Z624" s="71">
        <v>50395</v>
      </c>
      <c r="AA624" s="71">
        <v>2700</v>
      </c>
      <c r="AB624" s="71">
        <v>26787.77</v>
      </c>
      <c r="AC624" s="71">
        <v>24578.04</v>
      </c>
      <c r="AD624" s="71">
        <v>-46</v>
      </c>
      <c r="AE624" s="71">
        <v>-54.236054330887036</v>
      </c>
      <c r="AF624" s="71">
        <v>-51.229209246949104</v>
      </c>
      <c r="AG624" s="72">
        <v>11.706932</v>
      </c>
      <c r="AH624" s="72">
        <v>9.921396296296296</v>
      </c>
      <c r="AI624" s="72">
        <v>10.079</v>
      </c>
      <c r="AJ624" s="72">
        <v>9.102977777777777</v>
      </c>
      <c r="CV624" s="70" t="s">
        <v>430</v>
      </c>
      <c r="CW624" s="70" t="s">
        <v>629</v>
      </c>
      <c r="CX624" s="70" t="s">
        <v>530</v>
      </c>
      <c r="CY624" s="70">
        <v>24720</v>
      </c>
      <c r="CZ624" s="70">
        <v>84509.26</v>
      </c>
      <c r="DA624" s="70">
        <v>72251.18</v>
      </c>
      <c r="DE624" s="70">
        <v>-100</v>
      </c>
      <c r="DF624" s="70">
        <v>-100</v>
      </c>
      <c r="DG624" s="70">
        <v>-100</v>
      </c>
      <c r="DH624" s="70">
        <v>3.4186593851132683</v>
      </c>
      <c r="DJ624" s="70">
        <v>2.9227823624595466</v>
      </c>
    </row>
    <row r="625" spans="21:115" ht="12.75">
      <c r="U625" s="71" t="s">
        <v>457</v>
      </c>
      <c r="V625" s="71" t="s">
        <v>319</v>
      </c>
      <c r="W625" s="71" t="s">
        <v>43</v>
      </c>
      <c r="X625" s="71">
        <v>121216.2</v>
      </c>
      <c r="Y625" s="71">
        <v>1253722.74</v>
      </c>
      <c r="Z625" s="71">
        <v>1075249.4</v>
      </c>
      <c r="AA625" s="71">
        <v>60377.8</v>
      </c>
      <c r="AB625" s="71">
        <v>616983.54</v>
      </c>
      <c r="AC625" s="71">
        <v>567257.56</v>
      </c>
      <c r="AD625" s="71">
        <v>-50.18999110679925</v>
      </c>
      <c r="AE625" s="71">
        <v>-50.787879942258996</v>
      </c>
      <c r="AF625" s="71">
        <v>-47.24409425385403</v>
      </c>
      <c r="AG625" s="72">
        <v>10.3428645676073</v>
      </c>
      <c r="AH625" s="72">
        <v>10.218715156895415</v>
      </c>
      <c r="AI625" s="72">
        <v>8.870509057370219</v>
      </c>
      <c r="AJ625" s="72">
        <v>9.395134635577978</v>
      </c>
      <c r="CV625" s="70" t="s">
        <v>443</v>
      </c>
      <c r="CW625" s="70" t="s">
        <v>631</v>
      </c>
      <c r="CX625" s="70" t="s">
        <v>43</v>
      </c>
      <c r="DB625" s="70">
        <v>500</v>
      </c>
      <c r="DC625" s="70">
        <v>2670.47</v>
      </c>
      <c r="DD625" s="70">
        <v>2450.18</v>
      </c>
      <c r="DI625" s="70">
        <v>5.34094</v>
      </c>
      <c r="DK625" s="70">
        <v>4.90036</v>
      </c>
    </row>
    <row r="626" spans="21:114" ht="12.75">
      <c r="U626" s="71" t="s">
        <v>457</v>
      </c>
      <c r="V626" s="71" t="s">
        <v>319</v>
      </c>
      <c r="W626" s="71" t="s">
        <v>71</v>
      </c>
      <c r="X626" s="71"/>
      <c r="Y626" s="71"/>
      <c r="Z626" s="71"/>
      <c r="AA626" s="71">
        <v>740</v>
      </c>
      <c r="AB626" s="71">
        <v>4682.57</v>
      </c>
      <c r="AC626" s="71">
        <v>4305.95</v>
      </c>
      <c r="AD626" s="71"/>
      <c r="AE626" s="71"/>
      <c r="AF626" s="71"/>
      <c r="AG626" s="72"/>
      <c r="AH626" s="72">
        <v>6.327797297297297</v>
      </c>
      <c r="AI626" s="72"/>
      <c r="AJ626" s="72">
        <v>5.818851351351351</v>
      </c>
      <c r="CV626" s="70" t="s">
        <v>443</v>
      </c>
      <c r="CW626" s="70" t="s">
        <v>631</v>
      </c>
      <c r="CX626" s="70" t="s">
        <v>71</v>
      </c>
      <c r="CY626" s="70">
        <v>21</v>
      </c>
      <c r="CZ626" s="70">
        <v>120.22</v>
      </c>
      <c r="DA626" s="70">
        <v>100.33</v>
      </c>
      <c r="DE626" s="70">
        <v>-100</v>
      </c>
      <c r="DF626" s="70">
        <v>-100</v>
      </c>
      <c r="DG626" s="70">
        <v>-100</v>
      </c>
      <c r="DH626" s="70">
        <v>5.7247619047619045</v>
      </c>
      <c r="DJ626" s="70">
        <v>4.777619047619048</v>
      </c>
    </row>
    <row r="627" spans="21:114" ht="12.75">
      <c r="U627" s="71" t="s">
        <v>457</v>
      </c>
      <c r="V627" s="71" t="s">
        <v>319</v>
      </c>
      <c r="W627" s="71" t="s">
        <v>530</v>
      </c>
      <c r="X627" s="71">
        <v>560</v>
      </c>
      <c r="Y627" s="71">
        <v>5168.67</v>
      </c>
      <c r="Z627" s="71">
        <v>4449.93</v>
      </c>
      <c r="AA627" s="71"/>
      <c r="AB627" s="71"/>
      <c r="AC627" s="71"/>
      <c r="AD627" s="71">
        <v>-100</v>
      </c>
      <c r="AE627" s="71">
        <v>-100</v>
      </c>
      <c r="AF627" s="71">
        <v>-100</v>
      </c>
      <c r="AG627" s="72">
        <v>9.229767857142857</v>
      </c>
      <c r="AH627" s="72"/>
      <c r="AI627" s="72">
        <v>7.946303571428572</v>
      </c>
      <c r="AJ627" s="72"/>
      <c r="CV627" s="70" t="s">
        <v>451</v>
      </c>
      <c r="CW627" s="70" t="s">
        <v>452</v>
      </c>
      <c r="CX627" s="70" t="s">
        <v>48</v>
      </c>
      <c r="CY627" s="70">
        <v>11200</v>
      </c>
      <c r="CZ627" s="70">
        <v>56491.55</v>
      </c>
      <c r="DA627" s="70">
        <v>48636</v>
      </c>
      <c r="DE627" s="70">
        <v>-100</v>
      </c>
      <c r="DF627" s="70">
        <v>-100</v>
      </c>
      <c r="DG627" s="70">
        <v>-100</v>
      </c>
      <c r="DH627" s="70">
        <v>5.043888392857143</v>
      </c>
      <c r="DJ627" s="70">
        <v>4.3425</v>
      </c>
    </row>
    <row r="628" spans="21:115" ht="12.75">
      <c r="U628" s="71" t="s">
        <v>457</v>
      </c>
      <c r="V628" s="71" t="s">
        <v>319</v>
      </c>
      <c r="W628" s="71" t="s">
        <v>44</v>
      </c>
      <c r="X628" s="71"/>
      <c r="Y628" s="71"/>
      <c r="Z628" s="71"/>
      <c r="AA628" s="71">
        <v>190</v>
      </c>
      <c r="AB628" s="71">
        <v>2463.63</v>
      </c>
      <c r="AC628" s="71">
        <v>2273.24</v>
      </c>
      <c r="AD628" s="71"/>
      <c r="AE628" s="71"/>
      <c r="AF628" s="71"/>
      <c r="AG628" s="72"/>
      <c r="AH628" s="72">
        <v>12.966473684210527</v>
      </c>
      <c r="AI628" s="72"/>
      <c r="AJ628" s="72">
        <v>11.964421052631577</v>
      </c>
      <c r="CV628" s="70" t="s">
        <v>451</v>
      </c>
      <c r="CW628" s="70" t="s">
        <v>452</v>
      </c>
      <c r="CX628" s="70" t="s">
        <v>52</v>
      </c>
      <c r="DB628" s="70">
        <v>3000</v>
      </c>
      <c r="DC628" s="70">
        <v>15558.04</v>
      </c>
      <c r="DD628" s="70">
        <v>14271.96</v>
      </c>
      <c r="DI628" s="70">
        <v>5.186013333333333</v>
      </c>
      <c r="DK628" s="70">
        <v>4.75732</v>
      </c>
    </row>
    <row r="629" spans="21:115" ht="12.75">
      <c r="U629" s="71" t="s">
        <v>322</v>
      </c>
      <c r="V629" s="71" t="s">
        <v>323</v>
      </c>
      <c r="W629" s="71" t="s">
        <v>43</v>
      </c>
      <c r="X629" s="71"/>
      <c r="Y629" s="71"/>
      <c r="Z629" s="71"/>
      <c r="AA629" s="71">
        <v>11408</v>
      </c>
      <c r="AB629" s="71">
        <v>45486.22</v>
      </c>
      <c r="AC629" s="71">
        <v>41880.96</v>
      </c>
      <c r="AD629" s="71"/>
      <c r="AE629" s="71"/>
      <c r="AF629" s="71"/>
      <c r="AG629" s="72"/>
      <c r="AH629" s="72">
        <v>3.9872212482468443</v>
      </c>
      <c r="AI629" s="72"/>
      <c r="AJ629" s="72">
        <v>3.6711921458625527</v>
      </c>
      <c r="CV629" s="70" t="s">
        <v>451</v>
      </c>
      <c r="CW629" s="70" t="s">
        <v>452</v>
      </c>
      <c r="CX629" s="70" t="s">
        <v>42</v>
      </c>
      <c r="CY629" s="70">
        <v>2500</v>
      </c>
      <c r="CZ629" s="70">
        <v>12251.98</v>
      </c>
      <c r="DA629" s="70">
        <v>10899</v>
      </c>
      <c r="DB629" s="70">
        <v>14400</v>
      </c>
      <c r="DC629" s="70">
        <v>71472.35</v>
      </c>
      <c r="DD629" s="70">
        <v>66066.55</v>
      </c>
      <c r="DE629" s="70">
        <v>476</v>
      </c>
      <c r="DF629" s="70">
        <v>483.35346613363726</v>
      </c>
      <c r="DG629" s="70">
        <v>506.17074961005596</v>
      </c>
      <c r="DH629" s="70">
        <v>4.900792</v>
      </c>
      <c r="DI629" s="70">
        <v>4.96335763888889</v>
      </c>
      <c r="DJ629" s="70">
        <v>4.3596</v>
      </c>
      <c r="DK629" s="70">
        <v>4.587954861111111</v>
      </c>
    </row>
    <row r="630" spans="21:115" ht="12.75">
      <c r="U630" s="71" t="s">
        <v>322</v>
      </c>
      <c r="V630" s="71" t="s">
        <v>323</v>
      </c>
      <c r="W630" s="71" t="s">
        <v>156</v>
      </c>
      <c r="X630" s="71">
        <v>136.8</v>
      </c>
      <c r="Y630" s="71">
        <v>760.66</v>
      </c>
      <c r="Z630" s="71">
        <v>644.08</v>
      </c>
      <c r="AA630" s="71"/>
      <c r="AB630" s="71"/>
      <c r="AC630" s="71"/>
      <c r="AD630" s="71">
        <v>-100</v>
      </c>
      <c r="AE630" s="71">
        <v>-100</v>
      </c>
      <c r="AF630" s="71">
        <v>-100</v>
      </c>
      <c r="AG630" s="72">
        <v>5.560380116959063</v>
      </c>
      <c r="AH630" s="72"/>
      <c r="AI630" s="72">
        <v>4.708187134502924</v>
      </c>
      <c r="AJ630" s="72"/>
      <c r="CV630" s="70" t="s">
        <v>451</v>
      </c>
      <c r="CW630" s="70" t="s">
        <v>452</v>
      </c>
      <c r="CX630" s="70" t="s">
        <v>46</v>
      </c>
      <c r="CY630" s="70">
        <v>1344</v>
      </c>
      <c r="CZ630" s="70">
        <v>8064</v>
      </c>
      <c r="DA630" s="70">
        <v>6827.42</v>
      </c>
      <c r="DB630" s="70">
        <v>1344</v>
      </c>
      <c r="DC630" s="70">
        <v>7728</v>
      </c>
      <c r="DD630" s="70">
        <v>7087.45</v>
      </c>
      <c r="DE630" s="70">
        <v>0</v>
      </c>
      <c r="DF630" s="70">
        <v>-4.166666666666667</v>
      </c>
      <c r="DG630" s="70">
        <v>3.8086129167386766</v>
      </c>
      <c r="DH630" s="70">
        <v>6</v>
      </c>
      <c r="DI630" s="70">
        <v>5.75</v>
      </c>
      <c r="DJ630" s="70">
        <v>5.0799255952380955</v>
      </c>
      <c r="DK630" s="70">
        <v>5.273400297619047</v>
      </c>
    </row>
    <row r="631" spans="37:115" ht="12.75">
      <c r="AK631" s="71" t="s">
        <v>417</v>
      </c>
      <c r="AL631" s="71" t="s">
        <v>418</v>
      </c>
      <c r="AM631" s="71" t="s">
        <v>48</v>
      </c>
      <c r="AN631" s="71">
        <v>23586</v>
      </c>
      <c r="AO631" s="71">
        <v>120418.31</v>
      </c>
      <c r="AP631" s="71">
        <v>103697.01</v>
      </c>
      <c r="AQ631" s="71">
        <v>46412</v>
      </c>
      <c r="AR631" s="71">
        <v>219244.72</v>
      </c>
      <c r="AS631" s="71">
        <v>201601.61</v>
      </c>
      <c r="AT631" s="71">
        <v>96.77774951242263</v>
      </c>
      <c r="AU631" s="71">
        <v>82.06925508255348</v>
      </c>
      <c r="AV631" s="71">
        <v>94.41410123589871</v>
      </c>
      <c r="AW631" s="72">
        <v>5.105499448825574</v>
      </c>
      <c r="AX631" s="72">
        <v>4.723880031026459</v>
      </c>
      <c r="AY631" s="72">
        <v>4.396549224116001</v>
      </c>
      <c r="AZ631" s="72">
        <v>4.3437389037317935</v>
      </c>
      <c r="CV631" s="70" t="s">
        <v>451</v>
      </c>
      <c r="CW631" s="70" t="s">
        <v>452</v>
      </c>
      <c r="CX631" s="70" t="s">
        <v>61</v>
      </c>
      <c r="DB631" s="70">
        <v>2700</v>
      </c>
      <c r="DC631" s="70">
        <v>16262.5</v>
      </c>
      <c r="DD631" s="70">
        <v>14925.1</v>
      </c>
      <c r="DI631" s="70">
        <v>6.023148148148148</v>
      </c>
      <c r="DK631" s="70">
        <v>5.527814814814815</v>
      </c>
    </row>
    <row r="632" spans="37:114" ht="12.75">
      <c r="AK632" s="71" t="s">
        <v>417</v>
      </c>
      <c r="AL632" s="71" t="s">
        <v>418</v>
      </c>
      <c r="AM632" s="71" t="s">
        <v>87</v>
      </c>
      <c r="AN632" s="71"/>
      <c r="AO632" s="71"/>
      <c r="AP632" s="71"/>
      <c r="AQ632" s="71">
        <v>5682</v>
      </c>
      <c r="AR632" s="71">
        <v>28308.79</v>
      </c>
      <c r="AS632" s="71">
        <v>26034.4</v>
      </c>
      <c r="AT632" s="71"/>
      <c r="AU632" s="71"/>
      <c r="AV632" s="71"/>
      <c r="AW632" s="72"/>
      <c r="AX632" s="72">
        <v>4.982187609996481</v>
      </c>
      <c r="AY632" s="72"/>
      <c r="AZ632" s="72">
        <v>4.581907778951074</v>
      </c>
      <c r="CV632" s="70" t="s">
        <v>451</v>
      </c>
      <c r="CW632" s="70" t="s">
        <v>452</v>
      </c>
      <c r="CX632" s="70" t="s">
        <v>530</v>
      </c>
      <c r="CY632" s="70">
        <v>6680</v>
      </c>
      <c r="CZ632" s="70">
        <v>34191.98</v>
      </c>
      <c r="DA632" s="70">
        <v>29437.34</v>
      </c>
      <c r="DE632" s="70">
        <v>-100</v>
      </c>
      <c r="DF632" s="70">
        <v>-100</v>
      </c>
      <c r="DG632" s="70">
        <v>-100</v>
      </c>
      <c r="DH632" s="70">
        <v>5.118559880239522</v>
      </c>
      <c r="DJ632" s="70">
        <v>4.406787425149701</v>
      </c>
    </row>
    <row r="633" spans="37:115" ht="12.75">
      <c r="AK633" s="71" t="s">
        <v>417</v>
      </c>
      <c r="AL633" s="71" t="s">
        <v>418</v>
      </c>
      <c r="AM633" s="71" t="s">
        <v>60</v>
      </c>
      <c r="AN633" s="71"/>
      <c r="AO633" s="71"/>
      <c r="AP633" s="71"/>
      <c r="AQ633" s="71">
        <v>750</v>
      </c>
      <c r="AR633" s="71">
        <v>4412.09</v>
      </c>
      <c r="AS633" s="71">
        <v>4070.5</v>
      </c>
      <c r="AT633" s="71"/>
      <c r="AU633" s="71"/>
      <c r="AV633" s="71"/>
      <c r="AW633" s="72"/>
      <c r="AX633" s="72">
        <v>5.882786666666667</v>
      </c>
      <c r="AY633" s="72"/>
      <c r="AZ633" s="72">
        <v>5.427333333333333</v>
      </c>
      <c r="CV633" s="70" t="s">
        <v>460</v>
      </c>
      <c r="CW633" s="70" t="s">
        <v>461</v>
      </c>
      <c r="CX633" s="70" t="s">
        <v>48</v>
      </c>
      <c r="CY633" s="70">
        <v>246665.88</v>
      </c>
      <c r="CZ633" s="70">
        <v>2263189.93</v>
      </c>
      <c r="DA633" s="70">
        <v>1950083.45</v>
      </c>
      <c r="DB633" s="70">
        <v>357936.165</v>
      </c>
      <c r="DC633" s="70">
        <v>3173378.98</v>
      </c>
      <c r="DD633" s="70">
        <v>2919869.41</v>
      </c>
      <c r="DE633" s="70">
        <v>45.109718863427716</v>
      </c>
      <c r="DF633" s="70">
        <v>40.21708642013973</v>
      </c>
      <c r="DG633" s="70">
        <v>49.73048512359818</v>
      </c>
      <c r="DH633" s="70">
        <v>9.175123572015716</v>
      </c>
      <c r="DI633" s="70">
        <v>8.865767950550625</v>
      </c>
      <c r="DJ633" s="70">
        <v>7.905768929209017</v>
      </c>
      <c r="DK633" s="70">
        <v>8.157514371312551</v>
      </c>
    </row>
    <row r="634" spans="37:114" ht="12.75">
      <c r="AK634" s="71" t="s">
        <v>417</v>
      </c>
      <c r="AL634" s="71" t="s">
        <v>418</v>
      </c>
      <c r="AM634" s="71" t="s">
        <v>139</v>
      </c>
      <c r="AN634" s="71">
        <v>39100</v>
      </c>
      <c r="AO634" s="71">
        <v>261563.93</v>
      </c>
      <c r="AP634" s="71">
        <v>223928.85</v>
      </c>
      <c r="AQ634" s="71">
        <v>68460</v>
      </c>
      <c r="AR634" s="71">
        <v>380822.15</v>
      </c>
      <c r="AS634" s="71">
        <v>350369.34</v>
      </c>
      <c r="AT634" s="71">
        <v>75.08951406649616</v>
      </c>
      <c r="AU634" s="71">
        <v>45.59429123121068</v>
      </c>
      <c r="AV634" s="71">
        <v>56.4645823885578</v>
      </c>
      <c r="AW634" s="72">
        <v>6.689614578005115</v>
      </c>
      <c r="AX634" s="72">
        <v>5.5626957347356125</v>
      </c>
      <c r="AY634" s="72">
        <v>5.727080562659847</v>
      </c>
      <c r="AZ634" s="72">
        <v>5.117869412795794</v>
      </c>
      <c r="CV634" s="70" t="s">
        <v>460</v>
      </c>
      <c r="CW634" s="70" t="s">
        <v>461</v>
      </c>
      <c r="CX634" s="70" t="s">
        <v>64</v>
      </c>
      <c r="CY634" s="70">
        <v>500</v>
      </c>
      <c r="CZ634" s="70">
        <v>4576.38</v>
      </c>
      <c r="DA634" s="70">
        <v>3940</v>
      </c>
      <c r="DE634" s="70">
        <v>-100</v>
      </c>
      <c r="DF634" s="70">
        <v>-100</v>
      </c>
      <c r="DG634" s="70">
        <v>-100</v>
      </c>
      <c r="DH634" s="70">
        <v>9.15276</v>
      </c>
      <c r="DJ634" s="70">
        <v>7.88</v>
      </c>
    </row>
    <row r="635" spans="37:115" ht="12.75">
      <c r="AK635" s="71" t="s">
        <v>417</v>
      </c>
      <c r="AL635" s="71" t="s">
        <v>418</v>
      </c>
      <c r="AM635" s="71" t="s">
        <v>63</v>
      </c>
      <c r="AN635" s="71">
        <v>116716.41</v>
      </c>
      <c r="AO635" s="71">
        <v>830117.86</v>
      </c>
      <c r="AP635" s="71">
        <v>712905.31</v>
      </c>
      <c r="AQ635" s="71">
        <v>151590</v>
      </c>
      <c r="AR635" s="71">
        <v>876990.8</v>
      </c>
      <c r="AS635" s="71">
        <v>806440.84</v>
      </c>
      <c r="AT635" s="71">
        <v>29.878909058289228</v>
      </c>
      <c r="AU635" s="71">
        <v>5.646540359943594</v>
      </c>
      <c r="AV635" s="71">
        <v>13.120330103867497</v>
      </c>
      <c r="AW635" s="72">
        <v>7.112263476918113</v>
      </c>
      <c r="AX635" s="72">
        <v>5.7852813510126</v>
      </c>
      <c r="AY635" s="72">
        <v>6.108012660773237</v>
      </c>
      <c r="AZ635" s="72">
        <v>5.319881522527871</v>
      </c>
      <c r="CV635" s="70" t="s">
        <v>460</v>
      </c>
      <c r="CW635" s="70" t="s">
        <v>461</v>
      </c>
      <c r="CX635" s="70" t="s">
        <v>54</v>
      </c>
      <c r="DB635" s="70">
        <v>250</v>
      </c>
      <c r="DC635" s="70">
        <v>2514.81</v>
      </c>
      <c r="DD635" s="70">
        <v>2312.76</v>
      </c>
      <c r="DI635" s="70">
        <v>10.059239999999999</v>
      </c>
      <c r="DK635" s="70">
        <v>9.251040000000001</v>
      </c>
    </row>
    <row r="636" spans="37:115" ht="12.75">
      <c r="AK636" s="71" t="s">
        <v>417</v>
      </c>
      <c r="AL636" s="71" t="s">
        <v>418</v>
      </c>
      <c r="AM636" s="71" t="s">
        <v>54</v>
      </c>
      <c r="AN636" s="71">
        <v>158249.67</v>
      </c>
      <c r="AO636" s="71">
        <v>835928.09</v>
      </c>
      <c r="AP636" s="71">
        <v>718677.02</v>
      </c>
      <c r="AQ636" s="71">
        <v>237228.28</v>
      </c>
      <c r="AR636" s="71">
        <v>1214310.33</v>
      </c>
      <c r="AS636" s="71">
        <v>1116283.59</v>
      </c>
      <c r="AT636" s="71">
        <v>49.90759854349142</v>
      </c>
      <c r="AU636" s="71">
        <v>45.26492703457304</v>
      </c>
      <c r="AV636" s="71">
        <v>55.3247924916258</v>
      </c>
      <c r="AW636" s="72">
        <v>5.282337018459501</v>
      </c>
      <c r="AX636" s="72">
        <v>5.118741871753233</v>
      </c>
      <c r="AY636" s="72">
        <v>4.541412440228153</v>
      </c>
      <c r="AZ636" s="72">
        <v>4.705524948374621</v>
      </c>
      <c r="CV636" s="70" t="s">
        <v>460</v>
      </c>
      <c r="CW636" s="70" t="s">
        <v>461</v>
      </c>
      <c r="CX636" s="70" t="s">
        <v>52</v>
      </c>
      <c r="DB636" s="70">
        <v>9000</v>
      </c>
      <c r="DC636" s="70">
        <v>71201.66</v>
      </c>
      <c r="DD636" s="70">
        <v>65315.87</v>
      </c>
      <c r="DI636" s="70">
        <v>7.911295555555556</v>
      </c>
      <c r="DK636" s="70">
        <v>7.257318888888889</v>
      </c>
    </row>
    <row r="637" spans="37:115" ht="12.75">
      <c r="AK637" s="71" t="s">
        <v>417</v>
      </c>
      <c r="AL637" s="71" t="s">
        <v>418</v>
      </c>
      <c r="AM637" s="71" t="s">
        <v>82</v>
      </c>
      <c r="AN637" s="71"/>
      <c r="AO637" s="71"/>
      <c r="AP637" s="71"/>
      <c r="AQ637" s="71">
        <v>2122</v>
      </c>
      <c r="AR637" s="71">
        <v>11370.32</v>
      </c>
      <c r="AS637" s="71">
        <v>10460.15</v>
      </c>
      <c r="AT637" s="71"/>
      <c r="AU637" s="71"/>
      <c r="AV637" s="71"/>
      <c r="AW637" s="72"/>
      <c r="AX637" s="72">
        <v>5.358303487276155</v>
      </c>
      <c r="AY637" s="72"/>
      <c r="AZ637" s="72">
        <v>4.929382657869934</v>
      </c>
      <c r="CV637" s="70" t="s">
        <v>460</v>
      </c>
      <c r="CW637" s="70" t="s">
        <v>461</v>
      </c>
      <c r="CX637" s="70" t="s">
        <v>42</v>
      </c>
      <c r="CY637" s="70">
        <v>53256</v>
      </c>
      <c r="CZ637" s="70">
        <v>458463.17</v>
      </c>
      <c r="DA637" s="70">
        <v>393524.99</v>
      </c>
      <c r="DB637" s="70">
        <v>27190</v>
      </c>
      <c r="DC637" s="70">
        <v>217610.69</v>
      </c>
      <c r="DD637" s="70">
        <v>201061.93</v>
      </c>
      <c r="DE637" s="70">
        <v>-48.94471984377347</v>
      </c>
      <c r="DF637" s="70">
        <v>-52.53474995603246</v>
      </c>
      <c r="DG637" s="70">
        <v>-48.9074556612021</v>
      </c>
      <c r="DH637" s="70">
        <v>8.608667004656752</v>
      </c>
      <c r="DI637" s="70">
        <v>8.00333541743288</v>
      </c>
      <c r="DJ637" s="70">
        <v>7.38930805918582</v>
      </c>
      <c r="DK637" s="70">
        <v>7.39470136079441</v>
      </c>
    </row>
    <row r="638" spans="37:114" ht="12.75">
      <c r="AK638" s="71" t="s">
        <v>417</v>
      </c>
      <c r="AL638" s="71" t="s">
        <v>418</v>
      </c>
      <c r="AM638" s="71" t="s">
        <v>679</v>
      </c>
      <c r="AN638" s="71"/>
      <c r="AO638" s="71"/>
      <c r="AP638" s="71"/>
      <c r="AQ638" s="71">
        <v>1490</v>
      </c>
      <c r="AR638" s="71">
        <v>7396.42</v>
      </c>
      <c r="AS638" s="71">
        <v>6834.96</v>
      </c>
      <c r="AT638" s="71"/>
      <c r="AU638" s="71"/>
      <c r="AV638" s="71"/>
      <c r="AW638" s="72"/>
      <c r="AX638" s="72">
        <v>4.964040268456376</v>
      </c>
      <c r="AY638" s="72"/>
      <c r="AZ638" s="72">
        <v>4.587221476510067</v>
      </c>
      <c r="CV638" s="70" t="s">
        <v>460</v>
      </c>
      <c r="CW638" s="70" t="s">
        <v>461</v>
      </c>
      <c r="CX638" s="70" t="s">
        <v>71</v>
      </c>
      <c r="CY638" s="70">
        <v>100</v>
      </c>
      <c r="CZ638" s="70">
        <v>892.83</v>
      </c>
      <c r="DA638" s="70">
        <v>769.06</v>
      </c>
      <c r="DE638" s="70">
        <v>-100</v>
      </c>
      <c r="DF638" s="70">
        <v>-100</v>
      </c>
      <c r="DG638" s="70">
        <v>-100</v>
      </c>
      <c r="DH638" s="70">
        <v>8.9283</v>
      </c>
      <c r="DJ638" s="70">
        <v>7.6906</v>
      </c>
    </row>
    <row r="639" spans="37:131" ht="12.75">
      <c r="AK639" s="71" t="s">
        <v>417</v>
      </c>
      <c r="AL639" s="71" t="s">
        <v>418</v>
      </c>
      <c r="AM639" s="71" t="s">
        <v>42</v>
      </c>
      <c r="AN639" s="71">
        <v>428544</v>
      </c>
      <c r="AO639" s="71">
        <v>2424477.26</v>
      </c>
      <c r="AP639" s="71">
        <v>2082414.74</v>
      </c>
      <c r="AQ639" s="71">
        <v>378277</v>
      </c>
      <c r="AR639" s="71">
        <v>2144864.75</v>
      </c>
      <c r="AS639" s="71">
        <v>1973794.92</v>
      </c>
      <c r="AT639" s="71">
        <v>-11.729717368578255</v>
      </c>
      <c r="AU639" s="71">
        <v>-11.532898848471765</v>
      </c>
      <c r="AV639" s="71">
        <v>-5.216051246352591</v>
      </c>
      <c r="AW639" s="72">
        <v>5.657475685110513</v>
      </c>
      <c r="AX639" s="72">
        <v>5.670090304195074</v>
      </c>
      <c r="AY639" s="72">
        <v>4.859278720504779</v>
      </c>
      <c r="AZ639" s="72">
        <v>5.217856015565313</v>
      </c>
      <c r="DL639" s="70" t="s">
        <v>284</v>
      </c>
      <c r="DM639" s="70" t="s">
        <v>452</v>
      </c>
      <c r="DN639" s="70" t="s">
        <v>95</v>
      </c>
      <c r="DR639" s="70">
        <v>10000</v>
      </c>
      <c r="DS639" s="70">
        <v>31593.48</v>
      </c>
      <c r="DT639" s="70">
        <v>28908</v>
      </c>
      <c r="DY639" s="70">
        <v>3.159348</v>
      </c>
      <c r="EA639" s="70">
        <v>2.8908</v>
      </c>
    </row>
    <row r="640" spans="37:131" ht="12.75">
      <c r="AK640" s="71" t="s">
        <v>417</v>
      </c>
      <c r="AL640" s="71" t="s">
        <v>418</v>
      </c>
      <c r="AM640" s="71" t="s">
        <v>45</v>
      </c>
      <c r="AN640" s="71">
        <v>270626.4</v>
      </c>
      <c r="AO640" s="71">
        <v>1340975.06</v>
      </c>
      <c r="AP640" s="71">
        <v>1152684.73</v>
      </c>
      <c r="AQ640" s="71">
        <v>219780</v>
      </c>
      <c r="AR640" s="71">
        <v>1081471.89</v>
      </c>
      <c r="AS640" s="71">
        <v>995656.32</v>
      </c>
      <c r="AT640" s="71">
        <v>-18.788410886742763</v>
      </c>
      <c r="AU640" s="71">
        <v>-19.351826722265823</v>
      </c>
      <c r="AV640" s="71">
        <v>-13.622841173579184</v>
      </c>
      <c r="AW640" s="72">
        <v>4.955078514143483</v>
      </c>
      <c r="AX640" s="72">
        <v>4.92070202020202</v>
      </c>
      <c r="AY640" s="72">
        <v>4.259321078800885</v>
      </c>
      <c r="AZ640" s="72">
        <v>4.530240786240786</v>
      </c>
      <c r="DL640" s="70" t="s">
        <v>284</v>
      </c>
      <c r="DM640" s="70" t="s">
        <v>452</v>
      </c>
      <c r="DN640" s="70" t="s">
        <v>71</v>
      </c>
      <c r="DO640" s="70">
        <v>6000</v>
      </c>
      <c r="DP640" s="70">
        <v>19438.37</v>
      </c>
      <c r="DQ640" s="70">
        <v>16743.73</v>
      </c>
      <c r="DR640" s="70">
        <v>70951</v>
      </c>
      <c r="DS640" s="70">
        <v>226166.06</v>
      </c>
      <c r="DT640" s="70">
        <v>208606.92</v>
      </c>
      <c r="DU640" s="70">
        <v>1082.5166666666667</v>
      </c>
      <c r="DV640" s="70">
        <v>1063.5032155473941</v>
      </c>
      <c r="DW640" s="70">
        <v>1145.8808162816767</v>
      </c>
      <c r="DX640" s="70">
        <v>3.2397283333333333</v>
      </c>
      <c r="DY640" s="70">
        <v>3.187637383546391</v>
      </c>
      <c r="DZ640" s="70">
        <v>2.7906216666666666</v>
      </c>
      <c r="EA640" s="70">
        <v>2.9401547546898565</v>
      </c>
    </row>
    <row r="641" spans="37:131" ht="12.75">
      <c r="AK641" s="71" t="s">
        <v>417</v>
      </c>
      <c r="AL641" s="71" t="s">
        <v>418</v>
      </c>
      <c r="AM641" s="71" t="s">
        <v>57</v>
      </c>
      <c r="AN641" s="71">
        <v>10900</v>
      </c>
      <c r="AO641" s="71">
        <v>59934.95</v>
      </c>
      <c r="AP641" s="71">
        <v>51991.89</v>
      </c>
      <c r="AQ641" s="71">
        <v>43991</v>
      </c>
      <c r="AR641" s="71">
        <v>241788.89</v>
      </c>
      <c r="AS641" s="71">
        <v>222582.36</v>
      </c>
      <c r="AT641" s="71">
        <v>303.58715596330273</v>
      </c>
      <c r="AU641" s="71">
        <v>303.4188566103751</v>
      </c>
      <c r="AV641" s="71">
        <v>328.10976865815024</v>
      </c>
      <c r="AW641" s="72">
        <v>5.498619266055045</v>
      </c>
      <c r="AX641" s="72">
        <v>5.496326294014685</v>
      </c>
      <c r="AY641" s="72">
        <v>4.769898165137614</v>
      </c>
      <c r="AZ641" s="72">
        <v>5.059724943738492</v>
      </c>
      <c r="DL641" s="70" t="s">
        <v>284</v>
      </c>
      <c r="DM641" s="70" t="s">
        <v>452</v>
      </c>
      <c r="DN641" s="70" t="s">
        <v>67</v>
      </c>
      <c r="DO641" s="70">
        <v>18078</v>
      </c>
      <c r="DP641" s="70">
        <v>58718.41</v>
      </c>
      <c r="DQ641" s="70">
        <v>50264.1</v>
      </c>
      <c r="DR641" s="70">
        <v>43476</v>
      </c>
      <c r="DS641" s="70">
        <v>140002.08</v>
      </c>
      <c r="DT641" s="70">
        <v>128885.39</v>
      </c>
      <c r="DU641" s="70">
        <v>140.49120477928975</v>
      </c>
      <c r="DV641" s="70">
        <v>138.4296168782499</v>
      </c>
      <c r="DW641" s="70">
        <v>156.41638863522874</v>
      </c>
      <c r="DX641" s="70">
        <v>3.2480589666998565</v>
      </c>
      <c r="DY641" s="70">
        <v>3.220215291195142</v>
      </c>
      <c r="DZ641" s="70">
        <v>2.7804015930965815</v>
      </c>
      <c r="EA641" s="70">
        <v>2.964518124942497</v>
      </c>
    </row>
    <row r="642" spans="37:131" ht="12.75">
      <c r="AK642" s="71" t="s">
        <v>417</v>
      </c>
      <c r="AL642" s="71" t="s">
        <v>418</v>
      </c>
      <c r="AM642" s="71" t="s">
        <v>43</v>
      </c>
      <c r="AN642" s="71">
        <v>335760</v>
      </c>
      <c r="AO642" s="71">
        <v>1617317.84</v>
      </c>
      <c r="AP642" s="71">
        <v>1388703.29</v>
      </c>
      <c r="AQ642" s="71">
        <v>356010</v>
      </c>
      <c r="AR642" s="71">
        <v>1693322.84</v>
      </c>
      <c r="AS642" s="71">
        <v>1559961.14</v>
      </c>
      <c r="AT642" s="71">
        <v>6.031093638313081</v>
      </c>
      <c r="AU642" s="71">
        <v>4.699447326939768</v>
      </c>
      <c r="AV642" s="71">
        <v>12.332213168444344</v>
      </c>
      <c r="AW642" s="72">
        <v>4.816886585656421</v>
      </c>
      <c r="AX642" s="72">
        <v>4.756391224965591</v>
      </c>
      <c r="AY642" s="72">
        <v>4.135999791517751</v>
      </c>
      <c r="AZ642" s="72">
        <v>4.381790230611499</v>
      </c>
      <c r="DL642" s="70" t="s">
        <v>284</v>
      </c>
      <c r="DM642" s="70" t="s">
        <v>452</v>
      </c>
      <c r="DN642" s="70" t="s">
        <v>350</v>
      </c>
      <c r="DO642" s="70">
        <v>1200</v>
      </c>
      <c r="DP642" s="70">
        <v>4409.77</v>
      </c>
      <c r="DQ642" s="70">
        <v>3720</v>
      </c>
      <c r="DR642" s="70">
        <v>6306</v>
      </c>
      <c r="DS642" s="70">
        <v>20704.1</v>
      </c>
      <c r="DT642" s="70">
        <v>19005.41</v>
      </c>
      <c r="DU642" s="70">
        <v>425.5</v>
      </c>
      <c r="DV642" s="70">
        <v>369.50521228998326</v>
      </c>
      <c r="DW642" s="70">
        <v>410.89811827956987</v>
      </c>
      <c r="DX642" s="70">
        <v>3.674808333333334</v>
      </c>
      <c r="DY642" s="70">
        <v>3.2832381858547413</v>
      </c>
      <c r="DZ642" s="70">
        <v>3.1</v>
      </c>
      <c r="EA642" s="70">
        <v>3.013861401839518</v>
      </c>
    </row>
    <row r="643" spans="37:130" ht="12.75">
      <c r="AK643" s="71" t="s">
        <v>417</v>
      </c>
      <c r="AL643" s="71" t="s">
        <v>418</v>
      </c>
      <c r="AM643" s="71" t="s">
        <v>99</v>
      </c>
      <c r="AN643" s="71">
        <v>8460</v>
      </c>
      <c r="AO643" s="71">
        <v>52919.94</v>
      </c>
      <c r="AP643" s="71">
        <v>45502.37</v>
      </c>
      <c r="AQ643" s="71">
        <v>6600</v>
      </c>
      <c r="AR643" s="71">
        <v>34782.92</v>
      </c>
      <c r="AS643" s="71">
        <v>31961.13</v>
      </c>
      <c r="AT643" s="71">
        <v>-21.98581560283688</v>
      </c>
      <c r="AU643" s="71">
        <v>-34.272563423163376</v>
      </c>
      <c r="AV643" s="71">
        <v>-29.75941692707435</v>
      </c>
      <c r="AW643" s="72">
        <v>6.255312056737589</v>
      </c>
      <c r="AX643" s="72">
        <v>5.2701393939393935</v>
      </c>
      <c r="AY643" s="72">
        <v>5.37853073286052</v>
      </c>
      <c r="AZ643" s="72">
        <v>4.842595454545455</v>
      </c>
      <c r="DL643" s="70" t="s">
        <v>284</v>
      </c>
      <c r="DM643" s="70" t="s">
        <v>452</v>
      </c>
      <c r="DN643" s="70" t="s">
        <v>66</v>
      </c>
      <c r="DO643" s="70">
        <v>300</v>
      </c>
      <c r="DP643" s="70">
        <v>1230.39</v>
      </c>
      <c r="DQ643" s="70">
        <v>1063.78</v>
      </c>
      <c r="DU643" s="70">
        <v>-100</v>
      </c>
      <c r="DV643" s="70">
        <v>-100</v>
      </c>
      <c r="DW643" s="70">
        <v>-100</v>
      </c>
      <c r="DX643" s="70">
        <v>4.1013</v>
      </c>
      <c r="DZ643" s="70">
        <v>3.545933333333333</v>
      </c>
    </row>
    <row r="644" spans="37:130" ht="12.75">
      <c r="AK644" s="71" t="s">
        <v>417</v>
      </c>
      <c r="AL644" s="71" t="s">
        <v>418</v>
      </c>
      <c r="AM644" s="71" t="s">
        <v>62</v>
      </c>
      <c r="AN644" s="71">
        <v>8320</v>
      </c>
      <c r="AO644" s="71">
        <v>45265.61</v>
      </c>
      <c r="AP644" s="71">
        <v>38984.78</v>
      </c>
      <c r="AQ644" s="71">
        <v>10886</v>
      </c>
      <c r="AR644" s="71">
        <v>63659.96</v>
      </c>
      <c r="AS644" s="71">
        <v>58565.8</v>
      </c>
      <c r="AT644" s="71">
        <v>30.841346153846153</v>
      </c>
      <c r="AU644" s="71">
        <v>40.63647877494636</v>
      </c>
      <c r="AV644" s="71">
        <v>50.22734513315198</v>
      </c>
      <c r="AW644" s="72">
        <v>5.440578125</v>
      </c>
      <c r="AX644" s="72">
        <v>5.847874334006981</v>
      </c>
      <c r="AY644" s="72">
        <v>4.685670673076923</v>
      </c>
      <c r="AZ644" s="72">
        <v>5.379919162226713</v>
      </c>
      <c r="DL644" s="70" t="s">
        <v>286</v>
      </c>
      <c r="DM644" s="70" t="s">
        <v>287</v>
      </c>
      <c r="DN644" s="70" t="s">
        <v>61</v>
      </c>
      <c r="DO644" s="70">
        <v>15000</v>
      </c>
      <c r="DP644" s="70">
        <v>96563.16</v>
      </c>
      <c r="DQ644" s="70">
        <v>85450</v>
      </c>
      <c r="DU644" s="70">
        <v>-100</v>
      </c>
      <c r="DV644" s="70">
        <v>-100</v>
      </c>
      <c r="DW644" s="70">
        <v>-100</v>
      </c>
      <c r="DX644" s="70">
        <v>6.437544</v>
      </c>
      <c r="DZ644" s="70">
        <v>5.696666666666666</v>
      </c>
    </row>
    <row r="645" spans="37:130" ht="12.75">
      <c r="AK645" s="71" t="s">
        <v>417</v>
      </c>
      <c r="AL645" s="71" t="s">
        <v>418</v>
      </c>
      <c r="AM645" s="71" t="s">
        <v>50</v>
      </c>
      <c r="AN645" s="71">
        <v>13260</v>
      </c>
      <c r="AO645" s="71">
        <v>80331.74</v>
      </c>
      <c r="AP645" s="71">
        <v>68649.35</v>
      </c>
      <c r="AQ645" s="71">
        <v>81570</v>
      </c>
      <c r="AR645" s="71">
        <v>595551.4</v>
      </c>
      <c r="AS645" s="71">
        <v>547756.12</v>
      </c>
      <c r="AT645" s="71">
        <v>515.158371040724</v>
      </c>
      <c r="AU645" s="71">
        <v>641.3649947081938</v>
      </c>
      <c r="AV645" s="71">
        <v>697.9043064500975</v>
      </c>
      <c r="AW645" s="72">
        <v>6.058200603318251</v>
      </c>
      <c r="AX645" s="72">
        <v>7.301108250582322</v>
      </c>
      <c r="AY645" s="72">
        <v>5.177175716440423</v>
      </c>
      <c r="AZ645" s="72">
        <v>6.715166360181439</v>
      </c>
      <c r="DL645" s="70" t="s">
        <v>286</v>
      </c>
      <c r="DM645" s="70" t="s">
        <v>287</v>
      </c>
      <c r="DN645" s="70" t="s">
        <v>95</v>
      </c>
      <c r="DO645" s="70">
        <v>20</v>
      </c>
      <c r="DP645" s="70">
        <v>72.63</v>
      </c>
      <c r="DQ645" s="70">
        <v>61.72</v>
      </c>
      <c r="DU645" s="70">
        <v>-100</v>
      </c>
      <c r="DV645" s="70">
        <v>-100</v>
      </c>
      <c r="DW645" s="70">
        <v>-100</v>
      </c>
      <c r="DX645" s="70">
        <v>3.6315</v>
      </c>
      <c r="DZ645" s="70">
        <v>3.086</v>
      </c>
    </row>
    <row r="646" spans="37:130" ht="12.75">
      <c r="AK646" s="71" t="s">
        <v>417</v>
      </c>
      <c r="AL646" s="71" t="s">
        <v>418</v>
      </c>
      <c r="AM646" s="71" t="s">
        <v>95</v>
      </c>
      <c r="AN646" s="71">
        <v>36160</v>
      </c>
      <c r="AO646" s="71">
        <v>173331.22</v>
      </c>
      <c r="AP646" s="71">
        <v>147603.79</v>
      </c>
      <c r="AQ646" s="71"/>
      <c r="AR646" s="71"/>
      <c r="AS646" s="71"/>
      <c r="AT646" s="71">
        <v>-100</v>
      </c>
      <c r="AU646" s="71">
        <v>-100</v>
      </c>
      <c r="AV646" s="71">
        <v>-100</v>
      </c>
      <c r="AW646" s="72">
        <v>4.793451880530974</v>
      </c>
      <c r="AX646" s="72"/>
      <c r="AY646" s="72">
        <v>4.081963219026549</v>
      </c>
      <c r="AZ646" s="72"/>
      <c r="DL646" s="70" t="s">
        <v>286</v>
      </c>
      <c r="DM646" s="70" t="s">
        <v>287</v>
      </c>
      <c r="DN646" s="70" t="s">
        <v>71</v>
      </c>
      <c r="DO646" s="70">
        <v>48685</v>
      </c>
      <c r="DP646" s="70">
        <v>161424.76</v>
      </c>
      <c r="DQ646" s="70">
        <v>137524.19</v>
      </c>
      <c r="DU646" s="70">
        <v>-100</v>
      </c>
      <c r="DV646" s="70">
        <v>-100</v>
      </c>
      <c r="DW646" s="70">
        <v>-100</v>
      </c>
      <c r="DX646" s="70">
        <v>3.3156980589503955</v>
      </c>
      <c r="DZ646" s="70">
        <v>2.8247753928314676</v>
      </c>
    </row>
    <row r="647" spans="37:130" ht="12.75">
      <c r="AK647" s="71" t="s">
        <v>417</v>
      </c>
      <c r="AL647" s="71" t="s">
        <v>418</v>
      </c>
      <c r="AM647" s="71" t="s">
        <v>70</v>
      </c>
      <c r="AN647" s="71">
        <v>12660</v>
      </c>
      <c r="AO647" s="71">
        <v>69855.41</v>
      </c>
      <c r="AP647" s="71">
        <v>60884.12</v>
      </c>
      <c r="AQ647" s="71">
        <v>31614</v>
      </c>
      <c r="AR647" s="71">
        <v>178942.03</v>
      </c>
      <c r="AS647" s="71">
        <v>165774.58</v>
      </c>
      <c r="AT647" s="71">
        <v>149.71563981042655</v>
      </c>
      <c r="AU647" s="71">
        <v>156.16058942321</v>
      </c>
      <c r="AV647" s="71">
        <v>172.2788470951046</v>
      </c>
      <c r="AW647" s="72">
        <v>5.5178048973143765</v>
      </c>
      <c r="AX647" s="72">
        <v>5.6602147782627945</v>
      </c>
      <c r="AY647" s="72">
        <v>4.809172195892575</v>
      </c>
      <c r="AZ647" s="72">
        <v>5.243707850952109</v>
      </c>
      <c r="DL647" s="70" t="s">
        <v>286</v>
      </c>
      <c r="DM647" s="70" t="s">
        <v>287</v>
      </c>
      <c r="DN647" s="70" t="s">
        <v>67</v>
      </c>
      <c r="DO647" s="70">
        <v>34320</v>
      </c>
      <c r="DP647" s="70">
        <v>109047.98</v>
      </c>
      <c r="DQ647" s="70">
        <v>94379.97</v>
      </c>
      <c r="DU647" s="70">
        <v>-100</v>
      </c>
      <c r="DV647" s="70">
        <v>-100</v>
      </c>
      <c r="DW647" s="70">
        <v>-100</v>
      </c>
      <c r="DX647" s="70">
        <v>3.1773886946386947</v>
      </c>
      <c r="DZ647" s="70">
        <v>2.749999125874126</v>
      </c>
    </row>
    <row r="648" spans="37:130" ht="12.75">
      <c r="AK648" s="71" t="s">
        <v>417</v>
      </c>
      <c r="AL648" s="71" t="s">
        <v>418</v>
      </c>
      <c r="AM648" s="71" t="s">
        <v>71</v>
      </c>
      <c r="AN648" s="71">
        <v>2760</v>
      </c>
      <c r="AO648" s="71">
        <v>14968.99</v>
      </c>
      <c r="AP648" s="71">
        <v>12841.42</v>
      </c>
      <c r="AQ648" s="71">
        <v>3078</v>
      </c>
      <c r="AR648" s="71">
        <v>17579.38</v>
      </c>
      <c r="AS648" s="71">
        <v>16168.84</v>
      </c>
      <c r="AT648" s="71">
        <v>11.521739130434783</v>
      </c>
      <c r="AU648" s="71">
        <v>17.438651505545806</v>
      </c>
      <c r="AV648" s="71">
        <v>25.911620365971988</v>
      </c>
      <c r="AW648" s="72">
        <v>5.423547101449275</v>
      </c>
      <c r="AX648" s="72">
        <v>5.711299545159195</v>
      </c>
      <c r="AY648" s="72">
        <v>4.652688405797101</v>
      </c>
      <c r="AZ648" s="72">
        <v>5.253034437946718</v>
      </c>
      <c r="DL648" s="70" t="s">
        <v>286</v>
      </c>
      <c r="DM648" s="70" t="s">
        <v>287</v>
      </c>
      <c r="DN648" s="70" t="s">
        <v>350</v>
      </c>
      <c r="DO648" s="70">
        <v>2394</v>
      </c>
      <c r="DP648" s="70">
        <v>9005.38</v>
      </c>
      <c r="DQ648" s="70">
        <v>7780.5</v>
      </c>
      <c r="DU648" s="70">
        <v>-100</v>
      </c>
      <c r="DV648" s="70">
        <v>-100</v>
      </c>
      <c r="DW648" s="70">
        <v>-100</v>
      </c>
      <c r="DX648" s="70">
        <v>3.761645781119465</v>
      </c>
      <c r="DZ648" s="70">
        <v>3.25</v>
      </c>
    </row>
    <row r="649" spans="37:131" ht="12.75">
      <c r="AK649" s="71" t="s">
        <v>417</v>
      </c>
      <c r="AL649" s="71" t="s">
        <v>418</v>
      </c>
      <c r="AM649" s="71" t="s">
        <v>67</v>
      </c>
      <c r="AN649" s="71">
        <v>169694</v>
      </c>
      <c r="AO649" s="71">
        <v>816607.5</v>
      </c>
      <c r="AP649" s="71">
        <v>700801.37</v>
      </c>
      <c r="AQ649" s="71">
        <v>147442</v>
      </c>
      <c r="AR649" s="71">
        <v>757342.3</v>
      </c>
      <c r="AS649" s="71">
        <v>697345.75</v>
      </c>
      <c r="AT649" s="71">
        <v>-13.113015192051575</v>
      </c>
      <c r="AU649" s="71">
        <v>-7.257489062983129</v>
      </c>
      <c r="AV649" s="71">
        <v>-0.4930954972305484</v>
      </c>
      <c r="AW649" s="72">
        <v>4.812235553407899</v>
      </c>
      <c r="AX649" s="72">
        <v>5.136543861314958</v>
      </c>
      <c r="AY649" s="72">
        <v>4.129794630334603</v>
      </c>
      <c r="AZ649" s="72">
        <v>4.729627582371373</v>
      </c>
      <c r="DL649" s="70" t="s">
        <v>430</v>
      </c>
      <c r="DM649" s="70" t="s">
        <v>629</v>
      </c>
      <c r="DN649" s="70" t="s">
        <v>48</v>
      </c>
      <c r="DO649" s="70">
        <v>14945</v>
      </c>
      <c r="DP649" s="70">
        <v>66518.08</v>
      </c>
      <c r="DQ649" s="70">
        <v>57804.48</v>
      </c>
      <c r="DR649" s="70">
        <v>24595.2</v>
      </c>
      <c r="DS649" s="70">
        <v>87704.59</v>
      </c>
      <c r="DT649" s="70">
        <v>80621.68</v>
      </c>
      <c r="DU649" s="70">
        <v>64.57142857142858</v>
      </c>
      <c r="DV649" s="70">
        <v>31.850753960426992</v>
      </c>
      <c r="DW649" s="70">
        <v>39.47306506346911</v>
      </c>
      <c r="DX649" s="70">
        <v>4.450858481097357</v>
      </c>
      <c r="DY649" s="70">
        <v>3.565923025631017</v>
      </c>
      <c r="DZ649" s="70">
        <v>3.8678139846102377</v>
      </c>
      <c r="EA649" s="70">
        <v>3.277943663804319</v>
      </c>
    </row>
    <row r="650" spans="37:130" ht="12.75">
      <c r="AK650" s="71" t="s">
        <v>417</v>
      </c>
      <c r="AL650" s="71" t="s">
        <v>418</v>
      </c>
      <c r="AM650" s="71" t="s">
        <v>49</v>
      </c>
      <c r="AN650" s="71">
        <v>3710</v>
      </c>
      <c r="AO650" s="71">
        <v>25371.2</v>
      </c>
      <c r="AP650" s="71">
        <v>21743.17</v>
      </c>
      <c r="AQ650" s="71">
        <v>2990</v>
      </c>
      <c r="AR650" s="71">
        <v>18035.7</v>
      </c>
      <c r="AS650" s="71">
        <v>16629.98</v>
      </c>
      <c r="AT650" s="71">
        <v>-19.40700808625337</v>
      </c>
      <c r="AU650" s="71">
        <v>-28.91270416850602</v>
      </c>
      <c r="AV650" s="71">
        <v>-23.51630420035349</v>
      </c>
      <c r="AW650" s="72">
        <v>6.838598382749327</v>
      </c>
      <c r="AX650" s="72">
        <v>6.032006688963211</v>
      </c>
      <c r="AY650" s="72">
        <v>5.860692722371967</v>
      </c>
      <c r="AZ650" s="72">
        <v>5.561866220735785</v>
      </c>
      <c r="DL650" s="70" t="s">
        <v>430</v>
      </c>
      <c r="DM650" s="70" t="s">
        <v>629</v>
      </c>
      <c r="DN650" s="70" t="s">
        <v>138</v>
      </c>
      <c r="DO650" s="70">
        <v>25000</v>
      </c>
      <c r="DP650" s="70">
        <v>85114.89</v>
      </c>
      <c r="DQ650" s="70">
        <v>74502.18</v>
      </c>
      <c r="DU650" s="70">
        <v>-100</v>
      </c>
      <c r="DV650" s="70">
        <v>-100</v>
      </c>
      <c r="DW650" s="70">
        <v>-100</v>
      </c>
      <c r="DX650" s="70">
        <v>3.4045956</v>
      </c>
      <c r="DZ650" s="70">
        <v>2.9800872</v>
      </c>
    </row>
    <row r="651" spans="37:131" ht="12.75">
      <c r="AK651" s="71" t="s">
        <v>417</v>
      </c>
      <c r="AL651" s="71" t="s">
        <v>418</v>
      </c>
      <c r="AM651" s="71" t="s">
        <v>350</v>
      </c>
      <c r="AN651" s="71">
        <v>17296</v>
      </c>
      <c r="AO651" s="71">
        <v>90075.18</v>
      </c>
      <c r="AP651" s="71">
        <v>77373.09</v>
      </c>
      <c r="AQ651" s="71">
        <v>16886</v>
      </c>
      <c r="AR651" s="71">
        <v>82272.14</v>
      </c>
      <c r="AS651" s="71">
        <v>75719.76</v>
      </c>
      <c r="AT651" s="71">
        <v>-2.370490286771508</v>
      </c>
      <c r="AU651" s="71">
        <v>-8.662808112068156</v>
      </c>
      <c r="AV651" s="71">
        <v>-2.13682819181708</v>
      </c>
      <c r="AW651" s="72">
        <v>5.207861933395004</v>
      </c>
      <c r="AX651" s="72">
        <v>4.872210114888073</v>
      </c>
      <c r="AY651" s="72">
        <v>4.473467275670675</v>
      </c>
      <c r="AZ651" s="72">
        <v>4.4841738718465</v>
      </c>
      <c r="DL651" s="70" t="s">
        <v>430</v>
      </c>
      <c r="DM651" s="70" t="s">
        <v>629</v>
      </c>
      <c r="DN651" s="70" t="s">
        <v>54</v>
      </c>
      <c r="DR651" s="70">
        <v>1470.96</v>
      </c>
      <c r="DS651" s="70">
        <v>5981.25</v>
      </c>
      <c r="DT651" s="70">
        <v>5490.87</v>
      </c>
      <c r="DY651" s="70">
        <v>4.066222059063469</v>
      </c>
      <c r="EA651" s="70">
        <v>3.7328479360417686</v>
      </c>
    </row>
    <row r="652" spans="37:130" ht="12.75">
      <c r="AK652" s="71" t="s">
        <v>417</v>
      </c>
      <c r="AL652" s="71" t="s">
        <v>418</v>
      </c>
      <c r="AM652" s="71" t="s">
        <v>66</v>
      </c>
      <c r="AN652" s="71">
        <v>3620</v>
      </c>
      <c r="AO652" s="71">
        <v>19404.62</v>
      </c>
      <c r="AP652" s="71">
        <v>16815.52</v>
      </c>
      <c r="AQ652" s="71">
        <v>4500</v>
      </c>
      <c r="AR652" s="71">
        <v>26584.08</v>
      </c>
      <c r="AS652" s="71">
        <v>24476.2</v>
      </c>
      <c r="AT652" s="71">
        <v>24.30939226519337</v>
      </c>
      <c r="AU652" s="71">
        <v>36.99871473906731</v>
      </c>
      <c r="AV652" s="71">
        <v>45.557199539473054</v>
      </c>
      <c r="AW652" s="72">
        <v>5.3603922651933695</v>
      </c>
      <c r="AX652" s="72">
        <v>5.907573333333334</v>
      </c>
      <c r="AY652" s="72">
        <v>4.645171270718232</v>
      </c>
      <c r="AZ652" s="72">
        <v>5.439155555555556</v>
      </c>
      <c r="DL652" s="70" t="s">
        <v>430</v>
      </c>
      <c r="DM652" s="70" t="s">
        <v>629</v>
      </c>
      <c r="DN652" s="70" t="s">
        <v>82</v>
      </c>
      <c r="DO652" s="70">
        <v>17600</v>
      </c>
      <c r="DP652" s="70">
        <v>52632.12</v>
      </c>
      <c r="DQ652" s="70">
        <v>46820</v>
      </c>
      <c r="DU652" s="70">
        <v>-100</v>
      </c>
      <c r="DV652" s="70">
        <v>-100</v>
      </c>
      <c r="DW652" s="70">
        <v>-100</v>
      </c>
      <c r="DX652" s="70">
        <v>2.990461363636364</v>
      </c>
      <c r="DZ652" s="70">
        <v>2.6602272727272727</v>
      </c>
    </row>
    <row r="653" spans="37:130" ht="12.75">
      <c r="AK653" s="71" t="s">
        <v>417</v>
      </c>
      <c r="AL653" s="71" t="s">
        <v>418</v>
      </c>
      <c r="AM653" s="71" t="s">
        <v>44</v>
      </c>
      <c r="AN653" s="71"/>
      <c r="AO653" s="71"/>
      <c r="AP653" s="71"/>
      <c r="AQ653" s="71">
        <v>30962</v>
      </c>
      <c r="AR653" s="71">
        <v>152567.22</v>
      </c>
      <c r="AS653" s="71">
        <v>140579.26</v>
      </c>
      <c r="AT653" s="71"/>
      <c r="AU653" s="71"/>
      <c r="AV653" s="71"/>
      <c r="AW653" s="72"/>
      <c r="AX653" s="72">
        <v>4.927563464892449</v>
      </c>
      <c r="AY653" s="72"/>
      <c r="AZ653" s="72">
        <v>4.540380466378141</v>
      </c>
      <c r="DL653" s="70" t="s">
        <v>430</v>
      </c>
      <c r="DM653" s="70" t="s">
        <v>629</v>
      </c>
      <c r="DN653" s="70" t="s">
        <v>101</v>
      </c>
      <c r="DO653" s="70">
        <v>18000</v>
      </c>
      <c r="DP653" s="70">
        <v>56526.34</v>
      </c>
      <c r="DQ653" s="70">
        <v>48850</v>
      </c>
      <c r="DU653" s="70">
        <v>-100</v>
      </c>
      <c r="DV653" s="70">
        <v>-100</v>
      </c>
      <c r="DW653" s="70">
        <v>-100</v>
      </c>
      <c r="DX653" s="70">
        <v>3.140352222222222</v>
      </c>
      <c r="DZ653" s="70">
        <v>2.713888888888889</v>
      </c>
    </row>
    <row r="654" spans="37:131" ht="12.75">
      <c r="AK654" s="71" t="s">
        <v>419</v>
      </c>
      <c r="AL654" s="71" t="s">
        <v>623</v>
      </c>
      <c r="AM654" s="71" t="s">
        <v>63</v>
      </c>
      <c r="AN654" s="71"/>
      <c r="AO654" s="71"/>
      <c r="AP654" s="71"/>
      <c r="AQ654" s="71">
        <v>800</v>
      </c>
      <c r="AR654" s="71">
        <v>6000</v>
      </c>
      <c r="AS654" s="71">
        <v>5523.45</v>
      </c>
      <c r="AT654" s="71"/>
      <c r="AU654" s="71"/>
      <c r="AV654" s="71"/>
      <c r="AW654" s="72"/>
      <c r="AX654" s="72">
        <v>7.5</v>
      </c>
      <c r="AY654" s="72"/>
      <c r="AZ654" s="72">
        <v>6.9043125</v>
      </c>
      <c r="DL654" s="70" t="s">
        <v>430</v>
      </c>
      <c r="DM654" s="70" t="s">
        <v>629</v>
      </c>
      <c r="DN654" s="70" t="s">
        <v>42</v>
      </c>
      <c r="DO654" s="70">
        <v>26420</v>
      </c>
      <c r="DP654" s="70">
        <v>93322.48</v>
      </c>
      <c r="DQ654" s="70">
        <v>80928.35</v>
      </c>
      <c r="DR654" s="70">
        <v>1700</v>
      </c>
      <c r="DS654" s="70">
        <v>4943.41</v>
      </c>
      <c r="DT654" s="70">
        <v>4569.52</v>
      </c>
      <c r="DU654" s="70">
        <v>-93.5654806964421</v>
      </c>
      <c r="DV654" s="70">
        <v>-94.70287330555297</v>
      </c>
      <c r="DW654" s="70">
        <v>-94.35362267981492</v>
      </c>
      <c r="DX654" s="70">
        <v>3.5322664647993944</v>
      </c>
      <c r="DY654" s="70">
        <v>2.9078882352941178</v>
      </c>
      <c r="DZ654" s="70">
        <v>3.063147236941711</v>
      </c>
      <c r="EA654" s="70">
        <v>2.6879529411764707</v>
      </c>
    </row>
    <row r="655" spans="37:131" ht="12.75">
      <c r="AK655" s="71" t="s">
        <v>419</v>
      </c>
      <c r="AL655" s="71" t="s">
        <v>623</v>
      </c>
      <c r="AM655" s="71" t="s">
        <v>54</v>
      </c>
      <c r="AN655" s="71"/>
      <c r="AO655" s="71"/>
      <c r="AP655" s="71"/>
      <c r="AQ655" s="71">
        <v>20</v>
      </c>
      <c r="AR655" s="71">
        <v>93.04</v>
      </c>
      <c r="AS655" s="71">
        <v>85.33</v>
      </c>
      <c r="AT655" s="71"/>
      <c r="AU655" s="71"/>
      <c r="AV655" s="71"/>
      <c r="AW655" s="72"/>
      <c r="AX655" s="72">
        <v>4.652</v>
      </c>
      <c r="AY655" s="72"/>
      <c r="AZ655" s="72">
        <v>4.2665</v>
      </c>
      <c r="DL655" s="70" t="s">
        <v>430</v>
      </c>
      <c r="DM655" s="70" t="s">
        <v>629</v>
      </c>
      <c r="DN655" s="70" t="s">
        <v>46</v>
      </c>
      <c r="DO655" s="70">
        <v>16240</v>
      </c>
      <c r="DP655" s="70">
        <v>56028</v>
      </c>
      <c r="DQ655" s="70">
        <v>47436.36</v>
      </c>
      <c r="DR655" s="70">
        <v>16240</v>
      </c>
      <c r="DS655" s="70">
        <v>53592</v>
      </c>
      <c r="DT655" s="70">
        <v>49149.95</v>
      </c>
      <c r="DU655" s="70">
        <v>0</v>
      </c>
      <c r="DV655" s="70">
        <v>-4.3478260869565215</v>
      </c>
      <c r="DW655" s="70">
        <v>3.6123977472133117</v>
      </c>
      <c r="DX655" s="70">
        <v>3.45</v>
      </c>
      <c r="DY655" s="70">
        <v>3.3</v>
      </c>
      <c r="DZ655" s="70">
        <v>2.920958128078818</v>
      </c>
      <c r="EA655" s="70">
        <v>3.0264747536945813</v>
      </c>
    </row>
    <row r="656" spans="37:130" ht="12.75">
      <c r="AK656" s="71" t="s">
        <v>419</v>
      </c>
      <c r="AL656" s="71" t="s">
        <v>623</v>
      </c>
      <c r="AM656" s="71" t="s">
        <v>42</v>
      </c>
      <c r="AN656" s="71"/>
      <c r="AO656" s="71"/>
      <c r="AP656" s="71"/>
      <c r="AQ656" s="71">
        <v>3950</v>
      </c>
      <c r="AR656" s="71">
        <v>17184.66</v>
      </c>
      <c r="AS656" s="71">
        <v>15860.97</v>
      </c>
      <c r="AT656" s="71"/>
      <c r="AU656" s="71"/>
      <c r="AV656" s="71"/>
      <c r="AW656" s="72"/>
      <c r="AX656" s="72">
        <v>4.350546835443038</v>
      </c>
      <c r="AY656" s="72"/>
      <c r="AZ656" s="72">
        <v>4.015435443037974</v>
      </c>
      <c r="DL656" s="70" t="s">
        <v>430</v>
      </c>
      <c r="DM656" s="70" t="s">
        <v>629</v>
      </c>
      <c r="DN656" s="70" t="s">
        <v>95</v>
      </c>
      <c r="DO656" s="70">
        <v>33040</v>
      </c>
      <c r="DP656" s="70">
        <v>111631.82</v>
      </c>
      <c r="DQ656" s="70">
        <v>93772</v>
      </c>
      <c r="DU656" s="70">
        <v>-100</v>
      </c>
      <c r="DV656" s="70">
        <v>-100</v>
      </c>
      <c r="DW656" s="70">
        <v>-100</v>
      </c>
      <c r="DX656" s="70">
        <v>3.378687046004843</v>
      </c>
      <c r="DZ656" s="70">
        <v>2.838135593220339</v>
      </c>
    </row>
    <row r="657" spans="37:131" ht="12.75">
      <c r="AK657" s="71" t="s">
        <v>419</v>
      </c>
      <c r="AL657" s="71" t="s">
        <v>623</v>
      </c>
      <c r="AM657" s="71" t="s">
        <v>45</v>
      </c>
      <c r="AN657" s="71"/>
      <c r="AO657" s="71"/>
      <c r="AP657" s="71"/>
      <c r="AQ657" s="71">
        <v>13424</v>
      </c>
      <c r="AR657" s="71">
        <v>65693.28</v>
      </c>
      <c r="AS657" s="71">
        <v>60591.61</v>
      </c>
      <c r="AT657" s="71"/>
      <c r="AU657" s="71"/>
      <c r="AV657" s="71"/>
      <c r="AW657" s="72"/>
      <c r="AX657" s="72">
        <v>4.8937187127532775</v>
      </c>
      <c r="AY657" s="72"/>
      <c r="AZ657" s="72">
        <v>4.5136777413587605</v>
      </c>
      <c r="DL657" s="70" t="s">
        <v>430</v>
      </c>
      <c r="DM657" s="70" t="s">
        <v>629</v>
      </c>
      <c r="DN657" s="70" t="s">
        <v>71</v>
      </c>
      <c r="DO657" s="70">
        <v>3215</v>
      </c>
      <c r="DP657" s="70">
        <v>9855.87</v>
      </c>
      <c r="DQ657" s="70">
        <v>8489.6</v>
      </c>
      <c r="DR657" s="70">
        <v>18000</v>
      </c>
      <c r="DS657" s="70">
        <v>54146.59</v>
      </c>
      <c r="DT657" s="70">
        <v>49677.92</v>
      </c>
      <c r="DU657" s="70">
        <v>459.8755832037325</v>
      </c>
      <c r="DV657" s="70">
        <v>449.38417410132223</v>
      </c>
      <c r="DW657" s="70">
        <v>485.1620806633999</v>
      </c>
      <c r="DX657" s="70">
        <v>3.0655894245723174</v>
      </c>
      <c r="DY657" s="70">
        <v>3.0081438888888887</v>
      </c>
      <c r="DZ657" s="70">
        <v>2.6406220839813375</v>
      </c>
      <c r="EA657" s="70">
        <v>2.7598844444444444</v>
      </c>
    </row>
    <row r="658" spans="37:130" ht="12.75">
      <c r="AK658" s="71" t="s">
        <v>419</v>
      </c>
      <c r="AL658" s="71" t="s">
        <v>623</v>
      </c>
      <c r="AM658" s="71" t="s">
        <v>43</v>
      </c>
      <c r="AN658" s="71"/>
      <c r="AO658" s="71"/>
      <c r="AP658" s="71"/>
      <c r="AQ658" s="71">
        <v>16350</v>
      </c>
      <c r="AR658" s="71">
        <v>74815.3</v>
      </c>
      <c r="AS658" s="71">
        <v>68956.84</v>
      </c>
      <c r="AT658" s="71"/>
      <c r="AU658" s="71"/>
      <c r="AV658" s="71"/>
      <c r="AW658" s="72"/>
      <c r="AX658" s="72">
        <v>4.575859327217126</v>
      </c>
      <c r="AY658" s="72"/>
      <c r="AZ658" s="72">
        <v>4.21754373088685</v>
      </c>
      <c r="DL658" s="70" t="s">
        <v>430</v>
      </c>
      <c r="DM658" s="70" t="s">
        <v>629</v>
      </c>
      <c r="DN658" s="70" t="s">
        <v>67</v>
      </c>
      <c r="DO658" s="70">
        <v>17070</v>
      </c>
      <c r="DP658" s="70">
        <v>68694</v>
      </c>
      <c r="DQ658" s="70">
        <v>58586.58</v>
      </c>
      <c r="DU658" s="70">
        <v>-100</v>
      </c>
      <c r="DV658" s="70">
        <v>-100</v>
      </c>
      <c r="DW658" s="70">
        <v>-100</v>
      </c>
      <c r="DX658" s="70">
        <v>4.024253075571178</v>
      </c>
      <c r="DZ658" s="70">
        <v>3.4321370826010544</v>
      </c>
    </row>
    <row r="659" spans="37:131" ht="12.75">
      <c r="AK659" s="71" t="s">
        <v>419</v>
      </c>
      <c r="AL659" s="71" t="s">
        <v>623</v>
      </c>
      <c r="AM659" s="71" t="s">
        <v>50</v>
      </c>
      <c r="AN659" s="71"/>
      <c r="AO659" s="71"/>
      <c r="AP659" s="71"/>
      <c r="AQ659" s="71">
        <v>160</v>
      </c>
      <c r="AR659" s="71">
        <v>857.25</v>
      </c>
      <c r="AS659" s="71">
        <v>787.6</v>
      </c>
      <c r="AT659" s="71"/>
      <c r="AU659" s="71"/>
      <c r="AV659" s="71"/>
      <c r="AW659" s="72"/>
      <c r="AX659" s="72">
        <v>5.3578125</v>
      </c>
      <c r="AY659" s="72"/>
      <c r="AZ659" s="72">
        <v>4.9225</v>
      </c>
      <c r="DL659" s="70" t="s">
        <v>430</v>
      </c>
      <c r="DM659" s="70" t="s">
        <v>629</v>
      </c>
      <c r="DN659" s="70" t="s">
        <v>357</v>
      </c>
      <c r="DR659" s="70">
        <v>20000</v>
      </c>
      <c r="DS659" s="70">
        <v>60109.36</v>
      </c>
      <c r="DT659" s="70">
        <v>55000</v>
      </c>
      <c r="DY659" s="70">
        <v>3.005468</v>
      </c>
      <c r="EA659" s="70">
        <v>2.75</v>
      </c>
    </row>
    <row r="660" spans="37:130" ht="12.75">
      <c r="AK660" s="71" t="s">
        <v>419</v>
      </c>
      <c r="AL660" s="71" t="s">
        <v>623</v>
      </c>
      <c r="AM660" s="71" t="s">
        <v>67</v>
      </c>
      <c r="AN660" s="71"/>
      <c r="AO660" s="71"/>
      <c r="AP660" s="71"/>
      <c r="AQ660" s="71">
        <v>332</v>
      </c>
      <c r="AR660" s="71">
        <v>1575.04</v>
      </c>
      <c r="AS660" s="71">
        <v>1448.6</v>
      </c>
      <c r="AT660" s="71"/>
      <c r="AU660" s="71"/>
      <c r="AV660" s="71"/>
      <c r="AW660" s="72"/>
      <c r="AX660" s="72">
        <v>4.744096385542169</v>
      </c>
      <c r="AY660" s="72"/>
      <c r="AZ660" s="72">
        <v>4.363253012048193</v>
      </c>
      <c r="DL660" s="70" t="s">
        <v>430</v>
      </c>
      <c r="DM660" s="70" t="s">
        <v>629</v>
      </c>
      <c r="DN660" s="70" t="s">
        <v>530</v>
      </c>
      <c r="DO660" s="70">
        <v>24720</v>
      </c>
      <c r="DP660" s="70">
        <v>84509.26</v>
      </c>
      <c r="DQ660" s="70">
        <v>72251.18</v>
      </c>
      <c r="DU660" s="70">
        <v>-100</v>
      </c>
      <c r="DV660" s="70">
        <v>-100</v>
      </c>
      <c r="DW660" s="70">
        <v>-100</v>
      </c>
      <c r="DX660" s="70">
        <v>3.4186593851132683</v>
      </c>
      <c r="DZ660" s="70">
        <v>2.9227823624595466</v>
      </c>
    </row>
    <row r="661" spans="37:131" ht="12.75">
      <c r="AK661" s="71" t="s">
        <v>419</v>
      </c>
      <c r="AL661" s="71" t="s">
        <v>623</v>
      </c>
      <c r="AM661" s="71" t="s">
        <v>44</v>
      </c>
      <c r="AN661" s="71">
        <v>6080</v>
      </c>
      <c r="AO661" s="71">
        <v>21853.88</v>
      </c>
      <c r="AP661" s="71">
        <v>18848</v>
      </c>
      <c r="AQ661" s="71">
        <v>5340</v>
      </c>
      <c r="AR661" s="71">
        <v>23626.14</v>
      </c>
      <c r="AS661" s="71">
        <v>21794.94</v>
      </c>
      <c r="AT661" s="71">
        <v>-12.171052631578947</v>
      </c>
      <c r="AU661" s="71">
        <v>8.109589692997298</v>
      </c>
      <c r="AV661" s="71">
        <v>15.635292869269943</v>
      </c>
      <c r="AW661" s="72">
        <v>3.594388157894737</v>
      </c>
      <c r="AX661" s="72">
        <v>4.424370786516854</v>
      </c>
      <c r="AY661" s="72">
        <v>3.1</v>
      </c>
      <c r="AZ661" s="72">
        <v>4.081449438202247</v>
      </c>
      <c r="DL661" s="70" t="s">
        <v>443</v>
      </c>
      <c r="DM661" s="70" t="s">
        <v>631</v>
      </c>
      <c r="DN661" s="70" t="s">
        <v>43</v>
      </c>
      <c r="DR661" s="70">
        <v>500</v>
      </c>
      <c r="DS661" s="70">
        <v>2670.47</v>
      </c>
      <c r="DT661" s="70">
        <v>2450.18</v>
      </c>
      <c r="DY661" s="70">
        <v>5.34094</v>
      </c>
      <c r="EA661" s="70">
        <v>4.90036</v>
      </c>
    </row>
    <row r="662" spans="37:130" ht="12.75">
      <c r="AK662" s="71" t="s">
        <v>436</v>
      </c>
      <c r="AL662" s="71" t="s">
        <v>437</v>
      </c>
      <c r="AM662" s="71" t="s">
        <v>48</v>
      </c>
      <c r="AN662" s="71">
        <v>1260</v>
      </c>
      <c r="AO662" s="71">
        <v>5820.78</v>
      </c>
      <c r="AP662" s="71">
        <v>5178</v>
      </c>
      <c r="AQ662" s="71">
        <v>2352</v>
      </c>
      <c r="AR662" s="71">
        <v>15636.86</v>
      </c>
      <c r="AS662" s="71">
        <v>14336.34</v>
      </c>
      <c r="AT662" s="71">
        <v>86.66666666666667</v>
      </c>
      <c r="AU662" s="71">
        <v>168.63856733977238</v>
      </c>
      <c r="AV662" s="71">
        <v>176.8702201622248</v>
      </c>
      <c r="AW662" s="72">
        <v>4.619666666666666</v>
      </c>
      <c r="AX662" s="72">
        <v>6.648324829931973</v>
      </c>
      <c r="AY662" s="72">
        <v>4.109523809523809</v>
      </c>
      <c r="AZ662" s="72">
        <v>6.0953826530612245</v>
      </c>
      <c r="DL662" s="70" t="s">
        <v>443</v>
      </c>
      <c r="DM662" s="70" t="s">
        <v>631</v>
      </c>
      <c r="DN662" s="70" t="s">
        <v>71</v>
      </c>
      <c r="DO662" s="70">
        <v>21</v>
      </c>
      <c r="DP662" s="70">
        <v>120.22</v>
      </c>
      <c r="DQ662" s="70">
        <v>100.33</v>
      </c>
      <c r="DU662" s="70">
        <v>-100</v>
      </c>
      <c r="DV662" s="70">
        <v>-100</v>
      </c>
      <c r="DW662" s="70">
        <v>-100</v>
      </c>
      <c r="DX662" s="70">
        <v>5.7247619047619045</v>
      </c>
      <c r="DZ662" s="70">
        <v>4.777619047619048</v>
      </c>
    </row>
    <row r="663" spans="37:130" ht="12.75">
      <c r="AK663" s="71" t="s">
        <v>436</v>
      </c>
      <c r="AL663" s="71" t="s">
        <v>437</v>
      </c>
      <c r="AM663" s="71" t="s">
        <v>138</v>
      </c>
      <c r="AN663" s="71">
        <v>5000</v>
      </c>
      <c r="AO663" s="71">
        <v>27372.78</v>
      </c>
      <c r="AP663" s="71">
        <v>23613.15</v>
      </c>
      <c r="AQ663" s="71"/>
      <c r="AR663" s="71"/>
      <c r="AS663" s="71"/>
      <c r="AT663" s="71">
        <v>-100</v>
      </c>
      <c r="AU663" s="71">
        <v>-100</v>
      </c>
      <c r="AV663" s="71">
        <v>-100</v>
      </c>
      <c r="AW663" s="72">
        <v>5.474556</v>
      </c>
      <c r="AX663" s="72"/>
      <c r="AY663" s="72">
        <v>4.7226300000000005</v>
      </c>
      <c r="AZ663" s="72"/>
      <c r="DL663" s="70" t="s">
        <v>451</v>
      </c>
      <c r="DM663" s="70" t="s">
        <v>452</v>
      </c>
      <c r="DN663" s="70" t="s">
        <v>48</v>
      </c>
      <c r="DO663" s="70">
        <v>11200</v>
      </c>
      <c r="DP663" s="70">
        <v>56491.55</v>
      </c>
      <c r="DQ663" s="70">
        <v>48636</v>
      </c>
      <c r="DU663" s="70">
        <v>-100</v>
      </c>
      <c r="DV663" s="70">
        <v>-100</v>
      </c>
      <c r="DW663" s="70">
        <v>-100</v>
      </c>
      <c r="DX663" s="70">
        <v>5.043888392857143</v>
      </c>
      <c r="DZ663" s="70">
        <v>4.3425</v>
      </c>
    </row>
    <row r="664" spans="37:131" ht="12.75">
      <c r="AK664" s="71" t="s">
        <v>436</v>
      </c>
      <c r="AL664" s="71" t="s">
        <v>437</v>
      </c>
      <c r="AM664" s="71" t="s">
        <v>63</v>
      </c>
      <c r="AN664" s="71">
        <v>19090</v>
      </c>
      <c r="AO664" s="71">
        <v>165401.5</v>
      </c>
      <c r="AP664" s="71">
        <v>137272.86</v>
      </c>
      <c r="AQ664" s="71"/>
      <c r="AR664" s="71"/>
      <c r="AS664" s="71"/>
      <c r="AT664" s="71">
        <v>-100</v>
      </c>
      <c r="AU664" s="71">
        <v>-100</v>
      </c>
      <c r="AV664" s="71">
        <v>-100</v>
      </c>
      <c r="AW664" s="72">
        <v>8.664300680984809</v>
      </c>
      <c r="AX664" s="72"/>
      <c r="AY664" s="72">
        <v>7.190825563122052</v>
      </c>
      <c r="AZ664" s="72"/>
      <c r="DL664" s="70" t="s">
        <v>451</v>
      </c>
      <c r="DM664" s="70" t="s">
        <v>452</v>
      </c>
      <c r="DN664" s="70" t="s">
        <v>52</v>
      </c>
      <c r="DR664" s="70">
        <v>3000</v>
      </c>
      <c r="DS664" s="70">
        <v>15558.04</v>
      </c>
      <c r="DT664" s="70">
        <v>14271.96</v>
      </c>
      <c r="DY664" s="70">
        <v>5.186013333333333</v>
      </c>
      <c r="EA664" s="70">
        <v>4.75732</v>
      </c>
    </row>
    <row r="665" spans="37:131" ht="12.75">
      <c r="AK665" s="71" t="s">
        <v>436</v>
      </c>
      <c r="AL665" s="71" t="s">
        <v>437</v>
      </c>
      <c r="AM665" s="71" t="s">
        <v>54</v>
      </c>
      <c r="AN665" s="71">
        <v>14844.12</v>
      </c>
      <c r="AO665" s="71">
        <v>151018.6</v>
      </c>
      <c r="AP665" s="71">
        <v>130951.91</v>
      </c>
      <c r="AQ665" s="71">
        <v>891</v>
      </c>
      <c r="AR665" s="71">
        <v>6364.75</v>
      </c>
      <c r="AS665" s="71">
        <v>5837.41</v>
      </c>
      <c r="AT665" s="71">
        <v>-93.9976233013476</v>
      </c>
      <c r="AU665" s="71">
        <v>-95.78545291772006</v>
      </c>
      <c r="AV665" s="71">
        <v>-95.5423254231267</v>
      </c>
      <c r="AW665" s="72">
        <v>10.173631040438908</v>
      </c>
      <c r="AX665" s="72">
        <v>7.14337822671156</v>
      </c>
      <c r="AY665" s="72">
        <v>8.821803515466057</v>
      </c>
      <c r="AZ665" s="72">
        <v>6.551526374859708</v>
      </c>
      <c r="DL665" s="70" t="s">
        <v>451</v>
      </c>
      <c r="DM665" s="70" t="s">
        <v>452</v>
      </c>
      <c r="DN665" s="70" t="s">
        <v>42</v>
      </c>
      <c r="DO665" s="70">
        <v>2500</v>
      </c>
      <c r="DP665" s="70">
        <v>12251.98</v>
      </c>
      <c r="DQ665" s="70">
        <v>10899</v>
      </c>
      <c r="DR665" s="70">
        <v>14400</v>
      </c>
      <c r="DS665" s="70">
        <v>71472.35</v>
      </c>
      <c r="DT665" s="70">
        <v>66066.55</v>
      </c>
      <c r="DU665" s="70">
        <v>476</v>
      </c>
      <c r="DV665" s="70">
        <v>483.35346613363726</v>
      </c>
      <c r="DW665" s="70">
        <v>506.17074961005596</v>
      </c>
      <c r="DX665" s="70">
        <v>4.900792</v>
      </c>
      <c r="DY665" s="70">
        <v>4.96335763888889</v>
      </c>
      <c r="DZ665" s="70">
        <v>4.3596</v>
      </c>
      <c r="EA665" s="70">
        <v>4.587954861111111</v>
      </c>
    </row>
    <row r="666" spans="37:131" ht="12.75">
      <c r="AK666" s="71" t="s">
        <v>436</v>
      </c>
      <c r="AL666" s="71" t="s">
        <v>437</v>
      </c>
      <c r="AM666" s="71" t="s">
        <v>56</v>
      </c>
      <c r="AN666" s="71">
        <v>2000</v>
      </c>
      <c r="AO666" s="71">
        <v>12955.83</v>
      </c>
      <c r="AP666" s="71">
        <v>10756.1</v>
      </c>
      <c r="AQ666" s="71"/>
      <c r="AR666" s="71"/>
      <c r="AS666" s="71"/>
      <c r="AT666" s="71">
        <v>-100</v>
      </c>
      <c r="AU666" s="71">
        <v>-100</v>
      </c>
      <c r="AV666" s="71">
        <v>-100</v>
      </c>
      <c r="AW666" s="72">
        <v>6.477915</v>
      </c>
      <c r="AX666" s="72"/>
      <c r="AY666" s="72">
        <v>5.37805</v>
      </c>
      <c r="AZ666" s="72"/>
      <c r="DL666" s="70" t="s">
        <v>451</v>
      </c>
      <c r="DM666" s="70" t="s">
        <v>452</v>
      </c>
      <c r="DN666" s="70" t="s">
        <v>46</v>
      </c>
      <c r="DO666" s="70">
        <v>1344</v>
      </c>
      <c r="DP666" s="70">
        <v>8064</v>
      </c>
      <c r="DQ666" s="70">
        <v>6827.42</v>
      </c>
      <c r="DR666" s="70">
        <v>1344</v>
      </c>
      <c r="DS666" s="70">
        <v>7728</v>
      </c>
      <c r="DT666" s="70">
        <v>7087.45</v>
      </c>
      <c r="DU666" s="70">
        <v>0</v>
      </c>
      <c r="DV666" s="70">
        <v>-4.166666666666667</v>
      </c>
      <c r="DW666" s="70">
        <v>3.8086129167386766</v>
      </c>
      <c r="DX666" s="70">
        <v>6</v>
      </c>
      <c r="DY666" s="70">
        <v>5.75</v>
      </c>
      <c r="DZ666" s="70">
        <v>5.0799255952380955</v>
      </c>
      <c r="EA666" s="70">
        <v>5.273400297619047</v>
      </c>
    </row>
    <row r="667" spans="37:131" ht="12.75">
      <c r="AK667" s="71" t="s">
        <v>436</v>
      </c>
      <c r="AL667" s="71" t="s">
        <v>437</v>
      </c>
      <c r="AM667" s="71" t="s">
        <v>42</v>
      </c>
      <c r="AN667" s="71"/>
      <c r="AO667" s="71"/>
      <c r="AP667" s="71"/>
      <c r="AQ667" s="71">
        <v>9450</v>
      </c>
      <c r="AR667" s="71">
        <v>59977.52</v>
      </c>
      <c r="AS667" s="71">
        <v>55277.05</v>
      </c>
      <c r="AT667" s="71"/>
      <c r="AU667" s="71"/>
      <c r="AV667" s="71"/>
      <c r="AW667" s="72"/>
      <c r="AX667" s="72">
        <v>6.346827513227513</v>
      </c>
      <c r="AY667" s="72"/>
      <c r="AZ667" s="72">
        <v>5.849423280423281</v>
      </c>
      <c r="DL667" s="70" t="s">
        <v>451</v>
      </c>
      <c r="DM667" s="70" t="s">
        <v>452</v>
      </c>
      <c r="DN667" s="70" t="s">
        <v>61</v>
      </c>
      <c r="DR667" s="70">
        <v>2700</v>
      </c>
      <c r="DS667" s="70">
        <v>16262.5</v>
      </c>
      <c r="DT667" s="70">
        <v>14925.1</v>
      </c>
      <c r="DY667" s="70">
        <v>6.023148148148148</v>
      </c>
      <c r="EA667" s="70">
        <v>5.527814814814815</v>
      </c>
    </row>
    <row r="668" spans="37:130" ht="12.75">
      <c r="AK668" s="71" t="s">
        <v>436</v>
      </c>
      <c r="AL668" s="71" t="s">
        <v>437</v>
      </c>
      <c r="AM668" s="71" t="s">
        <v>45</v>
      </c>
      <c r="AN668" s="71">
        <v>2340</v>
      </c>
      <c r="AO668" s="71">
        <v>13051.87</v>
      </c>
      <c r="AP668" s="71">
        <v>11091.6</v>
      </c>
      <c r="AQ668" s="71"/>
      <c r="AR668" s="71"/>
      <c r="AS668" s="71"/>
      <c r="AT668" s="71">
        <v>-100</v>
      </c>
      <c r="AU668" s="71">
        <v>-100</v>
      </c>
      <c r="AV668" s="71">
        <v>-100</v>
      </c>
      <c r="AW668" s="72">
        <v>5.5777222222222225</v>
      </c>
      <c r="AX668" s="72"/>
      <c r="AY668" s="72">
        <v>4.74</v>
      </c>
      <c r="AZ668" s="72"/>
      <c r="DL668" s="70" t="s">
        <v>451</v>
      </c>
      <c r="DM668" s="70" t="s">
        <v>452</v>
      </c>
      <c r="DN668" s="70" t="s">
        <v>530</v>
      </c>
      <c r="DO668" s="70">
        <v>6680</v>
      </c>
      <c r="DP668" s="70">
        <v>34191.98</v>
      </c>
      <c r="DQ668" s="70">
        <v>29437.34</v>
      </c>
      <c r="DU668" s="70">
        <v>-100</v>
      </c>
      <c r="DV668" s="70">
        <v>-100</v>
      </c>
      <c r="DW668" s="70">
        <v>-100</v>
      </c>
      <c r="DX668" s="70">
        <v>5.118559880239522</v>
      </c>
      <c r="DZ668" s="70">
        <v>4.406787425149701</v>
      </c>
    </row>
    <row r="669" spans="37:131" ht="12.75">
      <c r="AK669" s="71" t="s">
        <v>436</v>
      </c>
      <c r="AL669" s="71" t="s">
        <v>437</v>
      </c>
      <c r="AM669" s="71" t="s">
        <v>85</v>
      </c>
      <c r="AN669" s="71">
        <v>13990</v>
      </c>
      <c r="AO669" s="71">
        <v>72546.16</v>
      </c>
      <c r="AP669" s="71">
        <v>61143.17</v>
      </c>
      <c r="AQ669" s="71"/>
      <c r="AR669" s="71"/>
      <c r="AS669" s="71"/>
      <c r="AT669" s="71">
        <v>-100</v>
      </c>
      <c r="AU669" s="71">
        <v>-100</v>
      </c>
      <c r="AV669" s="71">
        <v>-100</v>
      </c>
      <c r="AW669" s="72">
        <v>5.185572551822731</v>
      </c>
      <c r="AX669" s="72"/>
      <c r="AY669" s="72">
        <v>4.370491065046462</v>
      </c>
      <c r="AZ669" s="72"/>
      <c r="DL669" s="70" t="s">
        <v>460</v>
      </c>
      <c r="DM669" s="70" t="s">
        <v>461</v>
      </c>
      <c r="DN669" s="70" t="s">
        <v>48</v>
      </c>
      <c r="DO669" s="70">
        <v>246665.88</v>
      </c>
      <c r="DP669" s="70">
        <v>2263189.93</v>
      </c>
      <c r="DQ669" s="70">
        <v>1950083.45</v>
      </c>
      <c r="DR669" s="70">
        <v>357936.165</v>
      </c>
      <c r="DS669" s="70">
        <v>3173378.98</v>
      </c>
      <c r="DT669" s="70">
        <v>2919869.41</v>
      </c>
      <c r="DU669" s="70">
        <v>45.109718863427716</v>
      </c>
      <c r="DV669" s="70">
        <v>40.21708642013973</v>
      </c>
      <c r="DW669" s="70">
        <v>49.73048512359818</v>
      </c>
      <c r="DX669" s="70">
        <v>9.175123572015716</v>
      </c>
      <c r="DY669" s="70">
        <v>8.865767950550625</v>
      </c>
      <c r="DZ669" s="70">
        <v>7.905768929209017</v>
      </c>
      <c r="EA669" s="70">
        <v>8.157514371312551</v>
      </c>
    </row>
    <row r="670" spans="37:130" ht="12.75">
      <c r="AK670" s="71" t="s">
        <v>436</v>
      </c>
      <c r="AL670" s="71" t="s">
        <v>437</v>
      </c>
      <c r="AM670" s="71" t="s">
        <v>530</v>
      </c>
      <c r="AN670" s="71">
        <v>1120</v>
      </c>
      <c r="AO670" s="71">
        <v>5849.24</v>
      </c>
      <c r="AP670" s="71">
        <v>5035.86</v>
      </c>
      <c r="AQ670" s="71"/>
      <c r="AR670" s="71"/>
      <c r="AS670" s="71"/>
      <c r="AT670" s="71">
        <v>-100</v>
      </c>
      <c r="AU670" s="71">
        <v>-100</v>
      </c>
      <c r="AV670" s="71">
        <v>-100</v>
      </c>
      <c r="AW670" s="72">
        <v>5.222535714285714</v>
      </c>
      <c r="AX670" s="72"/>
      <c r="AY670" s="72">
        <v>4.496303571428571</v>
      </c>
      <c r="AZ670" s="72"/>
      <c r="DL670" s="70" t="s">
        <v>460</v>
      </c>
      <c r="DM670" s="70" t="s">
        <v>461</v>
      </c>
      <c r="DN670" s="70" t="s">
        <v>64</v>
      </c>
      <c r="DO670" s="70">
        <v>500</v>
      </c>
      <c r="DP670" s="70">
        <v>4576.38</v>
      </c>
      <c r="DQ670" s="70">
        <v>3940</v>
      </c>
      <c r="DU670" s="70">
        <v>-100</v>
      </c>
      <c r="DV670" s="70">
        <v>-100</v>
      </c>
      <c r="DW670" s="70">
        <v>-100</v>
      </c>
      <c r="DX670" s="70">
        <v>9.15276</v>
      </c>
      <c r="DZ670" s="70">
        <v>7.88</v>
      </c>
    </row>
    <row r="671" spans="37:131" ht="12.75">
      <c r="AK671" s="71" t="s">
        <v>438</v>
      </c>
      <c r="AL671" s="71" t="s">
        <v>630</v>
      </c>
      <c r="AM671" s="71" t="s">
        <v>138</v>
      </c>
      <c r="AN671" s="71">
        <v>336</v>
      </c>
      <c r="AO671" s="71">
        <v>3161.76</v>
      </c>
      <c r="AP671" s="71">
        <v>2722.09</v>
      </c>
      <c r="AQ671" s="71"/>
      <c r="AR671" s="71"/>
      <c r="AS671" s="71"/>
      <c r="AT671" s="71">
        <v>-100</v>
      </c>
      <c r="AU671" s="71">
        <v>-100</v>
      </c>
      <c r="AV671" s="71">
        <v>-100</v>
      </c>
      <c r="AW671" s="72">
        <v>9.41</v>
      </c>
      <c r="AX671" s="72"/>
      <c r="AY671" s="72">
        <v>8.101458333333333</v>
      </c>
      <c r="AZ671" s="72"/>
      <c r="DL671" s="70" t="s">
        <v>460</v>
      </c>
      <c r="DM671" s="70" t="s">
        <v>461</v>
      </c>
      <c r="DN671" s="70" t="s">
        <v>54</v>
      </c>
      <c r="DR671" s="70">
        <v>250</v>
      </c>
      <c r="DS671" s="70">
        <v>2514.81</v>
      </c>
      <c r="DT671" s="70">
        <v>2312.76</v>
      </c>
      <c r="DY671" s="70">
        <v>10.059239999999999</v>
      </c>
      <c r="EA671" s="70">
        <v>9.251040000000001</v>
      </c>
    </row>
    <row r="672" spans="37:131" ht="12.75">
      <c r="AK672" s="71" t="s">
        <v>438</v>
      </c>
      <c r="AL672" s="71" t="s">
        <v>630</v>
      </c>
      <c r="AM672" s="71" t="s">
        <v>54</v>
      </c>
      <c r="AN672" s="71"/>
      <c r="AO672" s="71"/>
      <c r="AP672" s="71"/>
      <c r="AQ672" s="71">
        <v>150</v>
      </c>
      <c r="AR672" s="71">
        <v>1037.97</v>
      </c>
      <c r="AS672" s="71">
        <v>952.87</v>
      </c>
      <c r="AT672" s="71"/>
      <c r="AU672" s="71"/>
      <c r="AV672" s="71"/>
      <c r="AW672" s="72"/>
      <c r="AX672" s="72">
        <v>6.9198</v>
      </c>
      <c r="AY672" s="72"/>
      <c r="AZ672" s="72">
        <v>6.3524666666666665</v>
      </c>
      <c r="DL672" s="70" t="s">
        <v>460</v>
      </c>
      <c r="DM672" s="70" t="s">
        <v>461</v>
      </c>
      <c r="DN672" s="70" t="s">
        <v>52</v>
      </c>
      <c r="DR672" s="70">
        <v>9000</v>
      </c>
      <c r="DS672" s="70">
        <v>71201.66</v>
      </c>
      <c r="DT672" s="70">
        <v>65315.87</v>
      </c>
      <c r="DY672" s="70">
        <v>7.911295555555556</v>
      </c>
      <c r="EA672" s="70">
        <v>7.257318888888889</v>
      </c>
    </row>
    <row r="673" spans="37:131" ht="12.75">
      <c r="AK673" s="71" t="s">
        <v>438</v>
      </c>
      <c r="AL673" s="71" t="s">
        <v>630</v>
      </c>
      <c r="AM673" s="71" t="s">
        <v>56</v>
      </c>
      <c r="AN673" s="71"/>
      <c r="AO673" s="71"/>
      <c r="AP673" s="71"/>
      <c r="AQ673" s="71">
        <v>1920</v>
      </c>
      <c r="AR673" s="71">
        <v>12142.29</v>
      </c>
      <c r="AS673" s="71">
        <v>11146.8</v>
      </c>
      <c r="AT673" s="71"/>
      <c r="AU673" s="71"/>
      <c r="AV673" s="71"/>
      <c r="AW673" s="72"/>
      <c r="AX673" s="72">
        <v>6.324109375000001</v>
      </c>
      <c r="AY673" s="72"/>
      <c r="AZ673" s="72">
        <v>5.805625</v>
      </c>
      <c r="DL673" s="70" t="s">
        <v>460</v>
      </c>
      <c r="DM673" s="70" t="s">
        <v>461</v>
      </c>
      <c r="DN673" s="70" t="s">
        <v>42</v>
      </c>
      <c r="DO673" s="70">
        <v>53256</v>
      </c>
      <c r="DP673" s="70">
        <v>458463.17</v>
      </c>
      <c r="DQ673" s="70">
        <v>393524.99</v>
      </c>
      <c r="DR673" s="70">
        <v>27190</v>
      </c>
      <c r="DS673" s="70">
        <v>217610.69</v>
      </c>
      <c r="DT673" s="70">
        <v>201061.93</v>
      </c>
      <c r="DU673" s="70">
        <v>-48.94471984377347</v>
      </c>
      <c r="DV673" s="70">
        <v>-52.53474995603246</v>
      </c>
      <c r="DW673" s="70">
        <v>-48.9074556612021</v>
      </c>
      <c r="DX673" s="70">
        <v>8.608667004656752</v>
      </c>
      <c r="DY673" s="70">
        <v>8.00333541743288</v>
      </c>
      <c r="DZ673" s="70">
        <v>7.38930805918582</v>
      </c>
      <c r="EA673" s="70">
        <v>7.39470136079441</v>
      </c>
    </row>
    <row r="674" spans="37:130" ht="12.75">
      <c r="AK674" s="71" t="s">
        <v>438</v>
      </c>
      <c r="AL674" s="71" t="s">
        <v>630</v>
      </c>
      <c r="AM674" s="71" t="s">
        <v>43</v>
      </c>
      <c r="AN674" s="71"/>
      <c r="AO674" s="71"/>
      <c r="AP674" s="71"/>
      <c r="AQ674" s="71">
        <v>450</v>
      </c>
      <c r="AR674" s="71">
        <v>3544.75</v>
      </c>
      <c r="AS674" s="71">
        <v>3251.73</v>
      </c>
      <c r="AT674" s="71"/>
      <c r="AU674" s="71"/>
      <c r="AV674" s="71"/>
      <c r="AW674" s="72"/>
      <c r="AX674" s="72">
        <v>7.877222222222223</v>
      </c>
      <c r="AY674" s="72"/>
      <c r="AZ674" s="72">
        <v>7.226066666666667</v>
      </c>
      <c r="DL674" s="70" t="s">
        <v>460</v>
      </c>
      <c r="DM674" s="70" t="s">
        <v>461</v>
      </c>
      <c r="DN674" s="70" t="s">
        <v>71</v>
      </c>
      <c r="DO674" s="70">
        <v>100</v>
      </c>
      <c r="DP674" s="70">
        <v>892.83</v>
      </c>
      <c r="DQ674" s="70">
        <v>769.06</v>
      </c>
      <c r="DU674" s="70">
        <v>-100</v>
      </c>
      <c r="DV674" s="70">
        <v>-100</v>
      </c>
      <c r="DW674" s="70">
        <v>-100</v>
      </c>
      <c r="DX674" s="70">
        <v>8.9283</v>
      </c>
      <c r="DZ674" s="70">
        <v>7.6906</v>
      </c>
    </row>
    <row r="675" spans="37:147" ht="12.75">
      <c r="AK675" s="71" t="s">
        <v>446</v>
      </c>
      <c r="AL675" s="71" t="s">
        <v>312</v>
      </c>
      <c r="AM675" s="71" t="s">
        <v>48</v>
      </c>
      <c r="AN675" s="71">
        <v>32</v>
      </c>
      <c r="AO675" s="71">
        <v>366.71</v>
      </c>
      <c r="AP675" s="71">
        <v>313.59</v>
      </c>
      <c r="AQ675" s="71">
        <v>439</v>
      </c>
      <c r="AR675" s="71">
        <v>5216.17</v>
      </c>
      <c r="AS675" s="71">
        <v>4796.66</v>
      </c>
      <c r="AT675" s="71">
        <v>1271.875</v>
      </c>
      <c r="AU675" s="71">
        <v>1322.4237135611247</v>
      </c>
      <c r="AV675" s="71">
        <v>1429.595969259224</v>
      </c>
      <c r="AW675" s="72">
        <v>11.4596875</v>
      </c>
      <c r="AX675" s="72">
        <v>11.881936218678815</v>
      </c>
      <c r="AY675" s="72">
        <v>9.7996875</v>
      </c>
      <c r="AZ675" s="72">
        <v>10.92633257403189</v>
      </c>
      <c r="EB675" s="70" t="s">
        <v>284</v>
      </c>
      <c r="EC675" s="70" t="s">
        <v>452</v>
      </c>
      <c r="ED675" s="70" t="s">
        <v>95</v>
      </c>
      <c r="EH675" s="70">
        <v>10000</v>
      </c>
      <c r="EI675" s="70">
        <v>31593.48</v>
      </c>
      <c r="EJ675" s="70">
        <v>28908</v>
      </c>
      <c r="EO675" s="70">
        <v>3.159348</v>
      </c>
      <c r="EQ675" s="70">
        <v>2.8908</v>
      </c>
    </row>
    <row r="676" spans="37:147" ht="12.75">
      <c r="AK676" s="71" t="s">
        <v>446</v>
      </c>
      <c r="AL676" s="71" t="s">
        <v>312</v>
      </c>
      <c r="AM676" s="71" t="s">
        <v>139</v>
      </c>
      <c r="AN676" s="71"/>
      <c r="AO676" s="71"/>
      <c r="AP676" s="71"/>
      <c r="AQ676" s="71">
        <v>600</v>
      </c>
      <c r="AR676" s="71">
        <v>8794.42</v>
      </c>
      <c r="AS676" s="71">
        <v>8129.67</v>
      </c>
      <c r="AT676" s="71"/>
      <c r="AU676" s="71"/>
      <c r="AV676" s="71"/>
      <c r="AW676" s="72"/>
      <c r="AX676" s="72">
        <v>14.657366666666666</v>
      </c>
      <c r="AY676" s="72"/>
      <c r="AZ676" s="72">
        <v>13.54945</v>
      </c>
      <c r="EB676" s="70" t="s">
        <v>284</v>
      </c>
      <c r="EC676" s="70" t="s">
        <v>452</v>
      </c>
      <c r="ED676" s="70" t="s">
        <v>71</v>
      </c>
      <c r="EE676" s="70">
        <v>6000</v>
      </c>
      <c r="EF676" s="70">
        <v>19438.37</v>
      </c>
      <c r="EG676" s="70">
        <v>16743.73</v>
      </c>
      <c r="EH676" s="70">
        <v>70951</v>
      </c>
      <c r="EI676" s="70">
        <v>226166.06</v>
      </c>
      <c r="EJ676" s="70">
        <v>208606.92</v>
      </c>
      <c r="EK676" s="70">
        <v>1082.5166666666667</v>
      </c>
      <c r="EL676" s="70">
        <v>1063.5032155473941</v>
      </c>
      <c r="EM676" s="70">
        <v>1145.8808162816767</v>
      </c>
      <c r="EN676" s="70">
        <v>3.2397283333333333</v>
      </c>
      <c r="EO676" s="70">
        <v>3.187637383546391</v>
      </c>
      <c r="EP676" s="70">
        <v>2.7906216666666666</v>
      </c>
      <c r="EQ676" s="70">
        <v>2.9401547546898565</v>
      </c>
    </row>
    <row r="677" spans="37:147" ht="12.75">
      <c r="AK677" s="71" t="s">
        <v>446</v>
      </c>
      <c r="AL677" s="71" t="s">
        <v>312</v>
      </c>
      <c r="AM677" s="71" t="s">
        <v>63</v>
      </c>
      <c r="AN677" s="71">
        <v>4402.45</v>
      </c>
      <c r="AO677" s="71">
        <v>60507.52</v>
      </c>
      <c r="AP677" s="71">
        <v>52109.14</v>
      </c>
      <c r="AQ677" s="71">
        <v>6942</v>
      </c>
      <c r="AR677" s="71">
        <v>90446.52</v>
      </c>
      <c r="AS677" s="71">
        <v>83144.97</v>
      </c>
      <c r="AT677" s="71">
        <v>57.68492543924407</v>
      </c>
      <c r="AU677" s="71">
        <v>49.479800196735894</v>
      </c>
      <c r="AV677" s="71">
        <v>59.55928269013843</v>
      </c>
      <c r="AW677" s="72">
        <v>13.744056150552533</v>
      </c>
      <c r="AX677" s="72">
        <v>13.028885047536734</v>
      </c>
      <c r="AY677" s="72">
        <v>11.836395643334962</v>
      </c>
      <c r="AZ677" s="72">
        <v>11.97709161624892</v>
      </c>
      <c r="EB677" s="70" t="s">
        <v>284</v>
      </c>
      <c r="EC677" s="70" t="s">
        <v>452</v>
      </c>
      <c r="ED677" s="70" t="s">
        <v>67</v>
      </c>
      <c r="EE677" s="70">
        <v>18078</v>
      </c>
      <c r="EF677" s="70">
        <v>58718.41</v>
      </c>
      <c r="EG677" s="70">
        <v>50264.1</v>
      </c>
      <c r="EH677" s="70">
        <v>43476</v>
      </c>
      <c r="EI677" s="70">
        <v>140002.08</v>
      </c>
      <c r="EJ677" s="70">
        <v>128885.39</v>
      </c>
      <c r="EK677" s="70">
        <v>140.49120477928975</v>
      </c>
      <c r="EL677" s="70">
        <v>138.4296168782499</v>
      </c>
      <c r="EM677" s="70">
        <v>156.41638863522874</v>
      </c>
      <c r="EN677" s="70">
        <v>3.2480589666998565</v>
      </c>
      <c r="EO677" s="70">
        <v>3.220215291195142</v>
      </c>
      <c r="EP677" s="70">
        <v>2.7804015930965815</v>
      </c>
      <c r="EQ677" s="70">
        <v>2.964518124942497</v>
      </c>
    </row>
    <row r="678" spans="37:147" ht="12.75">
      <c r="AK678" s="71" t="s">
        <v>446</v>
      </c>
      <c r="AL678" s="71" t="s">
        <v>312</v>
      </c>
      <c r="AM678" s="71" t="s">
        <v>54</v>
      </c>
      <c r="AN678" s="71">
        <v>15642</v>
      </c>
      <c r="AO678" s="71">
        <v>200108.56</v>
      </c>
      <c r="AP678" s="71">
        <v>170978.37</v>
      </c>
      <c r="AQ678" s="71">
        <v>19026</v>
      </c>
      <c r="AR678" s="71">
        <v>235874.98</v>
      </c>
      <c r="AS678" s="71">
        <v>216717.06</v>
      </c>
      <c r="AT678" s="71">
        <v>21.634062140391254</v>
      </c>
      <c r="AU678" s="71">
        <v>17.873508259716633</v>
      </c>
      <c r="AV678" s="71">
        <v>26.75115571636342</v>
      </c>
      <c r="AW678" s="72">
        <v>12.793029024421429</v>
      </c>
      <c r="AX678" s="72">
        <v>12.397507621150005</v>
      </c>
      <c r="AY678" s="72">
        <v>10.93072305331799</v>
      </c>
      <c r="AZ678" s="72">
        <v>11.39057395143488</v>
      </c>
      <c r="EB678" s="70" t="s">
        <v>284</v>
      </c>
      <c r="EC678" s="70" t="s">
        <v>452</v>
      </c>
      <c r="ED678" s="70" t="s">
        <v>350</v>
      </c>
      <c r="EE678" s="70">
        <v>1200</v>
      </c>
      <c r="EF678" s="70">
        <v>4409.77</v>
      </c>
      <c r="EG678" s="70">
        <v>3720</v>
      </c>
      <c r="EH678" s="70">
        <v>6306</v>
      </c>
      <c r="EI678" s="70">
        <v>20704.1</v>
      </c>
      <c r="EJ678" s="70">
        <v>19005.41</v>
      </c>
      <c r="EK678" s="70">
        <v>425.5</v>
      </c>
      <c r="EL678" s="70">
        <v>369.50521228998326</v>
      </c>
      <c r="EM678" s="70">
        <v>410.89811827956987</v>
      </c>
      <c r="EN678" s="70">
        <v>3.674808333333334</v>
      </c>
      <c r="EO678" s="70">
        <v>3.2832381858547413</v>
      </c>
      <c r="EP678" s="70">
        <v>3.1</v>
      </c>
      <c r="EQ678" s="70">
        <v>3.013861401839518</v>
      </c>
    </row>
    <row r="679" spans="37:146" ht="12.75">
      <c r="AK679" s="71" t="s">
        <v>446</v>
      </c>
      <c r="AL679" s="71" t="s">
        <v>312</v>
      </c>
      <c r="AM679" s="71" t="s">
        <v>56</v>
      </c>
      <c r="AN679" s="71"/>
      <c r="AO679" s="71"/>
      <c r="AP679" s="71"/>
      <c r="AQ679" s="71">
        <v>1000</v>
      </c>
      <c r="AR679" s="71">
        <v>11982.38</v>
      </c>
      <c r="AS679" s="71">
        <v>11000</v>
      </c>
      <c r="AT679" s="71"/>
      <c r="AU679" s="71"/>
      <c r="AV679" s="71"/>
      <c r="AW679" s="72"/>
      <c r="AX679" s="72">
        <v>11.98238</v>
      </c>
      <c r="AY679" s="72"/>
      <c r="AZ679" s="72">
        <v>11</v>
      </c>
      <c r="EB679" s="70" t="s">
        <v>284</v>
      </c>
      <c r="EC679" s="70" t="s">
        <v>452</v>
      </c>
      <c r="ED679" s="70" t="s">
        <v>66</v>
      </c>
      <c r="EE679" s="70">
        <v>300</v>
      </c>
      <c r="EF679" s="70">
        <v>1230.39</v>
      </c>
      <c r="EG679" s="70">
        <v>1063.78</v>
      </c>
      <c r="EK679" s="70">
        <v>-100</v>
      </c>
      <c r="EL679" s="70">
        <v>-100</v>
      </c>
      <c r="EM679" s="70">
        <v>-100</v>
      </c>
      <c r="EN679" s="70">
        <v>4.1013</v>
      </c>
      <c r="EP679" s="70">
        <v>3.545933333333333</v>
      </c>
    </row>
    <row r="680" spans="37:146" ht="12.75">
      <c r="AK680" s="71" t="s">
        <v>446</v>
      </c>
      <c r="AL680" s="71" t="s">
        <v>312</v>
      </c>
      <c r="AM680" s="71" t="s">
        <v>42</v>
      </c>
      <c r="AN680" s="71">
        <v>422501</v>
      </c>
      <c r="AO680" s="71">
        <v>4692955.24</v>
      </c>
      <c r="AP680" s="71">
        <v>4025245.9</v>
      </c>
      <c r="AQ680" s="71">
        <v>453826</v>
      </c>
      <c r="AR680" s="71">
        <v>5174695.5</v>
      </c>
      <c r="AS680" s="71">
        <v>4760471.14</v>
      </c>
      <c r="AT680" s="71">
        <v>7.414183635068319</v>
      </c>
      <c r="AU680" s="71">
        <v>10.265179090009811</v>
      </c>
      <c r="AV680" s="71">
        <v>18.265349701989628</v>
      </c>
      <c r="AW680" s="72">
        <v>11.107560076780883</v>
      </c>
      <c r="AX680" s="72">
        <v>11.402377783555812</v>
      </c>
      <c r="AY680" s="72">
        <v>9.527186681214955</v>
      </c>
      <c r="AZ680" s="72">
        <v>10.489639509415502</v>
      </c>
      <c r="EB680" s="70" t="s">
        <v>286</v>
      </c>
      <c r="EC680" s="70" t="s">
        <v>287</v>
      </c>
      <c r="ED680" s="70" t="s">
        <v>61</v>
      </c>
      <c r="EE680" s="70">
        <v>15000</v>
      </c>
      <c r="EF680" s="70">
        <v>96563.16</v>
      </c>
      <c r="EG680" s="70">
        <v>85450</v>
      </c>
      <c r="EK680" s="70">
        <v>-100</v>
      </c>
      <c r="EL680" s="70">
        <v>-100</v>
      </c>
      <c r="EM680" s="70">
        <v>-100</v>
      </c>
      <c r="EN680" s="70">
        <v>6.437544</v>
      </c>
      <c r="EP680" s="70">
        <v>5.696666666666666</v>
      </c>
    </row>
    <row r="681" spans="37:146" ht="12.75">
      <c r="AK681" s="71" t="s">
        <v>446</v>
      </c>
      <c r="AL681" s="71" t="s">
        <v>312</v>
      </c>
      <c r="AM681" s="71" t="s">
        <v>45</v>
      </c>
      <c r="AN681" s="71">
        <v>826</v>
      </c>
      <c r="AO681" s="71">
        <v>10383.66</v>
      </c>
      <c r="AP681" s="71">
        <v>8966.03</v>
      </c>
      <c r="AQ681" s="71">
        <v>1250</v>
      </c>
      <c r="AR681" s="71">
        <v>16125.56</v>
      </c>
      <c r="AS681" s="71">
        <v>14782.13</v>
      </c>
      <c r="AT681" s="71">
        <v>51.3317191283293</v>
      </c>
      <c r="AU681" s="71">
        <v>55.29745773648213</v>
      </c>
      <c r="AV681" s="71">
        <v>64.8681746547803</v>
      </c>
      <c r="AW681" s="72">
        <v>12.571016949152542</v>
      </c>
      <c r="AX681" s="72">
        <v>12.900447999999999</v>
      </c>
      <c r="AY681" s="72">
        <v>10.854757869249395</v>
      </c>
      <c r="AZ681" s="72">
        <v>11.825704</v>
      </c>
      <c r="EB681" s="70" t="s">
        <v>286</v>
      </c>
      <c r="EC681" s="70" t="s">
        <v>287</v>
      </c>
      <c r="ED681" s="70" t="s">
        <v>95</v>
      </c>
      <c r="EE681" s="70">
        <v>20</v>
      </c>
      <c r="EF681" s="70">
        <v>72.63</v>
      </c>
      <c r="EG681" s="70">
        <v>61.72</v>
      </c>
      <c r="EK681" s="70">
        <v>-100</v>
      </c>
      <c r="EL681" s="70">
        <v>-100</v>
      </c>
      <c r="EM681" s="70">
        <v>-100</v>
      </c>
      <c r="EN681" s="70">
        <v>3.6315</v>
      </c>
      <c r="EP681" s="70">
        <v>3.086</v>
      </c>
    </row>
    <row r="682" spans="37:146" ht="12.75">
      <c r="AK682" s="71" t="s">
        <v>446</v>
      </c>
      <c r="AL682" s="71" t="s">
        <v>312</v>
      </c>
      <c r="AM682" s="71" t="s">
        <v>57</v>
      </c>
      <c r="AN682" s="71"/>
      <c r="AO682" s="71"/>
      <c r="AP682" s="71"/>
      <c r="AQ682" s="71">
        <v>120</v>
      </c>
      <c r="AR682" s="71">
        <v>1274</v>
      </c>
      <c r="AS682" s="71">
        <v>1170.19</v>
      </c>
      <c r="AT682" s="71"/>
      <c r="AU682" s="71"/>
      <c r="AV682" s="71"/>
      <c r="AW682" s="72"/>
      <c r="AX682" s="72">
        <v>10.616666666666667</v>
      </c>
      <c r="AY682" s="72"/>
      <c r="AZ682" s="72">
        <v>9.751583333333334</v>
      </c>
      <c r="EB682" s="70" t="s">
        <v>286</v>
      </c>
      <c r="EC682" s="70" t="s">
        <v>287</v>
      </c>
      <c r="ED682" s="70" t="s">
        <v>71</v>
      </c>
      <c r="EE682" s="70">
        <v>48685</v>
      </c>
      <c r="EF682" s="70">
        <v>161424.76</v>
      </c>
      <c r="EG682" s="70">
        <v>137524.19</v>
      </c>
      <c r="EK682" s="70">
        <v>-100</v>
      </c>
      <c r="EL682" s="70">
        <v>-100</v>
      </c>
      <c r="EM682" s="70">
        <v>-100</v>
      </c>
      <c r="EN682" s="70">
        <v>3.3156980589503955</v>
      </c>
      <c r="EP682" s="70">
        <v>2.8247753928314676</v>
      </c>
    </row>
    <row r="683" spans="37:146" ht="12.75">
      <c r="AK683" s="71" t="s">
        <v>446</v>
      </c>
      <c r="AL683" s="71" t="s">
        <v>312</v>
      </c>
      <c r="AM683" s="71" t="s">
        <v>43</v>
      </c>
      <c r="AN683" s="71">
        <v>24159</v>
      </c>
      <c r="AO683" s="71">
        <v>265732.67</v>
      </c>
      <c r="AP683" s="71">
        <v>230184.88</v>
      </c>
      <c r="AQ683" s="71">
        <v>13560</v>
      </c>
      <c r="AR683" s="71">
        <v>157217.79</v>
      </c>
      <c r="AS683" s="71">
        <v>144817</v>
      </c>
      <c r="AT683" s="71">
        <v>-43.871849000372535</v>
      </c>
      <c r="AU683" s="71">
        <v>-40.836107957670386</v>
      </c>
      <c r="AV683" s="71">
        <v>-37.086658341764235</v>
      </c>
      <c r="AW683" s="72">
        <v>10.999324061426384</v>
      </c>
      <c r="AX683" s="72">
        <v>11.594232300884956</v>
      </c>
      <c r="AY683" s="72">
        <v>9.527914234860715</v>
      </c>
      <c r="AZ683" s="72">
        <v>10.6797197640118</v>
      </c>
      <c r="EB683" s="70" t="s">
        <v>286</v>
      </c>
      <c r="EC683" s="70" t="s">
        <v>287</v>
      </c>
      <c r="ED683" s="70" t="s">
        <v>67</v>
      </c>
      <c r="EE683" s="70">
        <v>34320</v>
      </c>
      <c r="EF683" s="70">
        <v>109047.98</v>
      </c>
      <c r="EG683" s="70">
        <v>94379.97</v>
      </c>
      <c r="EK683" s="70">
        <v>-100</v>
      </c>
      <c r="EL683" s="70">
        <v>-100</v>
      </c>
      <c r="EM683" s="70">
        <v>-100</v>
      </c>
      <c r="EN683" s="70">
        <v>3.1773886946386947</v>
      </c>
      <c r="EP683" s="70">
        <v>2.749999125874126</v>
      </c>
    </row>
    <row r="684" spans="37:146" ht="12.75">
      <c r="AK684" s="71" t="s">
        <v>446</v>
      </c>
      <c r="AL684" s="71" t="s">
        <v>312</v>
      </c>
      <c r="AM684" s="71" t="s">
        <v>67</v>
      </c>
      <c r="AN684" s="71">
        <v>310</v>
      </c>
      <c r="AO684" s="71">
        <v>3534.98</v>
      </c>
      <c r="AP684" s="71">
        <v>3037.97</v>
      </c>
      <c r="AQ684" s="71">
        <v>1004</v>
      </c>
      <c r="AR684" s="71">
        <v>12626.24</v>
      </c>
      <c r="AS684" s="71">
        <v>11611.58</v>
      </c>
      <c r="AT684" s="71">
        <v>223.8709677419355</v>
      </c>
      <c r="AU684" s="71">
        <v>257.1799557564682</v>
      </c>
      <c r="AV684" s="71">
        <v>282.2150975816088</v>
      </c>
      <c r="AW684" s="72">
        <v>11.403161290322581</v>
      </c>
      <c r="AX684" s="72">
        <v>12.57593625498008</v>
      </c>
      <c r="AY684" s="72">
        <v>9.799903225806451</v>
      </c>
      <c r="AZ684" s="72">
        <v>11.565318725099601</v>
      </c>
      <c r="EB684" s="70" t="s">
        <v>286</v>
      </c>
      <c r="EC684" s="70" t="s">
        <v>287</v>
      </c>
      <c r="ED684" s="70" t="s">
        <v>350</v>
      </c>
      <c r="EE684" s="70">
        <v>2394</v>
      </c>
      <c r="EF684" s="70">
        <v>9005.38</v>
      </c>
      <c r="EG684" s="70">
        <v>7780.5</v>
      </c>
      <c r="EK684" s="70">
        <v>-100</v>
      </c>
      <c r="EL684" s="70">
        <v>-100</v>
      </c>
      <c r="EM684" s="70">
        <v>-100</v>
      </c>
      <c r="EN684" s="70">
        <v>3.761645781119465</v>
      </c>
      <c r="EP684" s="70">
        <v>3.25</v>
      </c>
    </row>
    <row r="685" spans="37:147" ht="12.75">
      <c r="AK685" s="71" t="s">
        <v>446</v>
      </c>
      <c r="AL685" s="71" t="s">
        <v>312</v>
      </c>
      <c r="AM685" s="71" t="s">
        <v>66</v>
      </c>
      <c r="AN685" s="71">
        <v>310</v>
      </c>
      <c r="AO685" s="71">
        <v>3352.42</v>
      </c>
      <c r="AP685" s="71">
        <v>2894.45</v>
      </c>
      <c r="AQ685" s="71">
        <v>270</v>
      </c>
      <c r="AR685" s="71">
        <v>2859.2</v>
      </c>
      <c r="AS685" s="71">
        <v>2628.82</v>
      </c>
      <c r="AT685" s="71">
        <v>-12.903225806451612</v>
      </c>
      <c r="AU685" s="71">
        <v>-14.712357043568534</v>
      </c>
      <c r="AV685" s="71">
        <v>-9.17721846983018</v>
      </c>
      <c r="AW685" s="72">
        <v>10.81425806451613</v>
      </c>
      <c r="AX685" s="72">
        <v>10.589629629629629</v>
      </c>
      <c r="AY685" s="72">
        <v>9.336935483870967</v>
      </c>
      <c r="AZ685" s="72">
        <v>9.736370370370372</v>
      </c>
      <c r="EB685" s="70" t="s">
        <v>430</v>
      </c>
      <c r="EC685" s="70" t="s">
        <v>629</v>
      </c>
      <c r="ED685" s="70" t="s">
        <v>48</v>
      </c>
      <c r="EE685" s="70">
        <v>14945</v>
      </c>
      <c r="EF685" s="70">
        <v>66518.08</v>
      </c>
      <c r="EG685" s="70">
        <v>57804.48</v>
      </c>
      <c r="EH685" s="70">
        <v>24595.2</v>
      </c>
      <c r="EI685" s="70">
        <v>87704.59</v>
      </c>
      <c r="EJ685" s="70">
        <v>80621.68</v>
      </c>
      <c r="EK685" s="70">
        <v>64.57142857142858</v>
      </c>
      <c r="EL685" s="70">
        <v>31.850753960426992</v>
      </c>
      <c r="EM685" s="70">
        <v>39.47306506346911</v>
      </c>
      <c r="EN685" s="70">
        <v>4.450858481097357</v>
      </c>
      <c r="EO685" s="70">
        <v>3.565923025631017</v>
      </c>
      <c r="EP685" s="70">
        <v>3.8678139846102377</v>
      </c>
      <c r="EQ685" s="70">
        <v>3.277943663804319</v>
      </c>
    </row>
    <row r="686" spans="37:146" ht="12.75">
      <c r="AK686" s="71" t="s">
        <v>446</v>
      </c>
      <c r="AL686" s="71" t="s">
        <v>312</v>
      </c>
      <c r="AM686" s="71" t="s">
        <v>44</v>
      </c>
      <c r="AN686" s="71"/>
      <c r="AO686" s="71"/>
      <c r="AP686" s="71"/>
      <c r="AQ686" s="71">
        <v>10490</v>
      </c>
      <c r="AR686" s="71">
        <v>113815.8</v>
      </c>
      <c r="AS686" s="71">
        <v>104650.61</v>
      </c>
      <c r="AT686" s="71"/>
      <c r="AU686" s="71"/>
      <c r="AV686" s="71"/>
      <c r="AW686" s="72"/>
      <c r="AX686" s="72">
        <v>10.849933269780744</v>
      </c>
      <c r="AY686" s="72"/>
      <c r="AZ686" s="72">
        <v>9.976225929456625</v>
      </c>
      <c r="EB686" s="70" t="s">
        <v>430</v>
      </c>
      <c r="EC686" s="70" t="s">
        <v>629</v>
      </c>
      <c r="ED686" s="70" t="s">
        <v>138</v>
      </c>
      <c r="EE686" s="70">
        <v>25000</v>
      </c>
      <c r="EF686" s="70">
        <v>85114.89</v>
      </c>
      <c r="EG686" s="70">
        <v>74502.18</v>
      </c>
      <c r="EK686" s="70">
        <v>-100</v>
      </c>
      <c r="EL686" s="70">
        <v>-100</v>
      </c>
      <c r="EM686" s="70">
        <v>-100</v>
      </c>
      <c r="EN686" s="70">
        <v>3.4045956</v>
      </c>
      <c r="EP686" s="70">
        <v>2.9800872</v>
      </c>
    </row>
    <row r="687" spans="37:147" ht="12.75">
      <c r="AK687" s="71" t="s">
        <v>457</v>
      </c>
      <c r="AL687" s="71" t="s">
        <v>319</v>
      </c>
      <c r="AM687" s="71" t="s">
        <v>48</v>
      </c>
      <c r="AN687" s="71">
        <v>5090</v>
      </c>
      <c r="AO687" s="71">
        <v>58315.94</v>
      </c>
      <c r="AP687" s="71">
        <v>49754.8</v>
      </c>
      <c r="AQ687" s="71">
        <v>7440</v>
      </c>
      <c r="AR687" s="71">
        <v>69706.64</v>
      </c>
      <c r="AS687" s="71">
        <v>63931.2</v>
      </c>
      <c r="AT687" s="71">
        <v>46.16895874263261</v>
      </c>
      <c r="AU687" s="71">
        <v>19.532738390224004</v>
      </c>
      <c r="AV687" s="71">
        <v>28.492527354144716</v>
      </c>
      <c r="AW687" s="72">
        <v>11.456962671905698</v>
      </c>
      <c r="AX687" s="72">
        <v>9.369172043010753</v>
      </c>
      <c r="AY687" s="72">
        <v>9.775009823182712</v>
      </c>
      <c r="AZ687" s="72">
        <v>8.59290322580645</v>
      </c>
      <c r="EB687" s="70" t="s">
        <v>430</v>
      </c>
      <c r="EC687" s="70" t="s">
        <v>629</v>
      </c>
      <c r="ED687" s="70" t="s">
        <v>54</v>
      </c>
      <c r="EH687" s="70">
        <v>1470.96</v>
      </c>
      <c r="EI687" s="70">
        <v>5981.25</v>
      </c>
      <c r="EJ687" s="70">
        <v>5490.87</v>
      </c>
      <c r="EO687" s="70">
        <v>4.066222059063469</v>
      </c>
      <c r="EQ687" s="70">
        <v>3.7328479360417686</v>
      </c>
    </row>
    <row r="688" spans="37:146" ht="12.75">
      <c r="AK688" s="71" t="s">
        <v>457</v>
      </c>
      <c r="AL688" s="71" t="s">
        <v>319</v>
      </c>
      <c r="AM688" s="71" t="s">
        <v>94</v>
      </c>
      <c r="AN688" s="71"/>
      <c r="AO688" s="71"/>
      <c r="AP688" s="71"/>
      <c r="AQ688" s="71">
        <v>11385</v>
      </c>
      <c r="AR688" s="71">
        <v>138141.29</v>
      </c>
      <c r="AS688" s="71">
        <v>127773.7</v>
      </c>
      <c r="AT688" s="71"/>
      <c r="AU688" s="71"/>
      <c r="AV688" s="71"/>
      <c r="AW688" s="72"/>
      <c r="AX688" s="72">
        <v>12.133622310057094</v>
      </c>
      <c r="AY688" s="72"/>
      <c r="AZ688" s="72">
        <v>11.222986385595082</v>
      </c>
      <c r="EB688" s="70" t="s">
        <v>430</v>
      </c>
      <c r="EC688" s="70" t="s">
        <v>629</v>
      </c>
      <c r="ED688" s="70" t="s">
        <v>82</v>
      </c>
      <c r="EE688" s="70">
        <v>17600</v>
      </c>
      <c r="EF688" s="70">
        <v>52632.12</v>
      </c>
      <c r="EG688" s="70">
        <v>46820</v>
      </c>
      <c r="EK688" s="70">
        <v>-100</v>
      </c>
      <c r="EL688" s="70">
        <v>-100</v>
      </c>
      <c r="EM688" s="70">
        <v>-100</v>
      </c>
      <c r="EN688" s="70">
        <v>2.990461363636364</v>
      </c>
      <c r="EP688" s="70">
        <v>2.6602272727272727</v>
      </c>
    </row>
    <row r="689" spans="37:146" ht="12.75">
      <c r="AK689" s="71" t="s">
        <v>457</v>
      </c>
      <c r="AL689" s="71" t="s">
        <v>319</v>
      </c>
      <c r="AM689" s="71" t="s">
        <v>138</v>
      </c>
      <c r="AN689" s="71">
        <v>495</v>
      </c>
      <c r="AO689" s="71">
        <v>2752.2</v>
      </c>
      <c r="AP689" s="71">
        <v>2369.49</v>
      </c>
      <c r="AQ689" s="71"/>
      <c r="AR689" s="71"/>
      <c r="AS689" s="71"/>
      <c r="AT689" s="71">
        <v>-100</v>
      </c>
      <c r="AU689" s="71">
        <v>-100</v>
      </c>
      <c r="AV689" s="71">
        <v>-100</v>
      </c>
      <c r="AW689" s="72">
        <v>5.56</v>
      </c>
      <c r="AX689" s="72"/>
      <c r="AY689" s="72">
        <v>4.786848484848484</v>
      </c>
      <c r="AZ689" s="72"/>
      <c r="EB689" s="70" t="s">
        <v>430</v>
      </c>
      <c r="EC689" s="70" t="s">
        <v>629</v>
      </c>
      <c r="ED689" s="70" t="s">
        <v>101</v>
      </c>
      <c r="EE689" s="70">
        <v>18000</v>
      </c>
      <c r="EF689" s="70">
        <v>56526.34</v>
      </c>
      <c r="EG689" s="70">
        <v>48850</v>
      </c>
      <c r="EK689" s="70">
        <v>-100</v>
      </c>
      <c r="EL689" s="70">
        <v>-100</v>
      </c>
      <c r="EM689" s="70">
        <v>-100</v>
      </c>
      <c r="EN689" s="70">
        <v>3.140352222222222</v>
      </c>
      <c r="EP689" s="70">
        <v>2.713888888888889</v>
      </c>
    </row>
    <row r="690" spans="37:147" ht="12.75">
      <c r="AK690" s="71" t="s">
        <v>457</v>
      </c>
      <c r="AL690" s="71" t="s">
        <v>319</v>
      </c>
      <c r="AM690" s="71" t="s">
        <v>139</v>
      </c>
      <c r="AN690" s="71">
        <v>500</v>
      </c>
      <c r="AO690" s="71">
        <v>7807.25</v>
      </c>
      <c r="AP690" s="71">
        <v>6747.02</v>
      </c>
      <c r="AQ690" s="71"/>
      <c r="AR690" s="71"/>
      <c r="AS690" s="71"/>
      <c r="AT690" s="71">
        <v>-100</v>
      </c>
      <c r="AU690" s="71">
        <v>-100</v>
      </c>
      <c r="AV690" s="71">
        <v>-100</v>
      </c>
      <c r="AW690" s="72">
        <v>15.6145</v>
      </c>
      <c r="AX690" s="72"/>
      <c r="AY690" s="72">
        <v>13.49404</v>
      </c>
      <c r="AZ690" s="72"/>
      <c r="EB690" s="70" t="s">
        <v>430</v>
      </c>
      <c r="EC690" s="70" t="s">
        <v>629</v>
      </c>
      <c r="ED690" s="70" t="s">
        <v>42</v>
      </c>
      <c r="EE690" s="70">
        <v>26420</v>
      </c>
      <c r="EF690" s="70">
        <v>93322.48</v>
      </c>
      <c r="EG690" s="70">
        <v>80928.35</v>
      </c>
      <c r="EH690" s="70">
        <v>1700</v>
      </c>
      <c r="EI690" s="70">
        <v>4943.41</v>
      </c>
      <c r="EJ690" s="70">
        <v>4569.52</v>
      </c>
      <c r="EK690" s="70">
        <v>-93.5654806964421</v>
      </c>
      <c r="EL690" s="70">
        <v>-94.70287330555297</v>
      </c>
      <c r="EM690" s="70">
        <v>-94.35362267981492</v>
      </c>
      <c r="EN690" s="70">
        <v>3.5322664647993944</v>
      </c>
      <c r="EO690" s="70">
        <v>2.9078882352941178</v>
      </c>
      <c r="EP690" s="70">
        <v>3.063147236941711</v>
      </c>
      <c r="EQ690" s="70">
        <v>2.6879529411764707</v>
      </c>
    </row>
    <row r="691" spans="37:147" ht="12.75">
      <c r="AK691" s="71" t="s">
        <v>457</v>
      </c>
      <c r="AL691" s="71" t="s">
        <v>319</v>
      </c>
      <c r="AM691" s="71" t="s">
        <v>63</v>
      </c>
      <c r="AN691" s="71">
        <v>10018</v>
      </c>
      <c r="AO691" s="71">
        <v>140080</v>
      </c>
      <c r="AP691" s="71">
        <v>120661.92</v>
      </c>
      <c r="AQ691" s="71">
        <v>28034.75</v>
      </c>
      <c r="AR691" s="71">
        <v>453449.2</v>
      </c>
      <c r="AS691" s="71">
        <v>416599.11</v>
      </c>
      <c r="AT691" s="71">
        <v>179.84378119385107</v>
      </c>
      <c r="AU691" s="71">
        <v>223.70731010850943</v>
      </c>
      <c r="AV691" s="71">
        <v>245.26146277135322</v>
      </c>
      <c r="AW691" s="72">
        <v>13.98283090437213</v>
      </c>
      <c r="AX691" s="72">
        <v>16.174540525597696</v>
      </c>
      <c r="AY691" s="72">
        <v>12.044511878618486</v>
      </c>
      <c r="AZ691" s="72">
        <v>14.86009720079544</v>
      </c>
      <c r="EB691" s="70" t="s">
        <v>430</v>
      </c>
      <c r="EC691" s="70" t="s">
        <v>629</v>
      </c>
      <c r="ED691" s="70" t="s">
        <v>46</v>
      </c>
      <c r="EE691" s="70">
        <v>16240</v>
      </c>
      <c r="EF691" s="70">
        <v>56028</v>
      </c>
      <c r="EG691" s="70">
        <v>47436.36</v>
      </c>
      <c r="EH691" s="70">
        <v>16240</v>
      </c>
      <c r="EI691" s="70">
        <v>53592</v>
      </c>
      <c r="EJ691" s="70">
        <v>49149.95</v>
      </c>
      <c r="EK691" s="70">
        <v>0</v>
      </c>
      <c r="EL691" s="70">
        <v>-4.3478260869565215</v>
      </c>
      <c r="EM691" s="70">
        <v>3.6123977472133117</v>
      </c>
      <c r="EN691" s="70">
        <v>3.45</v>
      </c>
      <c r="EO691" s="70">
        <v>3.3</v>
      </c>
      <c r="EP691" s="70">
        <v>2.920958128078818</v>
      </c>
      <c r="EQ691" s="70">
        <v>3.0264747536945813</v>
      </c>
    </row>
    <row r="692" spans="37:146" ht="12.75">
      <c r="AK692" s="71" t="s">
        <v>457</v>
      </c>
      <c r="AL692" s="71" t="s">
        <v>319</v>
      </c>
      <c r="AM692" s="71" t="s">
        <v>54</v>
      </c>
      <c r="AN692" s="71">
        <v>224569.21</v>
      </c>
      <c r="AO692" s="71">
        <v>2930001.72</v>
      </c>
      <c r="AP692" s="71">
        <v>2502184.86</v>
      </c>
      <c r="AQ692" s="71">
        <v>151003.2</v>
      </c>
      <c r="AR692" s="71">
        <v>1813875.04</v>
      </c>
      <c r="AS692" s="71">
        <v>1669970.42</v>
      </c>
      <c r="AT692" s="71">
        <v>-32.75872502735348</v>
      </c>
      <c r="AU692" s="71">
        <v>-38.09303838906962</v>
      </c>
      <c r="AV692" s="71">
        <v>-33.2595106502243</v>
      </c>
      <c r="AW692" s="72">
        <v>13.047210345532232</v>
      </c>
      <c r="AX692" s="72">
        <v>12.01216292105068</v>
      </c>
      <c r="AY692" s="72">
        <v>11.142154616832824</v>
      </c>
      <c r="AZ692" s="72">
        <v>11.059172388399714</v>
      </c>
      <c r="EB692" s="70" t="s">
        <v>430</v>
      </c>
      <c r="EC692" s="70" t="s">
        <v>629</v>
      </c>
      <c r="ED692" s="70" t="s">
        <v>95</v>
      </c>
      <c r="EE692" s="70">
        <v>33040</v>
      </c>
      <c r="EF692" s="70">
        <v>111631.82</v>
      </c>
      <c r="EG692" s="70">
        <v>93772</v>
      </c>
      <c r="EK692" s="70">
        <v>-100</v>
      </c>
      <c r="EL692" s="70">
        <v>-100</v>
      </c>
      <c r="EM692" s="70">
        <v>-100</v>
      </c>
      <c r="EN692" s="70">
        <v>3.378687046004843</v>
      </c>
      <c r="EP692" s="70">
        <v>2.838135593220339</v>
      </c>
    </row>
    <row r="693" spans="37:147" ht="12.75">
      <c r="AK693" s="71" t="s">
        <v>457</v>
      </c>
      <c r="AL693" s="71" t="s">
        <v>319</v>
      </c>
      <c r="AM693" s="71" t="s">
        <v>56</v>
      </c>
      <c r="AN693" s="71">
        <v>16016</v>
      </c>
      <c r="AO693" s="71">
        <v>218683.61</v>
      </c>
      <c r="AP693" s="71">
        <v>184885.51</v>
      </c>
      <c r="AQ693" s="71">
        <v>37638</v>
      </c>
      <c r="AR693" s="71">
        <v>451002.88</v>
      </c>
      <c r="AS693" s="71">
        <v>415277.99</v>
      </c>
      <c r="AT693" s="71">
        <v>135.0024975024975</v>
      </c>
      <c r="AU693" s="71">
        <v>106.23533697838627</v>
      </c>
      <c r="AV693" s="71">
        <v>124.61359465108974</v>
      </c>
      <c r="AW693" s="72">
        <v>13.654071553446553</v>
      </c>
      <c r="AX693" s="72">
        <v>11.982647324512461</v>
      </c>
      <c r="AY693" s="72">
        <v>11.543800574425575</v>
      </c>
      <c r="AZ693" s="72">
        <v>11.033476539667356</v>
      </c>
      <c r="EB693" s="70" t="s">
        <v>430</v>
      </c>
      <c r="EC693" s="70" t="s">
        <v>629</v>
      </c>
      <c r="ED693" s="70" t="s">
        <v>71</v>
      </c>
      <c r="EE693" s="70">
        <v>3215</v>
      </c>
      <c r="EF693" s="70">
        <v>9855.87</v>
      </c>
      <c r="EG693" s="70">
        <v>8489.6</v>
      </c>
      <c r="EH693" s="70">
        <v>18000</v>
      </c>
      <c r="EI693" s="70">
        <v>54146.59</v>
      </c>
      <c r="EJ693" s="70">
        <v>49677.92</v>
      </c>
      <c r="EK693" s="70">
        <v>459.8755832037325</v>
      </c>
      <c r="EL693" s="70">
        <v>449.38417410132223</v>
      </c>
      <c r="EM693" s="70">
        <v>485.1620806633999</v>
      </c>
      <c r="EN693" s="70">
        <v>3.0655894245723174</v>
      </c>
      <c r="EO693" s="70">
        <v>3.0081438888888887</v>
      </c>
      <c r="EP693" s="70">
        <v>2.6406220839813375</v>
      </c>
      <c r="EQ693" s="70">
        <v>2.7598844444444444</v>
      </c>
    </row>
    <row r="694" spans="37:146" ht="12.75">
      <c r="AK694" s="71" t="s">
        <v>457</v>
      </c>
      <c r="AL694" s="71" t="s">
        <v>319</v>
      </c>
      <c r="AM694" s="71" t="s">
        <v>42</v>
      </c>
      <c r="AN694" s="71">
        <v>104150</v>
      </c>
      <c r="AO694" s="71">
        <v>919107.39</v>
      </c>
      <c r="AP694" s="71">
        <v>786267.66</v>
      </c>
      <c r="AQ694" s="71">
        <v>92835</v>
      </c>
      <c r="AR694" s="71">
        <v>985342.26</v>
      </c>
      <c r="AS694" s="71">
        <v>906445.71</v>
      </c>
      <c r="AT694" s="71">
        <v>-10.864138262121939</v>
      </c>
      <c r="AU694" s="71">
        <v>7.2064342775004775</v>
      </c>
      <c r="AV694" s="71">
        <v>15.284623304995137</v>
      </c>
      <c r="AW694" s="72">
        <v>8.824842918867018</v>
      </c>
      <c r="AX694" s="72">
        <v>10.613909193730812</v>
      </c>
      <c r="AY694" s="72">
        <v>7.549377436389823</v>
      </c>
      <c r="AZ694" s="72">
        <v>9.764051381483277</v>
      </c>
      <c r="EB694" s="70" t="s">
        <v>430</v>
      </c>
      <c r="EC694" s="70" t="s">
        <v>629</v>
      </c>
      <c r="ED694" s="70" t="s">
        <v>67</v>
      </c>
      <c r="EE694" s="70">
        <v>17070</v>
      </c>
      <c r="EF694" s="70">
        <v>68694</v>
      </c>
      <c r="EG694" s="70">
        <v>58586.58</v>
      </c>
      <c r="EK694" s="70">
        <v>-100</v>
      </c>
      <c r="EL694" s="70">
        <v>-100</v>
      </c>
      <c r="EM694" s="70">
        <v>-100</v>
      </c>
      <c r="EN694" s="70">
        <v>4.024253075571178</v>
      </c>
      <c r="EP694" s="70">
        <v>3.4321370826010544</v>
      </c>
    </row>
    <row r="695" spans="37:147" ht="12.75">
      <c r="AK695" s="71" t="s">
        <v>457</v>
      </c>
      <c r="AL695" s="71" t="s">
        <v>319</v>
      </c>
      <c r="AM695" s="71" t="s">
        <v>92</v>
      </c>
      <c r="AN695" s="71">
        <v>1065</v>
      </c>
      <c r="AO695" s="71">
        <v>14876.2</v>
      </c>
      <c r="AP695" s="71">
        <v>12855.92</v>
      </c>
      <c r="AQ695" s="71">
        <v>800</v>
      </c>
      <c r="AR695" s="71">
        <v>10784</v>
      </c>
      <c r="AS695" s="71">
        <v>9892.43</v>
      </c>
      <c r="AT695" s="71">
        <v>-24.88262910798122</v>
      </c>
      <c r="AU695" s="71">
        <v>-27.508369072747076</v>
      </c>
      <c r="AV695" s="71">
        <v>-23.05155912606799</v>
      </c>
      <c r="AW695" s="72">
        <v>13.968262910798122</v>
      </c>
      <c r="AX695" s="72">
        <v>13.48</v>
      </c>
      <c r="AY695" s="72">
        <v>12.071286384976526</v>
      </c>
      <c r="AZ695" s="72">
        <v>12.3655375</v>
      </c>
      <c r="EB695" s="70" t="s">
        <v>430</v>
      </c>
      <c r="EC695" s="70" t="s">
        <v>629</v>
      </c>
      <c r="ED695" s="70" t="s">
        <v>357</v>
      </c>
      <c r="EH695" s="70">
        <v>20000</v>
      </c>
      <c r="EI695" s="70">
        <v>60109.36</v>
      </c>
      <c r="EJ695" s="70">
        <v>55000</v>
      </c>
      <c r="EO695" s="70">
        <v>3.005468</v>
      </c>
      <c r="EQ695" s="70">
        <v>2.75</v>
      </c>
    </row>
    <row r="696" spans="37:146" ht="12.75">
      <c r="AK696" s="71" t="s">
        <v>457</v>
      </c>
      <c r="AL696" s="71" t="s">
        <v>319</v>
      </c>
      <c r="AM696" s="71" t="s">
        <v>61</v>
      </c>
      <c r="AN696" s="71">
        <v>5000</v>
      </c>
      <c r="AO696" s="71">
        <v>58534.66</v>
      </c>
      <c r="AP696" s="71">
        <v>50395</v>
      </c>
      <c r="AQ696" s="71">
        <v>2700</v>
      </c>
      <c r="AR696" s="71">
        <v>26787.77</v>
      </c>
      <c r="AS696" s="71">
        <v>24578.04</v>
      </c>
      <c r="AT696" s="71">
        <v>-46</v>
      </c>
      <c r="AU696" s="71">
        <v>-54.236054330887036</v>
      </c>
      <c r="AV696" s="71">
        <v>-51.229209246949104</v>
      </c>
      <c r="AW696" s="72">
        <v>11.706932</v>
      </c>
      <c r="AX696" s="72">
        <v>9.921396296296296</v>
      </c>
      <c r="AY696" s="72">
        <v>10.079</v>
      </c>
      <c r="AZ696" s="72">
        <v>9.102977777777777</v>
      </c>
      <c r="EB696" s="70" t="s">
        <v>430</v>
      </c>
      <c r="EC696" s="70" t="s">
        <v>629</v>
      </c>
      <c r="ED696" s="70" t="s">
        <v>530</v>
      </c>
      <c r="EE696" s="70">
        <v>24720</v>
      </c>
      <c r="EF696" s="70">
        <v>84509.26</v>
      </c>
      <c r="EG696" s="70">
        <v>72251.18</v>
      </c>
      <c r="EK696" s="70">
        <v>-100</v>
      </c>
      <c r="EL696" s="70">
        <v>-100</v>
      </c>
      <c r="EM696" s="70">
        <v>-100</v>
      </c>
      <c r="EN696" s="70">
        <v>3.4186593851132683</v>
      </c>
      <c r="EP696" s="70">
        <v>2.9227823624595466</v>
      </c>
    </row>
    <row r="697" spans="37:147" ht="12.75">
      <c r="AK697" s="71" t="s">
        <v>457</v>
      </c>
      <c r="AL697" s="71" t="s">
        <v>319</v>
      </c>
      <c r="AM697" s="71" t="s">
        <v>43</v>
      </c>
      <c r="AN697" s="71">
        <v>121216.2</v>
      </c>
      <c r="AO697" s="71">
        <v>1253722.74</v>
      </c>
      <c r="AP697" s="71">
        <v>1075249.4</v>
      </c>
      <c r="AQ697" s="71">
        <v>60377.8</v>
      </c>
      <c r="AR697" s="71">
        <v>616983.54</v>
      </c>
      <c r="AS697" s="71">
        <v>567257.56</v>
      </c>
      <c r="AT697" s="71">
        <v>-50.18999110679925</v>
      </c>
      <c r="AU697" s="71">
        <v>-50.787879942258996</v>
      </c>
      <c r="AV697" s="71">
        <v>-47.24409425385403</v>
      </c>
      <c r="AW697" s="72">
        <v>10.3428645676073</v>
      </c>
      <c r="AX697" s="72">
        <v>10.218715156895415</v>
      </c>
      <c r="AY697" s="72">
        <v>8.870509057370219</v>
      </c>
      <c r="AZ697" s="72">
        <v>9.395134635577978</v>
      </c>
      <c r="EB697" s="70" t="s">
        <v>443</v>
      </c>
      <c r="EC697" s="70" t="s">
        <v>631</v>
      </c>
      <c r="ED697" s="70" t="s">
        <v>43</v>
      </c>
      <c r="EH697" s="70">
        <v>500</v>
      </c>
      <c r="EI697" s="70">
        <v>2670.47</v>
      </c>
      <c r="EJ697" s="70">
        <v>2450.18</v>
      </c>
      <c r="EO697" s="70">
        <v>5.34094</v>
      </c>
      <c r="EQ697" s="70">
        <v>4.90036</v>
      </c>
    </row>
    <row r="698" spans="37:146" ht="12.75">
      <c r="AK698" s="71" t="s">
        <v>457</v>
      </c>
      <c r="AL698" s="71" t="s">
        <v>319</v>
      </c>
      <c r="AM698" s="71" t="s">
        <v>71</v>
      </c>
      <c r="AN698" s="71"/>
      <c r="AO698" s="71"/>
      <c r="AP698" s="71"/>
      <c r="AQ698" s="71">
        <v>740</v>
      </c>
      <c r="AR698" s="71">
        <v>4682.57</v>
      </c>
      <c r="AS698" s="71">
        <v>4305.95</v>
      </c>
      <c r="AT698" s="71"/>
      <c r="AU698" s="71"/>
      <c r="AV698" s="71"/>
      <c r="AW698" s="72"/>
      <c r="AX698" s="72">
        <v>6.327797297297297</v>
      </c>
      <c r="AY698" s="72"/>
      <c r="AZ698" s="72">
        <v>5.818851351351351</v>
      </c>
      <c r="EB698" s="70" t="s">
        <v>443</v>
      </c>
      <c r="EC698" s="70" t="s">
        <v>631</v>
      </c>
      <c r="ED698" s="70" t="s">
        <v>71</v>
      </c>
      <c r="EE698" s="70">
        <v>21</v>
      </c>
      <c r="EF698" s="70">
        <v>120.22</v>
      </c>
      <c r="EG698" s="70">
        <v>100.33</v>
      </c>
      <c r="EK698" s="70">
        <v>-100</v>
      </c>
      <c r="EL698" s="70">
        <v>-100</v>
      </c>
      <c r="EM698" s="70">
        <v>-100</v>
      </c>
      <c r="EN698" s="70">
        <v>5.7247619047619045</v>
      </c>
      <c r="EP698" s="70">
        <v>4.777619047619048</v>
      </c>
    </row>
    <row r="699" spans="37:146" ht="12.75">
      <c r="AK699" s="71" t="s">
        <v>457</v>
      </c>
      <c r="AL699" s="71" t="s">
        <v>319</v>
      </c>
      <c r="AM699" s="71" t="s">
        <v>530</v>
      </c>
      <c r="AN699" s="71">
        <v>560</v>
      </c>
      <c r="AO699" s="71">
        <v>5168.67</v>
      </c>
      <c r="AP699" s="71">
        <v>4449.93</v>
      </c>
      <c r="AQ699" s="71"/>
      <c r="AR699" s="71"/>
      <c r="AS699" s="71"/>
      <c r="AT699" s="71">
        <v>-100</v>
      </c>
      <c r="AU699" s="71">
        <v>-100</v>
      </c>
      <c r="AV699" s="71">
        <v>-100</v>
      </c>
      <c r="AW699" s="72">
        <v>9.229767857142857</v>
      </c>
      <c r="AX699" s="72"/>
      <c r="AY699" s="72">
        <v>7.946303571428572</v>
      </c>
      <c r="AZ699" s="72"/>
      <c r="EB699" s="70" t="s">
        <v>451</v>
      </c>
      <c r="EC699" s="70" t="s">
        <v>452</v>
      </c>
      <c r="ED699" s="70" t="s">
        <v>48</v>
      </c>
      <c r="EE699" s="70">
        <v>11200</v>
      </c>
      <c r="EF699" s="70">
        <v>56491.55</v>
      </c>
      <c r="EG699" s="70">
        <v>48636</v>
      </c>
      <c r="EK699" s="70">
        <v>-100</v>
      </c>
      <c r="EL699" s="70">
        <v>-100</v>
      </c>
      <c r="EM699" s="70">
        <v>-100</v>
      </c>
      <c r="EN699" s="70">
        <v>5.043888392857143</v>
      </c>
      <c r="EP699" s="70">
        <v>4.3425</v>
      </c>
    </row>
    <row r="700" spans="37:147" ht="12.75">
      <c r="AK700" s="71" t="s">
        <v>457</v>
      </c>
      <c r="AL700" s="71" t="s">
        <v>319</v>
      </c>
      <c r="AM700" s="71" t="s">
        <v>44</v>
      </c>
      <c r="AN700" s="71"/>
      <c r="AO700" s="71"/>
      <c r="AP700" s="71"/>
      <c r="AQ700" s="71">
        <v>190</v>
      </c>
      <c r="AR700" s="71">
        <v>2463.63</v>
      </c>
      <c r="AS700" s="71">
        <v>2273.24</v>
      </c>
      <c r="AT700" s="71"/>
      <c r="AU700" s="71"/>
      <c r="AV700" s="71"/>
      <c r="AW700" s="72"/>
      <c r="AX700" s="72">
        <v>12.966473684210527</v>
      </c>
      <c r="AY700" s="72"/>
      <c r="AZ700" s="72">
        <v>11.964421052631577</v>
      </c>
      <c r="EB700" s="70" t="s">
        <v>451</v>
      </c>
      <c r="EC700" s="70" t="s">
        <v>452</v>
      </c>
      <c r="ED700" s="70" t="s">
        <v>52</v>
      </c>
      <c r="EH700" s="70">
        <v>3000</v>
      </c>
      <c r="EI700" s="70">
        <v>15558.04</v>
      </c>
      <c r="EJ700" s="70">
        <v>14271.96</v>
      </c>
      <c r="EO700" s="70">
        <v>5.186013333333333</v>
      </c>
      <c r="EQ700" s="70">
        <v>4.75732</v>
      </c>
    </row>
    <row r="701" spans="37:147" ht="12.75">
      <c r="AK701" s="71" t="s">
        <v>322</v>
      </c>
      <c r="AL701" s="71" t="s">
        <v>323</v>
      </c>
      <c r="AM701" s="71" t="s">
        <v>43</v>
      </c>
      <c r="AN701" s="71"/>
      <c r="AO701" s="71"/>
      <c r="AP701" s="71"/>
      <c r="AQ701" s="71">
        <v>11408</v>
      </c>
      <c r="AR701" s="71">
        <v>45486.22</v>
      </c>
      <c r="AS701" s="71">
        <v>41880.96</v>
      </c>
      <c r="AT701" s="71"/>
      <c r="AU701" s="71"/>
      <c r="AV701" s="71"/>
      <c r="AW701" s="72"/>
      <c r="AX701" s="72">
        <v>3.9872212482468443</v>
      </c>
      <c r="AY701" s="72"/>
      <c r="AZ701" s="72">
        <v>3.6711921458625527</v>
      </c>
      <c r="EB701" s="70" t="s">
        <v>451</v>
      </c>
      <c r="EC701" s="70" t="s">
        <v>452</v>
      </c>
      <c r="ED701" s="70" t="s">
        <v>42</v>
      </c>
      <c r="EE701" s="70">
        <v>2500</v>
      </c>
      <c r="EF701" s="70">
        <v>12251.98</v>
      </c>
      <c r="EG701" s="70">
        <v>10899</v>
      </c>
      <c r="EH701" s="70">
        <v>14400</v>
      </c>
      <c r="EI701" s="70">
        <v>71472.35</v>
      </c>
      <c r="EJ701" s="70">
        <v>66066.55</v>
      </c>
      <c r="EK701" s="70">
        <v>476</v>
      </c>
      <c r="EL701" s="70">
        <v>483.35346613363726</v>
      </c>
      <c r="EM701" s="70">
        <v>506.17074961005596</v>
      </c>
      <c r="EN701" s="70">
        <v>4.900792</v>
      </c>
      <c r="EO701" s="70">
        <v>4.96335763888889</v>
      </c>
      <c r="EP701" s="70">
        <v>4.3596</v>
      </c>
      <c r="EQ701" s="70">
        <v>4.587954861111111</v>
      </c>
    </row>
    <row r="702" spans="37:147" ht="12.75">
      <c r="AK702" s="71" t="s">
        <v>322</v>
      </c>
      <c r="AL702" s="71" t="s">
        <v>323</v>
      </c>
      <c r="AM702" s="71" t="s">
        <v>156</v>
      </c>
      <c r="AN702" s="71">
        <v>136.8</v>
      </c>
      <c r="AO702" s="71">
        <v>760.66</v>
      </c>
      <c r="AP702" s="71">
        <v>644.08</v>
      </c>
      <c r="AQ702" s="71"/>
      <c r="AR702" s="71"/>
      <c r="AS702" s="71"/>
      <c r="AT702" s="71">
        <v>-100</v>
      </c>
      <c r="AU702" s="71">
        <v>-100</v>
      </c>
      <c r="AV702" s="71">
        <v>-100</v>
      </c>
      <c r="AW702" s="72">
        <v>5.560380116959063</v>
      </c>
      <c r="AX702" s="72"/>
      <c r="AY702" s="72">
        <v>4.708187134502924</v>
      </c>
      <c r="AZ702" s="72"/>
      <c r="EB702" s="70" t="s">
        <v>451</v>
      </c>
      <c r="EC702" s="70" t="s">
        <v>452</v>
      </c>
      <c r="ED702" s="70" t="s">
        <v>46</v>
      </c>
      <c r="EE702" s="70">
        <v>1344</v>
      </c>
      <c r="EF702" s="70">
        <v>8064</v>
      </c>
      <c r="EG702" s="70">
        <v>6827.42</v>
      </c>
      <c r="EH702" s="70">
        <v>1344</v>
      </c>
      <c r="EI702" s="70">
        <v>7728</v>
      </c>
      <c r="EJ702" s="70">
        <v>7087.45</v>
      </c>
      <c r="EK702" s="70">
        <v>0</v>
      </c>
      <c r="EL702" s="70">
        <v>-4.166666666666667</v>
      </c>
      <c r="EM702" s="70">
        <v>3.8086129167386766</v>
      </c>
      <c r="EN702" s="70">
        <v>6</v>
      </c>
      <c r="EO702" s="70">
        <v>5.75</v>
      </c>
      <c r="EP702" s="70">
        <v>5.0799255952380955</v>
      </c>
      <c r="EQ702" s="70">
        <v>5.273400297619047</v>
      </c>
    </row>
    <row r="703" spans="53:147" ht="12.75">
      <c r="BA703" s="71" t="s">
        <v>417</v>
      </c>
      <c r="BB703" s="71" t="s">
        <v>418</v>
      </c>
      <c r="BC703" s="71" t="s">
        <v>48</v>
      </c>
      <c r="BD703" s="71">
        <v>23586</v>
      </c>
      <c r="BE703" s="71">
        <v>120418.31</v>
      </c>
      <c r="BF703" s="71">
        <v>103697.01</v>
      </c>
      <c r="BG703" s="71">
        <v>46412</v>
      </c>
      <c r="BH703" s="71">
        <v>219244.72</v>
      </c>
      <c r="BI703" s="71">
        <v>201601.61</v>
      </c>
      <c r="BJ703" s="71">
        <v>96.77774951242263</v>
      </c>
      <c r="BK703" s="71">
        <v>82.06925508255348</v>
      </c>
      <c r="BL703" s="71">
        <v>94.41410123589871</v>
      </c>
      <c r="BM703" s="72">
        <v>5.105499448825574</v>
      </c>
      <c r="BN703" s="72">
        <v>4.723880031026459</v>
      </c>
      <c r="BO703" s="72">
        <v>4.396549224116001</v>
      </c>
      <c r="BP703" s="72">
        <v>4.3437389037317935</v>
      </c>
      <c r="EB703" s="70" t="s">
        <v>451</v>
      </c>
      <c r="EC703" s="70" t="s">
        <v>452</v>
      </c>
      <c r="ED703" s="70" t="s">
        <v>61</v>
      </c>
      <c r="EH703" s="70">
        <v>2700</v>
      </c>
      <c r="EI703" s="70">
        <v>16262.5</v>
      </c>
      <c r="EJ703" s="70">
        <v>14925.1</v>
      </c>
      <c r="EO703" s="70">
        <v>6.023148148148148</v>
      </c>
      <c r="EQ703" s="70">
        <v>5.527814814814815</v>
      </c>
    </row>
    <row r="704" spans="53:146" ht="12.75">
      <c r="BA704" s="71" t="s">
        <v>417</v>
      </c>
      <c r="BB704" s="71" t="s">
        <v>418</v>
      </c>
      <c r="BC704" s="71" t="s">
        <v>87</v>
      </c>
      <c r="BD704" s="71"/>
      <c r="BE704" s="71"/>
      <c r="BF704" s="71"/>
      <c r="BG704" s="71">
        <v>5682</v>
      </c>
      <c r="BH704" s="71">
        <v>28308.79</v>
      </c>
      <c r="BI704" s="71">
        <v>26034.4</v>
      </c>
      <c r="BJ704" s="71"/>
      <c r="BK704" s="71"/>
      <c r="BL704" s="71"/>
      <c r="BM704" s="72"/>
      <c r="BN704" s="72">
        <v>4.982187609996481</v>
      </c>
      <c r="BO704" s="72"/>
      <c r="BP704" s="72">
        <v>4.581907778951074</v>
      </c>
      <c r="EB704" s="70" t="s">
        <v>451</v>
      </c>
      <c r="EC704" s="70" t="s">
        <v>452</v>
      </c>
      <c r="ED704" s="70" t="s">
        <v>530</v>
      </c>
      <c r="EE704" s="70">
        <v>6680</v>
      </c>
      <c r="EF704" s="70">
        <v>34191.98</v>
      </c>
      <c r="EG704" s="70">
        <v>29437.34</v>
      </c>
      <c r="EK704" s="70">
        <v>-100</v>
      </c>
      <c r="EL704" s="70">
        <v>-100</v>
      </c>
      <c r="EM704" s="70">
        <v>-100</v>
      </c>
      <c r="EN704" s="70">
        <v>5.118559880239522</v>
      </c>
      <c r="EP704" s="70">
        <v>4.406787425149701</v>
      </c>
    </row>
    <row r="705" spans="53:147" ht="12.75">
      <c r="BA705" s="71" t="s">
        <v>417</v>
      </c>
      <c r="BB705" s="71" t="s">
        <v>418</v>
      </c>
      <c r="BC705" s="71" t="s">
        <v>60</v>
      </c>
      <c r="BD705" s="71"/>
      <c r="BE705" s="71"/>
      <c r="BF705" s="71"/>
      <c r="BG705" s="71">
        <v>750</v>
      </c>
      <c r="BH705" s="71">
        <v>4412.09</v>
      </c>
      <c r="BI705" s="71">
        <v>4070.5</v>
      </c>
      <c r="BJ705" s="71"/>
      <c r="BK705" s="71"/>
      <c r="BL705" s="71"/>
      <c r="BM705" s="72"/>
      <c r="BN705" s="72">
        <v>5.882786666666667</v>
      </c>
      <c r="BO705" s="72"/>
      <c r="BP705" s="72">
        <v>5.427333333333333</v>
      </c>
      <c r="EB705" s="70" t="s">
        <v>460</v>
      </c>
      <c r="EC705" s="70" t="s">
        <v>461</v>
      </c>
      <c r="ED705" s="70" t="s">
        <v>48</v>
      </c>
      <c r="EE705" s="70">
        <v>246665.88</v>
      </c>
      <c r="EF705" s="70">
        <v>2263189.93</v>
      </c>
      <c r="EG705" s="70">
        <v>1950083.45</v>
      </c>
      <c r="EH705" s="70">
        <v>357936.165</v>
      </c>
      <c r="EI705" s="70">
        <v>3173378.98</v>
      </c>
      <c r="EJ705" s="70">
        <v>2919869.41</v>
      </c>
      <c r="EK705" s="70">
        <v>45.109718863427716</v>
      </c>
      <c r="EL705" s="70">
        <v>40.21708642013973</v>
      </c>
      <c r="EM705" s="70">
        <v>49.73048512359818</v>
      </c>
      <c r="EN705" s="70">
        <v>9.175123572015716</v>
      </c>
      <c r="EO705" s="70">
        <v>8.865767950550625</v>
      </c>
      <c r="EP705" s="70">
        <v>7.905768929209017</v>
      </c>
      <c r="EQ705" s="70">
        <v>8.157514371312551</v>
      </c>
    </row>
    <row r="706" spans="53:146" ht="12.75">
      <c r="BA706" s="71" t="s">
        <v>417</v>
      </c>
      <c r="BB706" s="71" t="s">
        <v>418</v>
      </c>
      <c r="BC706" s="71" t="s">
        <v>139</v>
      </c>
      <c r="BD706" s="71">
        <v>39100</v>
      </c>
      <c r="BE706" s="71">
        <v>261563.93</v>
      </c>
      <c r="BF706" s="71">
        <v>223928.85</v>
      </c>
      <c r="BG706" s="71">
        <v>68460</v>
      </c>
      <c r="BH706" s="71">
        <v>380822.15</v>
      </c>
      <c r="BI706" s="71">
        <v>350369.34</v>
      </c>
      <c r="BJ706" s="71">
        <v>75.08951406649616</v>
      </c>
      <c r="BK706" s="71">
        <v>45.59429123121068</v>
      </c>
      <c r="BL706" s="71">
        <v>56.4645823885578</v>
      </c>
      <c r="BM706" s="72">
        <v>6.689614578005115</v>
      </c>
      <c r="BN706" s="72">
        <v>5.5626957347356125</v>
      </c>
      <c r="BO706" s="72">
        <v>5.727080562659847</v>
      </c>
      <c r="BP706" s="72">
        <v>5.117869412795794</v>
      </c>
      <c r="EB706" s="70" t="s">
        <v>460</v>
      </c>
      <c r="EC706" s="70" t="s">
        <v>461</v>
      </c>
      <c r="ED706" s="70" t="s">
        <v>64</v>
      </c>
      <c r="EE706" s="70">
        <v>500</v>
      </c>
      <c r="EF706" s="70">
        <v>4576.38</v>
      </c>
      <c r="EG706" s="70">
        <v>3940</v>
      </c>
      <c r="EK706" s="70">
        <v>-100</v>
      </c>
      <c r="EL706" s="70">
        <v>-100</v>
      </c>
      <c r="EM706" s="70">
        <v>-100</v>
      </c>
      <c r="EN706" s="70">
        <v>9.15276</v>
      </c>
      <c r="EP706" s="70">
        <v>7.88</v>
      </c>
    </row>
    <row r="707" spans="53:147" ht="12.75">
      <c r="BA707" s="71" t="s">
        <v>417</v>
      </c>
      <c r="BB707" s="71" t="s">
        <v>418</v>
      </c>
      <c r="BC707" s="71" t="s">
        <v>63</v>
      </c>
      <c r="BD707" s="71">
        <v>116716.41</v>
      </c>
      <c r="BE707" s="71">
        <v>830117.86</v>
      </c>
      <c r="BF707" s="71">
        <v>712905.31</v>
      </c>
      <c r="BG707" s="71">
        <v>151590</v>
      </c>
      <c r="BH707" s="71">
        <v>876990.8</v>
      </c>
      <c r="BI707" s="71">
        <v>806440.84</v>
      </c>
      <c r="BJ707" s="71">
        <v>29.878909058289228</v>
      </c>
      <c r="BK707" s="71">
        <v>5.646540359943594</v>
      </c>
      <c r="BL707" s="71">
        <v>13.120330103867497</v>
      </c>
      <c r="BM707" s="72">
        <v>7.112263476918113</v>
      </c>
      <c r="BN707" s="72">
        <v>5.7852813510126</v>
      </c>
      <c r="BO707" s="72">
        <v>6.108012660773237</v>
      </c>
      <c r="BP707" s="72">
        <v>5.319881522527871</v>
      </c>
      <c r="EB707" s="70" t="s">
        <v>460</v>
      </c>
      <c r="EC707" s="70" t="s">
        <v>461</v>
      </c>
      <c r="ED707" s="70" t="s">
        <v>54</v>
      </c>
      <c r="EH707" s="70">
        <v>250</v>
      </c>
      <c r="EI707" s="70">
        <v>2514.81</v>
      </c>
      <c r="EJ707" s="70">
        <v>2312.76</v>
      </c>
      <c r="EO707" s="70">
        <v>10.059239999999999</v>
      </c>
      <c r="EQ707" s="70">
        <v>9.251040000000001</v>
      </c>
    </row>
    <row r="708" spans="53:147" ht="12.75">
      <c r="BA708" s="71" t="s">
        <v>417</v>
      </c>
      <c r="BB708" s="71" t="s">
        <v>418</v>
      </c>
      <c r="BC708" s="71" t="s">
        <v>54</v>
      </c>
      <c r="BD708" s="71">
        <v>158249.67</v>
      </c>
      <c r="BE708" s="71">
        <v>835928.09</v>
      </c>
      <c r="BF708" s="71">
        <v>718677.02</v>
      </c>
      <c r="BG708" s="71">
        <v>237228.28</v>
      </c>
      <c r="BH708" s="71">
        <v>1214310.33</v>
      </c>
      <c r="BI708" s="71">
        <v>1116283.59</v>
      </c>
      <c r="BJ708" s="71">
        <v>49.90759854349142</v>
      </c>
      <c r="BK708" s="71">
        <v>45.26492703457304</v>
      </c>
      <c r="BL708" s="71">
        <v>55.3247924916258</v>
      </c>
      <c r="BM708" s="72">
        <v>5.282337018459501</v>
      </c>
      <c r="BN708" s="72">
        <v>5.118741871753233</v>
      </c>
      <c r="BO708" s="72">
        <v>4.541412440228153</v>
      </c>
      <c r="BP708" s="72">
        <v>4.705524948374621</v>
      </c>
      <c r="EB708" s="70" t="s">
        <v>460</v>
      </c>
      <c r="EC708" s="70" t="s">
        <v>461</v>
      </c>
      <c r="ED708" s="70" t="s">
        <v>52</v>
      </c>
      <c r="EH708" s="70">
        <v>9000</v>
      </c>
      <c r="EI708" s="70">
        <v>71201.66</v>
      </c>
      <c r="EJ708" s="70">
        <v>65315.87</v>
      </c>
      <c r="EO708" s="70">
        <v>7.911295555555556</v>
      </c>
      <c r="EQ708" s="70">
        <v>7.257318888888889</v>
      </c>
    </row>
    <row r="709" spans="53:147" ht="12.75">
      <c r="BA709" s="71" t="s">
        <v>417</v>
      </c>
      <c r="BB709" s="71" t="s">
        <v>418</v>
      </c>
      <c r="BC709" s="71" t="s">
        <v>82</v>
      </c>
      <c r="BD709" s="71"/>
      <c r="BE709" s="71"/>
      <c r="BF709" s="71"/>
      <c r="BG709" s="71">
        <v>2122</v>
      </c>
      <c r="BH709" s="71">
        <v>11370.32</v>
      </c>
      <c r="BI709" s="71">
        <v>10460.15</v>
      </c>
      <c r="BJ709" s="71"/>
      <c r="BK709" s="71"/>
      <c r="BL709" s="71"/>
      <c r="BM709" s="72"/>
      <c r="BN709" s="72">
        <v>5.358303487276155</v>
      </c>
      <c r="BO709" s="72"/>
      <c r="BP709" s="72">
        <v>4.929382657869934</v>
      </c>
      <c r="EB709" s="70" t="s">
        <v>460</v>
      </c>
      <c r="EC709" s="70" t="s">
        <v>461</v>
      </c>
      <c r="ED709" s="70" t="s">
        <v>42</v>
      </c>
      <c r="EE709" s="70">
        <v>53256</v>
      </c>
      <c r="EF709" s="70">
        <v>458463.17</v>
      </c>
      <c r="EG709" s="70">
        <v>393524.99</v>
      </c>
      <c r="EH709" s="70">
        <v>27190</v>
      </c>
      <c r="EI709" s="70">
        <v>217610.69</v>
      </c>
      <c r="EJ709" s="70">
        <v>201061.93</v>
      </c>
      <c r="EK709" s="70">
        <v>-48.94471984377347</v>
      </c>
      <c r="EL709" s="70">
        <v>-52.53474995603246</v>
      </c>
      <c r="EM709" s="70">
        <v>-48.9074556612021</v>
      </c>
      <c r="EN709" s="70">
        <v>8.608667004656752</v>
      </c>
      <c r="EO709" s="70">
        <v>8.00333541743288</v>
      </c>
      <c r="EP709" s="70">
        <v>7.38930805918582</v>
      </c>
      <c r="EQ709" s="70">
        <v>7.39470136079441</v>
      </c>
    </row>
    <row r="710" spans="53:146" ht="12.75">
      <c r="BA710" s="71" t="s">
        <v>417</v>
      </c>
      <c r="BB710" s="71" t="s">
        <v>418</v>
      </c>
      <c r="BC710" s="71" t="s">
        <v>679</v>
      </c>
      <c r="BD710" s="71"/>
      <c r="BE710" s="71"/>
      <c r="BF710" s="71"/>
      <c r="BG710" s="71">
        <v>1490</v>
      </c>
      <c r="BH710" s="71">
        <v>7396.42</v>
      </c>
      <c r="BI710" s="71">
        <v>6834.96</v>
      </c>
      <c r="BJ710" s="71"/>
      <c r="BK710" s="71"/>
      <c r="BL710" s="71"/>
      <c r="BM710" s="72"/>
      <c r="BN710" s="72">
        <v>4.964040268456376</v>
      </c>
      <c r="BO710" s="72"/>
      <c r="BP710" s="72">
        <v>4.587221476510067</v>
      </c>
      <c r="EB710" s="70" t="s">
        <v>460</v>
      </c>
      <c r="EC710" s="70" t="s">
        <v>461</v>
      </c>
      <c r="ED710" s="70" t="s">
        <v>71</v>
      </c>
      <c r="EE710" s="70">
        <v>100</v>
      </c>
      <c r="EF710" s="70">
        <v>892.83</v>
      </c>
      <c r="EG710" s="70">
        <v>769.06</v>
      </c>
      <c r="EK710" s="70">
        <v>-100</v>
      </c>
      <c r="EL710" s="70">
        <v>-100</v>
      </c>
      <c r="EM710" s="70">
        <v>-100</v>
      </c>
      <c r="EN710" s="70">
        <v>8.9283</v>
      </c>
      <c r="EP710" s="70">
        <v>7.6906</v>
      </c>
    </row>
    <row r="711" spans="53:163" ht="12.75">
      <c r="BA711" s="71" t="s">
        <v>417</v>
      </c>
      <c r="BB711" s="71" t="s">
        <v>418</v>
      </c>
      <c r="BC711" s="71" t="s">
        <v>42</v>
      </c>
      <c r="BD711" s="71">
        <v>428544</v>
      </c>
      <c r="BE711" s="71">
        <v>2424477.26</v>
      </c>
      <c r="BF711" s="71">
        <v>2082414.74</v>
      </c>
      <c r="BG711" s="71">
        <v>378277</v>
      </c>
      <c r="BH711" s="71">
        <v>2144864.75</v>
      </c>
      <c r="BI711" s="71">
        <v>1973794.92</v>
      </c>
      <c r="BJ711" s="71">
        <v>-11.729717368578255</v>
      </c>
      <c r="BK711" s="71">
        <v>-11.532898848471765</v>
      </c>
      <c r="BL711" s="71">
        <v>-5.216051246352591</v>
      </c>
      <c r="BM711" s="72">
        <v>5.657475685110513</v>
      </c>
      <c r="BN711" s="72">
        <v>5.670090304195074</v>
      </c>
      <c r="BO711" s="72">
        <v>4.859278720504779</v>
      </c>
      <c r="BP711" s="72">
        <v>5.217856015565313</v>
      </c>
      <c r="ER711" s="70" t="s">
        <v>284</v>
      </c>
      <c r="ES711" s="70" t="s">
        <v>452</v>
      </c>
      <c r="ET711" s="70" t="s">
        <v>95</v>
      </c>
      <c r="EX711" s="70">
        <v>10000</v>
      </c>
      <c r="EY711" s="70">
        <v>31593.48</v>
      </c>
      <c r="EZ711" s="70">
        <v>28908</v>
      </c>
      <c r="FE711" s="70">
        <v>3.159348</v>
      </c>
      <c r="FG711" s="70">
        <v>2.8908</v>
      </c>
    </row>
    <row r="712" spans="53:163" ht="12.75">
      <c r="BA712" s="71" t="s">
        <v>417</v>
      </c>
      <c r="BB712" s="71" t="s">
        <v>418</v>
      </c>
      <c r="BC712" s="71" t="s">
        <v>45</v>
      </c>
      <c r="BD712" s="71">
        <v>270626.4</v>
      </c>
      <c r="BE712" s="71">
        <v>1340975.06</v>
      </c>
      <c r="BF712" s="71">
        <v>1152684.73</v>
      </c>
      <c r="BG712" s="71">
        <v>219780</v>
      </c>
      <c r="BH712" s="71">
        <v>1081471.89</v>
      </c>
      <c r="BI712" s="71">
        <v>995656.32</v>
      </c>
      <c r="BJ712" s="71">
        <v>-18.788410886742763</v>
      </c>
      <c r="BK712" s="71">
        <v>-19.351826722265823</v>
      </c>
      <c r="BL712" s="71">
        <v>-13.622841173579184</v>
      </c>
      <c r="BM712" s="72">
        <v>4.955078514143483</v>
      </c>
      <c r="BN712" s="72">
        <v>4.92070202020202</v>
      </c>
      <c r="BO712" s="72">
        <v>4.259321078800885</v>
      </c>
      <c r="BP712" s="72">
        <v>4.530240786240786</v>
      </c>
      <c r="ER712" s="70" t="s">
        <v>284</v>
      </c>
      <c r="ES712" s="70" t="s">
        <v>452</v>
      </c>
      <c r="ET712" s="70" t="s">
        <v>71</v>
      </c>
      <c r="EU712" s="70">
        <v>6000</v>
      </c>
      <c r="EV712" s="70">
        <v>19438.37</v>
      </c>
      <c r="EW712" s="70">
        <v>16743.73</v>
      </c>
      <c r="EX712" s="70">
        <v>70951</v>
      </c>
      <c r="EY712" s="70">
        <v>226166.06</v>
      </c>
      <c r="EZ712" s="70">
        <v>208606.92</v>
      </c>
      <c r="FA712" s="70">
        <v>1082.5166666666667</v>
      </c>
      <c r="FB712" s="70">
        <v>1063.5032155473941</v>
      </c>
      <c r="FC712" s="70">
        <v>1145.8808162816767</v>
      </c>
      <c r="FD712" s="70">
        <v>3.2397283333333333</v>
      </c>
      <c r="FE712" s="70">
        <v>3.187637383546391</v>
      </c>
      <c r="FF712" s="70">
        <v>2.7906216666666666</v>
      </c>
      <c r="FG712" s="70">
        <v>2.9401547546898565</v>
      </c>
    </row>
    <row r="713" spans="53:163" ht="12.75">
      <c r="BA713" s="71" t="s">
        <v>417</v>
      </c>
      <c r="BB713" s="71" t="s">
        <v>418</v>
      </c>
      <c r="BC713" s="71" t="s">
        <v>57</v>
      </c>
      <c r="BD713" s="71">
        <v>10900</v>
      </c>
      <c r="BE713" s="71">
        <v>59934.95</v>
      </c>
      <c r="BF713" s="71">
        <v>51991.89</v>
      </c>
      <c r="BG713" s="71">
        <v>43991</v>
      </c>
      <c r="BH713" s="71">
        <v>241788.89</v>
      </c>
      <c r="BI713" s="71">
        <v>222582.36</v>
      </c>
      <c r="BJ713" s="71">
        <v>303.58715596330273</v>
      </c>
      <c r="BK713" s="71">
        <v>303.4188566103751</v>
      </c>
      <c r="BL713" s="71">
        <v>328.10976865815024</v>
      </c>
      <c r="BM713" s="72">
        <v>5.498619266055045</v>
      </c>
      <c r="BN713" s="72">
        <v>5.496326294014685</v>
      </c>
      <c r="BO713" s="72">
        <v>4.769898165137614</v>
      </c>
      <c r="BP713" s="72">
        <v>5.059724943738492</v>
      </c>
      <c r="ER713" s="70" t="s">
        <v>284</v>
      </c>
      <c r="ES713" s="70" t="s">
        <v>452</v>
      </c>
      <c r="ET713" s="70" t="s">
        <v>67</v>
      </c>
      <c r="EU713" s="70">
        <v>18078</v>
      </c>
      <c r="EV713" s="70">
        <v>58718.41</v>
      </c>
      <c r="EW713" s="70">
        <v>50264.1</v>
      </c>
      <c r="EX713" s="70">
        <v>43476</v>
      </c>
      <c r="EY713" s="70">
        <v>140002.08</v>
      </c>
      <c r="EZ713" s="70">
        <v>128885.39</v>
      </c>
      <c r="FA713" s="70">
        <v>140.49120477928975</v>
      </c>
      <c r="FB713" s="70">
        <v>138.4296168782499</v>
      </c>
      <c r="FC713" s="70">
        <v>156.41638863522874</v>
      </c>
      <c r="FD713" s="70">
        <v>3.2480589666998565</v>
      </c>
      <c r="FE713" s="70">
        <v>3.220215291195142</v>
      </c>
      <c r="FF713" s="70">
        <v>2.7804015930965815</v>
      </c>
      <c r="FG713" s="70">
        <v>2.964518124942497</v>
      </c>
    </row>
    <row r="714" spans="53:163" ht="12.75">
      <c r="BA714" s="71" t="s">
        <v>417</v>
      </c>
      <c r="BB714" s="71" t="s">
        <v>418</v>
      </c>
      <c r="BC714" s="71" t="s">
        <v>43</v>
      </c>
      <c r="BD714" s="71">
        <v>335760</v>
      </c>
      <c r="BE714" s="71">
        <v>1617317.84</v>
      </c>
      <c r="BF714" s="71">
        <v>1388703.29</v>
      </c>
      <c r="BG714" s="71">
        <v>356010</v>
      </c>
      <c r="BH714" s="71">
        <v>1693322.84</v>
      </c>
      <c r="BI714" s="71">
        <v>1559961.14</v>
      </c>
      <c r="BJ714" s="71">
        <v>6.031093638313081</v>
      </c>
      <c r="BK714" s="71">
        <v>4.699447326939768</v>
      </c>
      <c r="BL714" s="71">
        <v>12.332213168444344</v>
      </c>
      <c r="BM714" s="72">
        <v>4.816886585656421</v>
      </c>
      <c r="BN714" s="72">
        <v>4.756391224965591</v>
      </c>
      <c r="BO714" s="72">
        <v>4.135999791517751</v>
      </c>
      <c r="BP714" s="72">
        <v>4.381790230611499</v>
      </c>
      <c r="ER714" s="70" t="s">
        <v>284</v>
      </c>
      <c r="ES714" s="70" t="s">
        <v>452</v>
      </c>
      <c r="ET714" s="70" t="s">
        <v>350</v>
      </c>
      <c r="EU714" s="70">
        <v>1200</v>
      </c>
      <c r="EV714" s="70">
        <v>4409.77</v>
      </c>
      <c r="EW714" s="70">
        <v>3720</v>
      </c>
      <c r="EX714" s="70">
        <v>6306</v>
      </c>
      <c r="EY714" s="70">
        <v>20704.1</v>
      </c>
      <c r="EZ714" s="70">
        <v>19005.41</v>
      </c>
      <c r="FA714" s="70">
        <v>425.5</v>
      </c>
      <c r="FB714" s="70">
        <v>369.50521228998326</v>
      </c>
      <c r="FC714" s="70">
        <v>410.89811827956987</v>
      </c>
      <c r="FD714" s="70">
        <v>3.674808333333334</v>
      </c>
      <c r="FE714" s="70">
        <v>3.2832381858547413</v>
      </c>
      <c r="FF714" s="70">
        <v>3.1</v>
      </c>
      <c r="FG714" s="70">
        <v>3.013861401839518</v>
      </c>
    </row>
    <row r="715" spans="53:162" ht="12.75">
      <c r="BA715" s="71" t="s">
        <v>417</v>
      </c>
      <c r="BB715" s="71" t="s">
        <v>418</v>
      </c>
      <c r="BC715" s="71" t="s">
        <v>99</v>
      </c>
      <c r="BD715" s="71">
        <v>8460</v>
      </c>
      <c r="BE715" s="71">
        <v>52919.94</v>
      </c>
      <c r="BF715" s="71">
        <v>45502.37</v>
      </c>
      <c r="BG715" s="71">
        <v>6600</v>
      </c>
      <c r="BH715" s="71">
        <v>34782.92</v>
      </c>
      <c r="BI715" s="71">
        <v>31961.13</v>
      </c>
      <c r="BJ715" s="71">
        <v>-21.98581560283688</v>
      </c>
      <c r="BK715" s="71">
        <v>-34.272563423163376</v>
      </c>
      <c r="BL715" s="71">
        <v>-29.75941692707435</v>
      </c>
      <c r="BM715" s="72">
        <v>6.255312056737589</v>
      </c>
      <c r="BN715" s="72">
        <v>5.2701393939393935</v>
      </c>
      <c r="BO715" s="72">
        <v>5.37853073286052</v>
      </c>
      <c r="BP715" s="72">
        <v>4.842595454545455</v>
      </c>
      <c r="ER715" s="70" t="s">
        <v>284</v>
      </c>
      <c r="ES715" s="70" t="s">
        <v>452</v>
      </c>
      <c r="ET715" s="70" t="s">
        <v>66</v>
      </c>
      <c r="EU715" s="70">
        <v>300</v>
      </c>
      <c r="EV715" s="70">
        <v>1230.39</v>
      </c>
      <c r="EW715" s="70">
        <v>1063.78</v>
      </c>
      <c r="FA715" s="70">
        <v>-100</v>
      </c>
      <c r="FB715" s="70">
        <v>-100</v>
      </c>
      <c r="FC715" s="70">
        <v>-100</v>
      </c>
      <c r="FD715" s="70">
        <v>4.1013</v>
      </c>
      <c r="FF715" s="70">
        <v>3.545933333333333</v>
      </c>
    </row>
    <row r="716" spans="53:162" ht="12.75">
      <c r="BA716" s="71" t="s">
        <v>417</v>
      </c>
      <c r="BB716" s="71" t="s">
        <v>418</v>
      </c>
      <c r="BC716" s="71" t="s">
        <v>62</v>
      </c>
      <c r="BD716" s="71">
        <v>8320</v>
      </c>
      <c r="BE716" s="71">
        <v>45265.61</v>
      </c>
      <c r="BF716" s="71">
        <v>38984.78</v>
      </c>
      <c r="BG716" s="71">
        <v>10886</v>
      </c>
      <c r="BH716" s="71">
        <v>63659.96</v>
      </c>
      <c r="BI716" s="71">
        <v>58565.8</v>
      </c>
      <c r="BJ716" s="71">
        <v>30.841346153846153</v>
      </c>
      <c r="BK716" s="71">
        <v>40.63647877494636</v>
      </c>
      <c r="BL716" s="71">
        <v>50.22734513315198</v>
      </c>
      <c r="BM716" s="72">
        <v>5.440578125</v>
      </c>
      <c r="BN716" s="72">
        <v>5.847874334006981</v>
      </c>
      <c r="BO716" s="72">
        <v>4.685670673076923</v>
      </c>
      <c r="BP716" s="72">
        <v>5.379919162226713</v>
      </c>
      <c r="ER716" s="70" t="s">
        <v>286</v>
      </c>
      <c r="ES716" s="70" t="s">
        <v>287</v>
      </c>
      <c r="ET716" s="70" t="s">
        <v>61</v>
      </c>
      <c r="EU716" s="70">
        <v>15000</v>
      </c>
      <c r="EV716" s="70">
        <v>96563.16</v>
      </c>
      <c r="EW716" s="70">
        <v>85450</v>
      </c>
      <c r="FA716" s="70">
        <v>-100</v>
      </c>
      <c r="FB716" s="70">
        <v>-100</v>
      </c>
      <c r="FC716" s="70">
        <v>-100</v>
      </c>
      <c r="FD716" s="70">
        <v>6.437544</v>
      </c>
      <c r="FF716" s="70">
        <v>5.696666666666666</v>
      </c>
    </row>
    <row r="717" spans="53:162" ht="12.75">
      <c r="BA717" s="71" t="s">
        <v>417</v>
      </c>
      <c r="BB717" s="71" t="s">
        <v>418</v>
      </c>
      <c r="BC717" s="71" t="s">
        <v>50</v>
      </c>
      <c r="BD717" s="71">
        <v>13260</v>
      </c>
      <c r="BE717" s="71">
        <v>80331.74</v>
      </c>
      <c r="BF717" s="71">
        <v>68649.35</v>
      </c>
      <c r="BG717" s="71">
        <v>81570</v>
      </c>
      <c r="BH717" s="71">
        <v>595551.4</v>
      </c>
      <c r="BI717" s="71">
        <v>547756.12</v>
      </c>
      <c r="BJ717" s="71">
        <v>515.158371040724</v>
      </c>
      <c r="BK717" s="71">
        <v>641.3649947081938</v>
      </c>
      <c r="BL717" s="71">
        <v>697.9043064500975</v>
      </c>
      <c r="BM717" s="72">
        <v>6.058200603318251</v>
      </c>
      <c r="BN717" s="72">
        <v>7.301108250582322</v>
      </c>
      <c r="BO717" s="72">
        <v>5.177175716440423</v>
      </c>
      <c r="BP717" s="72">
        <v>6.715166360181439</v>
      </c>
      <c r="ER717" s="70" t="s">
        <v>286</v>
      </c>
      <c r="ES717" s="70" t="s">
        <v>287</v>
      </c>
      <c r="ET717" s="70" t="s">
        <v>95</v>
      </c>
      <c r="EU717" s="70">
        <v>20</v>
      </c>
      <c r="EV717" s="70">
        <v>72.63</v>
      </c>
      <c r="EW717" s="70">
        <v>61.72</v>
      </c>
      <c r="FA717" s="70">
        <v>-100</v>
      </c>
      <c r="FB717" s="70">
        <v>-100</v>
      </c>
      <c r="FC717" s="70">
        <v>-100</v>
      </c>
      <c r="FD717" s="70">
        <v>3.6315</v>
      </c>
      <c r="FF717" s="70">
        <v>3.086</v>
      </c>
    </row>
    <row r="718" spans="53:162" ht="12.75">
      <c r="BA718" s="71" t="s">
        <v>417</v>
      </c>
      <c r="BB718" s="71" t="s">
        <v>418</v>
      </c>
      <c r="BC718" s="71" t="s">
        <v>95</v>
      </c>
      <c r="BD718" s="71">
        <v>36160</v>
      </c>
      <c r="BE718" s="71">
        <v>173331.22</v>
      </c>
      <c r="BF718" s="71">
        <v>147603.79</v>
      </c>
      <c r="BG718" s="71"/>
      <c r="BH718" s="71"/>
      <c r="BI718" s="71"/>
      <c r="BJ718" s="71">
        <v>-100</v>
      </c>
      <c r="BK718" s="71">
        <v>-100</v>
      </c>
      <c r="BL718" s="71">
        <v>-100</v>
      </c>
      <c r="BM718" s="72">
        <v>4.793451880530974</v>
      </c>
      <c r="BN718" s="72"/>
      <c r="BO718" s="72">
        <v>4.081963219026549</v>
      </c>
      <c r="BP718" s="72"/>
      <c r="ER718" s="70" t="s">
        <v>286</v>
      </c>
      <c r="ES718" s="70" t="s">
        <v>287</v>
      </c>
      <c r="ET718" s="70" t="s">
        <v>71</v>
      </c>
      <c r="EU718" s="70">
        <v>48685</v>
      </c>
      <c r="EV718" s="70">
        <v>161424.76</v>
      </c>
      <c r="EW718" s="70">
        <v>137524.19</v>
      </c>
      <c r="FA718" s="70">
        <v>-100</v>
      </c>
      <c r="FB718" s="70">
        <v>-100</v>
      </c>
      <c r="FC718" s="70">
        <v>-100</v>
      </c>
      <c r="FD718" s="70">
        <v>3.3156980589503955</v>
      </c>
      <c r="FF718" s="70">
        <v>2.8247753928314676</v>
      </c>
    </row>
    <row r="719" spans="53:162" ht="12.75">
      <c r="BA719" s="71" t="s">
        <v>417</v>
      </c>
      <c r="BB719" s="71" t="s">
        <v>418</v>
      </c>
      <c r="BC719" s="71" t="s">
        <v>70</v>
      </c>
      <c r="BD719" s="71">
        <v>12660</v>
      </c>
      <c r="BE719" s="71">
        <v>69855.41</v>
      </c>
      <c r="BF719" s="71">
        <v>60884.12</v>
      </c>
      <c r="BG719" s="71">
        <v>31614</v>
      </c>
      <c r="BH719" s="71">
        <v>178942.03</v>
      </c>
      <c r="BI719" s="71">
        <v>165774.58</v>
      </c>
      <c r="BJ719" s="71">
        <v>149.71563981042655</v>
      </c>
      <c r="BK719" s="71">
        <v>156.16058942321</v>
      </c>
      <c r="BL719" s="71">
        <v>172.2788470951046</v>
      </c>
      <c r="BM719" s="72">
        <v>5.5178048973143765</v>
      </c>
      <c r="BN719" s="72">
        <v>5.6602147782627945</v>
      </c>
      <c r="BO719" s="72">
        <v>4.809172195892575</v>
      </c>
      <c r="BP719" s="72">
        <v>5.243707850952109</v>
      </c>
      <c r="ER719" s="70" t="s">
        <v>286</v>
      </c>
      <c r="ES719" s="70" t="s">
        <v>287</v>
      </c>
      <c r="ET719" s="70" t="s">
        <v>67</v>
      </c>
      <c r="EU719" s="70">
        <v>34320</v>
      </c>
      <c r="EV719" s="70">
        <v>109047.98</v>
      </c>
      <c r="EW719" s="70">
        <v>94379.97</v>
      </c>
      <c r="FA719" s="70">
        <v>-100</v>
      </c>
      <c r="FB719" s="70">
        <v>-100</v>
      </c>
      <c r="FC719" s="70">
        <v>-100</v>
      </c>
      <c r="FD719" s="70">
        <v>3.1773886946386947</v>
      </c>
      <c r="FF719" s="70">
        <v>2.749999125874126</v>
      </c>
    </row>
    <row r="720" spans="53:162" ht="12.75">
      <c r="BA720" s="71" t="s">
        <v>417</v>
      </c>
      <c r="BB720" s="71" t="s">
        <v>418</v>
      </c>
      <c r="BC720" s="71" t="s">
        <v>71</v>
      </c>
      <c r="BD720" s="71">
        <v>2760</v>
      </c>
      <c r="BE720" s="71">
        <v>14968.99</v>
      </c>
      <c r="BF720" s="71">
        <v>12841.42</v>
      </c>
      <c r="BG720" s="71">
        <v>3078</v>
      </c>
      <c r="BH720" s="71">
        <v>17579.38</v>
      </c>
      <c r="BI720" s="71">
        <v>16168.84</v>
      </c>
      <c r="BJ720" s="71">
        <v>11.521739130434783</v>
      </c>
      <c r="BK720" s="71">
        <v>17.438651505545806</v>
      </c>
      <c r="BL720" s="71">
        <v>25.911620365971988</v>
      </c>
      <c r="BM720" s="72">
        <v>5.423547101449275</v>
      </c>
      <c r="BN720" s="72">
        <v>5.711299545159195</v>
      </c>
      <c r="BO720" s="72">
        <v>4.652688405797101</v>
      </c>
      <c r="BP720" s="72">
        <v>5.253034437946718</v>
      </c>
      <c r="ER720" s="70" t="s">
        <v>286</v>
      </c>
      <c r="ES720" s="70" t="s">
        <v>287</v>
      </c>
      <c r="ET720" s="70" t="s">
        <v>350</v>
      </c>
      <c r="EU720" s="70">
        <v>2394</v>
      </c>
      <c r="EV720" s="70">
        <v>9005.38</v>
      </c>
      <c r="EW720" s="70">
        <v>7780.5</v>
      </c>
      <c r="FA720" s="70">
        <v>-100</v>
      </c>
      <c r="FB720" s="70">
        <v>-100</v>
      </c>
      <c r="FC720" s="70">
        <v>-100</v>
      </c>
      <c r="FD720" s="70">
        <v>3.761645781119465</v>
      </c>
      <c r="FF720" s="70">
        <v>3.25</v>
      </c>
    </row>
    <row r="721" spans="53:163" ht="12.75">
      <c r="BA721" s="71" t="s">
        <v>417</v>
      </c>
      <c r="BB721" s="71" t="s">
        <v>418</v>
      </c>
      <c r="BC721" s="71" t="s">
        <v>67</v>
      </c>
      <c r="BD721" s="71">
        <v>169694</v>
      </c>
      <c r="BE721" s="71">
        <v>816607.5</v>
      </c>
      <c r="BF721" s="71">
        <v>700801.37</v>
      </c>
      <c r="BG721" s="71">
        <v>147442</v>
      </c>
      <c r="BH721" s="71">
        <v>757342.3</v>
      </c>
      <c r="BI721" s="71">
        <v>697345.75</v>
      </c>
      <c r="BJ721" s="71">
        <v>-13.113015192051575</v>
      </c>
      <c r="BK721" s="71">
        <v>-7.257489062983129</v>
      </c>
      <c r="BL721" s="71">
        <v>-0.4930954972305484</v>
      </c>
      <c r="BM721" s="72">
        <v>4.812235553407899</v>
      </c>
      <c r="BN721" s="72">
        <v>5.136543861314958</v>
      </c>
      <c r="BO721" s="72">
        <v>4.129794630334603</v>
      </c>
      <c r="BP721" s="72">
        <v>4.729627582371373</v>
      </c>
      <c r="ER721" s="70" t="s">
        <v>430</v>
      </c>
      <c r="ES721" s="70" t="s">
        <v>629</v>
      </c>
      <c r="ET721" s="70" t="s">
        <v>48</v>
      </c>
      <c r="EU721" s="70">
        <v>14945</v>
      </c>
      <c r="EV721" s="70">
        <v>66518.08</v>
      </c>
      <c r="EW721" s="70">
        <v>57804.48</v>
      </c>
      <c r="EX721" s="70">
        <v>24595.2</v>
      </c>
      <c r="EY721" s="70">
        <v>87704.59</v>
      </c>
      <c r="EZ721" s="70">
        <v>80621.68</v>
      </c>
      <c r="FA721" s="70">
        <v>64.57142857142858</v>
      </c>
      <c r="FB721" s="70">
        <v>31.850753960426992</v>
      </c>
      <c r="FC721" s="70">
        <v>39.47306506346911</v>
      </c>
      <c r="FD721" s="70">
        <v>4.450858481097357</v>
      </c>
      <c r="FE721" s="70">
        <v>3.565923025631017</v>
      </c>
      <c r="FF721" s="70">
        <v>3.8678139846102377</v>
      </c>
      <c r="FG721" s="70">
        <v>3.277943663804319</v>
      </c>
    </row>
    <row r="722" spans="53:162" ht="12.75">
      <c r="BA722" s="71" t="s">
        <v>417</v>
      </c>
      <c r="BB722" s="71" t="s">
        <v>418</v>
      </c>
      <c r="BC722" s="71" t="s">
        <v>49</v>
      </c>
      <c r="BD722" s="71">
        <v>3710</v>
      </c>
      <c r="BE722" s="71">
        <v>25371.2</v>
      </c>
      <c r="BF722" s="71">
        <v>21743.17</v>
      </c>
      <c r="BG722" s="71">
        <v>2990</v>
      </c>
      <c r="BH722" s="71">
        <v>18035.7</v>
      </c>
      <c r="BI722" s="71">
        <v>16629.98</v>
      </c>
      <c r="BJ722" s="71">
        <v>-19.40700808625337</v>
      </c>
      <c r="BK722" s="71">
        <v>-28.91270416850602</v>
      </c>
      <c r="BL722" s="71">
        <v>-23.51630420035349</v>
      </c>
      <c r="BM722" s="72">
        <v>6.838598382749327</v>
      </c>
      <c r="BN722" s="72">
        <v>6.032006688963211</v>
      </c>
      <c r="BO722" s="72">
        <v>5.860692722371967</v>
      </c>
      <c r="BP722" s="72">
        <v>5.561866220735785</v>
      </c>
      <c r="ER722" s="70" t="s">
        <v>430</v>
      </c>
      <c r="ES722" s="70" t="s">
        <v>629</v>
      </c>
      <c r="ET722" s="70" t="s">
        <v>138</v>
      </c>
      <c r="EU722" s="70">
        <v>25000</v>
      </c>
      <c r="EV722" s="70">
        <v>85114.89</v>
      </c>
      <c r="EW722" s="70">
        <v>74502.18</v>
      </c>
      <c r="FA722" s="70">
        <v>-100</v>
      </c>
      <c r="FB722" s="70">
        <v>-100</v>
      </c>
      <c r="FC722" s="70">
        <v>-100</v>
      </c>
      <c r="FD722" s="70">
        <v>3.4045956</v>
      </c>
      <c r="FF722" s="70">
        <v>2.9800872</v>
      </c>
    </row>
    <row r="723" spans="53:163" ht="12.75">
      <c r="BA723" s="71" t="s">
        <v>417</v>
      </c>
      <c r="BB723" s="71" t="s">
        <v>418</v>
      </c>
      <c r="BC723" s="71" t="s">
        <v>350</v>
      </c>
      <c r="BD723" s="71">
        <v>17296</v>
      </c>
      <c r="BE723" s="71">
        <v>90075.18</v>
      </c>
      <c r="BF723" s="71">
        <v>77373.09</v>
      </c>
      <c r="BG723" s="71">
        <v>16886</v>
      </c>
      <c r="BH723" s="71">
        <v>82272.14</v>
      </c>
      <c r="BI723" s="71">
        <v>75719.76</v>
      </c>
      <c r="BJ723" s="71">
        <v>-2.370490286771508</v>
      </c>
      <c r="BK723" s="71">
        <v>-8.662808112068156</v>
      </c>
      <c r="BL723" s="71">
        <v>-2.13682819181708</v>
      </c>
      <c r="BM723" s="72">
        <v>5.207861933395004</v>
      </c>
      <c r="BN723" s="72">
        <v>4.872210114888073</v>
      </c>
      <c r="BO723" s="72">
        <v>4.473467275670675</v>
      </c>
      <c r="BP723" s="72">
        <v>4.4841738718465</v>
      </c>
      <c r="ER723" s="70" t="s">
        <v>430</v>
      </c>
      <c r="ES723" s="70" t="s">
        <v>629</v>
      </c>
      <c r="ET723" s="70" t="s">
        <v>54</v>
      </c>
      <c r="EX723" s="70">
        <v>1470.96</v>
      </c>
      <c r="EY723" s="70">
        <v>5981.25</v>
      </c>
      <c r="EZ723" s="70">
        <v>5490.87</v>
      </c>
      <c r="FE723" s="70">
        <v>4.066222059063469</v>
      </c>
      <c r="FG723" s="70">
        <v>3.7328479360417686</v>
      </c>
    </row>
    <row r="724" spans="53:162" ht="12.75">
      <c r="BA724" s="71" t="s">
        <v>417</v>
      </c>
      <c r="BB724" s="71" t="s">
        <v>418</v>
      </c>
      <c r="BC724" s="71" t="s">
        <v>66</v>
      </c>
      <c r="BD724" s="71">
        <v>3620</v>
      </c>
      <c r="BE724" s="71">
        <v>19404.62</v>
      </c>
      <c r="BF724" s="71">
        <v>16815.52</v>
      </c>
      <c r="BG724" s="71">
        <v>4500</v>
      </c>
      <c r="BH724" s="71">
        <v>26584.08</v>
      </c>
      <c r="BI724" s="71">
        <v>24476.2</v>
      </c>
      <c r="BJ724" s="71">
        <v>24.30939226519337</v>
      </c>
      <c r="BK724" s="71">
        <v>36.99871473906731</v>
      </c>
      <c r="BL724" s="71">
        <v>45.557199539473054</v>
      </c>
      <c r="BM724" s="72">
        <v>5.3603922651933695</v>
      </c>
      <c r="BN724" s="72">
        <v>5.907573333333334</v>
      </c>
      <c r="BO724" s="72">
        <v>4.645171270718232</v>
      </c>
      <c r="BP724" s="72">
        <v>5.439155555555556</v>
      </c>
      <c r="ER724" s="70" t="s">
        <v>430</v>
      </c>
      <c r="ES724" s="70" t="s">
        <v>629</v>
      </c>
      <c r="ET724" s="70" t="s">
        <v>82</v>
      </c>
      <c r="EU724" s="70">
        <v>17600</v>
      </c>
      <c r="EV724" s="70">
        <v>52632.12</v>
      </c>
      <c r="EW724" s="70">
        <v>46820</v>
      </c>
      <c r="FA724" s="70">
        <v>-100</v>
      </c>
      <c r="FB724" s="70">
        <v>-100</v>
      </c>
      <c r="FC724" s="70">
        <v>-100</v>
      </c>
      <c r="FD724" s="70">
        <v>2.990461363636364</v>
      </c>
      <c r="FF724" s="70">
        <v>2.6602272727272727</v>
      </c>
    </row>
    <row r="725" spans="53:162" ht="12.75">
      <c r="BA725" s="71" t="s">
        <v>417</v>
      </c>
      <c r="BB725" s="71" t="s">
        <v>418</v>
      </c>
      <c r="BC725" s="71" t="s">
        <v>44</v>
      </c>
      <c r="BD725" s="71"/>
      <c r="BE725" s="71"/>
      <c r="BF725" s="71"/>
      <c r="BG725" s="71">
        <v>30962</v>
      </c>
      <c r="BH725" s="71">
        <v>152567.22</v>
      </c>
      <c r="BI725" s="71">
        <v>140579.26</v>
      </c>
      <c r="BJ725" s="71"/>
      <c r="BK725" s="71"/>
      <c r="BL725" s="71"/>
      <c r="BM725" s="72"/>
      <c r="BN725" s="72">
        <v>4.927563464892449</v>
      </c>
      <c r="BO725" s="72"/>
      <c r="BP725" s="72">
        <v>4.540380466378141</v>
      </c>
      <c r="ER725" s="70" t="s">
        <v>430</v>
      </c>
      <c r="ES725" s="70" t="s">
        <v>629</v>
      </c>
      <c r="ET725" s="70" t="s">
        <v>101</v>
      </c>
      <c r="EU725" s="70">
        <v>18000</v>
      </c>
      <c r="EV725" s="70">
        <v>56526.34</v>
      </c>
      <c r="EW725" s="70">
        <v>48850</v>
      </c>
      <c r="FA725" s="70">
        <v>-100</v>
      </c>
      <c r="FB725" s="70">
        <v>-100</v>
      </c>
      <c r="FC725" s="70">
        <v>-100</v>
      </c>
      <c r="FD725" s="70">
        <v>3.140352222222222</v>
      </c>
      <c r="FF725" s="70">
        <v>2.713888888888889</v>
      </c>
    </row>
    <row r="726" spans="53:163" ht="12.75">
      <c r="BA726" s="71" t="s">
        <v>419</v>
      </c>
      <c r="BB726" s="71" t="s">
        <v>623</v>
      </c>
      <c r="BC726" s="71" t="s">
        <v>63</v>
      </c>
      <c r="BD726" s="71"/>
      <c r="BE726" s="71"/>
      <c r="BF726" s="71"/>
      <c r="BG726" s="71">
        <v>800</v>
      </c>
      <c r="BH726" s="71">
        <v>6000</v>
      </c>
      <c r="BI726" s="71">
        <v>5523.45</v>
      </c>
      <c r="BJ726" s="71"/>
      <c r="BK726" s="71"/>
      <c r="BL726" s="71"/>
      <c r="BM726" s="72"/>
      <c r="BN726" s="72">
        <v>7.5</v>
      </c>
      <c r="BO726" s="72"/>
      <c r="BP726" s="72">
        <v>6.9043125</v>
      </c>
      <c r="ER726" s="70" t="s">
        <v>430</v>
      </c>
      <c r="ES726" s="70" t="s">
        <v>629</v>
      </c>
      <c r="ET726" s="70" t="s">
        <v>42</v>
      </c>
      <c r="EU726" s="70">
        <v>26420</v>
      </c>
      <c r="EV726" s="70">
        <v>93322.48</v>
      </c>
      <c r="EW726" s="70">
        <v>80928.35</v>
      </c>
      <c r="EX726" s="70">
        <v>1700</v>
      </c>
      <c r="EY726" s="70">
        <v>4943.41</v>
      </c>
      <c r="EZ726" s="70">
        <v>4569.52</v>
      </c>
      <c r="FA726" s="70">
        <v>-93.5654806964421</v>
      </c>
      <c r="FB726" s="70">
        <v>-94.70287330555297</v>
      </c>
      <c r="FC726" s="70">
        <v>-94.35362267981492</v>
      </c>
      <c r="FD726" s="70">
        <v>3.5322664647993944</v>
      </c>
      <c r="FE726" s="70">
        <v>2.9078882352941178</v>
      </c>
      <c r="FF726" s="70">
        <v>3.063147236941711</v>
      </c>
      <c r="FG726" s="70">
        <v>2.6879529411764707</v>
      </c>
    </row>
    <row r="727" spans="53:163" ht="12.75">
      <c r="BA727" s="71" t="s">
        <v>419</v>
      </c>
      <c r="BB727" s="71" t="s">
        <v>623</v>
      </c>
      <c r="BC727" s="71" t="s">
        <v>54</v>
      </c>
      <c r="BD727" s="71"/>
      <c r="BE727" s="71"/>
      <c r="BF727" s="71"/>
      <c r="BG727" s="71">
        <v>20</v>
      </c>
      <c r="BH727" s="71">
        <v>93.04</v>
      </c>
      <c r="BI727" s="71">
        <v>85.33</v>
      </c>
      <c r="BJ727" s="71"/>
      <c r="BK727" s="71"/>
      <c r="BL727" s="71"/>
      <c r="BM727" s="72"/>
      <c r="BN727" s="72">
        <v>4.652</v>
      </c>
      <c r="BO727" s="72"/>
      <c r="BP727" s="72">
        <v>4.2665</v>
      </c>
      <c r="ER727" s="70" t="s">
        <v>430</v>
      </c>
      <c r="ES727" s="70" t="s">
        <v>629</v>
      </c>
      <c r="ET727" s="70" t="s">
        <v>46</v>
      </c>
      <c r="EU727" s="70">
        <v>16240</v>
      </c>
      <c r="EV727" s="70">
        <v>56028</v>
      </c>
      <c r="EW727" s="70">
        <v>47436.36</v>
      </c>
      <c r="EX727" s="70">
        <v>16240</v>
      </c>
      <c r="EY727" s="70">
        <v>53592</v>
      </c>
      <c r="EZ727" s="70">
        <v>49149.95</v>
      </c>
      <c r="FA727" s="70">
        <v>0</v>
      </c>
      <c r="FB727" s="70">
        <v>-4.3478260869565215</v>
      </c>
      <c r="FC727" s="70">
        <v>3.6123977472133117</v>
      </c>
      <c r="FD727" s="70">
        <v>3.45</v>
      </c>
      <c r="FE727" s="70">
        <v>3.3</v>
      </c>
      <c r="FF727" s="70">
        <v>2.920958128078818</v>
      </c>
      <c r="FG727" s="70">
        <v>3.0264747536945813</v>
      </c>
    </row>
    <row r="728" spans="53:162" ht="12.75">
      <c r="BA728" s="71" t="s">
        <v>419</v>
      </c>
      <c r="BB728" s="71" t="s">
        <v>623</v>
      </c>
      <c r="BC728" s="71" t="s">
        <v>42</v>
      </c>
      <c r="BD728" s="71"/>
      <c r="BE728" s="71"/>
      <c r="BF728" s="71"/>
      <c r="BG728" s="71">
        <v>3950</v>
      </c>
      <c r="BH728" s="71">
        <v>17184.66</v>
      </c>
      <c r="BI728" s="71">
        <v>15860.97</v>
      </c>
      <c r="BJ728" s="71"/>
      <c r="BK728" s="71"/>
      <c r="BL728" s="71"/>
      <c r="BM728" s="72"/>
      <c r="BN728" s="72">
        <v>4.350546835443038</v>
      </c>
      <c r="BO728" s="72"/>
      <c r="BP728" s="72">
        <v>4.015435443037974</v>
      </c>
      <c r="ER728" s="70" t="s">
        <v>430</v>
      </c>
      <c r="ES728" s="70" t="s">
        <v>629</v>
      </c>
      <c r="ET728" s="70" t="s">
        <v>95</v>
      </c>
      <c r="EU728" s="70">
        <v>33040</v>
      </c>
      <c r="EV728" s="70">
        <v>111631.82</v>
      </c>
      <c r="EW728" s="70">
        <v>93772</v>
      </c>
      <c r="FA728" s="70">
        <v>-100</v>
      </c>
      <c r="FB728" s="70">
        <v>-100</v>
      </c>
      <c r="FC728" s="70">
        <v>-100</v>
      </c>
      <c r="FD728" s="70">
        <v>3.378687046004843</v>
      </c>
      <c r="FF728" s="70">
        <v>2.838135593220339</v>
      </c>
    </row>
    <row r="729" spans="53:163" ht="12.75">
      <c r="BA729" s="71" t="s">
        <v>419</v>
      </c>
      <c r="BB729" s="71" t="s">
        <v>623</v>
      </c>
      <c r="BC729" s="71" t="s">
        <v>45</v>
      </c>
      <c r="BD729" s="71"/>
      <c r="BE729" s="71"/>
      <c r="BF729" s="71"/>
      <c r="BG729" s="71">
        <v>13424</v>
      </c>
      <c r="BH729" s="71">
        <v>65693.28</v>
      </c>
      <c r="BI729" s="71">
        <v>60591.61</v>
      </c>
      <c r="BJ729" s="71"/>
      <c r="BK729" s="71"/>
      <c r="BL729" s="71"/>
      <c r="BM729" s="72"/>
      <c r="BN729" s="72">
        <v>4.8937187127532775</v>
      </c>
      <c r="BO729" s="72"/>
      <c r="BP729" s="72">
        <v>4.5136777413587605</v>
      </c>
      <c r="ER729" s="70" t="s">
        <v>430</v>
      </c>
      <c r="ES729" s="70" t="s">
        <v>629</v>
      </c>
      <c r="ET729" s="70" t="s">
        <v>71</v>
      </c>
      <c r="EU729" s="70">
        <v>3215</v>
      </c>
      <c r="EV729" s="70">
        <v>9855.87</v>
      </c>
      <c r="EW729" s="70">
        <v>8489.6</v>
      </c>
      <c r="EX729" s="70">
        <v>18000</v>
      </c>
      <c r="EY729" s="70">
        <v>54146.59</v>
      </c>
      <c r="EZ729" s="70">
        <v>49677.92</v>
      </c>
      <c r="FA729" s="70">
        <v>459.8755832037325</v>
      </c>
      <c r="FB729" s="70">
        <v>449.38417410132223</v>
      </c>
      <c r="FC729" s="70">
        <v>485.1620806633999</v>
      </c>
      <c r="FD729" s="70">
        <v>3.0655894245723174</v>
      </c>
      <c r="FE729" s="70">
        <v>3.0081438888888887</v>
      </c>
      <c r="FF729" s="70">
        <v>2.6406220839813375</v>
      </c>
      <c r="FG729" s="70">
        <v>2.7598844444444444</v>
      </c>
    </row>
    <row r="730" spans="53:162" ht="12.75">
      <c r="BA730" s="71" t="s">
        <v>419</v>
      </c>
      <c r="BB730" s="71" t="s">
        <v>623</v>
      </c>
      <c r="BC730" s="71" t="s">
        <v>43</v>
      </c>
      <c r="BD730" s="71"/>
      <c r="BE730" s="71"/>
      <c r="BF730" s="71"/>
      <c r="BG730" s="71">
        <v>16350</v>
      </c>
      <c r="BH730" s="71">
        <v>74815.3</v>
      </c>
      <c r="BI730" s="71">
        <v>68956.84</v>
      </c>
      <c r="BJ730" s="71"/>
      <c r="BK730" s="71"/>
      <c r="BL730" s="71"/>
      <c r="BM730" s="72"/>
      <c r="BN730" s="72">
        <v>4.575859327217126</v>
      </c>
      <c r="BO730" s="72"/>
      <c r="BP730" s="72">
        <v>4.21754373088685</v>
      </c>
      <c r="ER730" s="70" t="s">
        <v>430</v>
      </c>
      <c r="ES730" s="70" t="s">
        <v>629</v>
      </c>
      <c r="ET730" s="70" t="s">
        <v>67</v>
      </c>
      <c r="EU730" s="70">
        <v>17070</v>
      </c>
      <c r="EV730" s="70">
        <v>68694</v>
      </c>
      <c r="EW730" s="70">
        <v>58586.58</v>
      </c>
      <c r="FA730" s="70">
        <v>-100</v>
      </c>
      <c r="FB730" s="70">
        <v>-100</v>
      </c>
      <c r="FC730" s="70">
        <v>-100</v>
      </c>
      <c r="FD730" s="70">
        <v>4.024253075571178</v>
      </c>
      <c r="FF730" s="70">
        <v>3.4321370826010544</v>
      </c>
    </row>
    <row r="731" spans="53:163" ht="12.75">
      <c r="BA731" s="71" t="s">
        <v>419</v>
      </c>
      <c r="BB731" s="71" t="s">
        <v>623</v>
      </c>
      <c r="BC731" s="71" t="s">
        <v>50</v>
      </c>
      <c r="BD731" s="71"/>
      <c r="BE731" s="71"/>
      <c r="BF731" s="71"/>
      <c r="BG731" s="71">
        <v>160</v>
      </c>
      <c r="BH731" s="71">
        <v>857.25</v>
      </c>
      <c r="BI731" s="71">
        <v>787.6</v>
      </c>
      <c r="BJ731" s="71"/>
      <c r="BK731" s="71"/>
      <c r="BL731" s="71"/>
      <c r="BM731" s="72"/>
      <c r="BN731" s="72">
        <v>5.3578125</v>
      </c>
      <c r="BO731" s="72"/>
      <c r="BP731" s="72">
        <v>4.9225</v>
      </c>
      <c r="ER731" s="70" t="s">
        <v>430</v>
      </c>
      <c r="ES731" s="70" t="s">
        <v>629</v>
      </c>
      <c r="ET731" s="70" t="s">
        <v>357</v>
      </c>
      <c r="EX731" s="70">
        <v>20000</v>
      </c>
      <c r="EY731" s="70">
        <v>60109.36</v>
      </c>
      <c r="EZ731" s="70">
        <v>55000</v>
      </c>
      <c r="FE731" s="70">
        <v>3.005468</v>
      </c>
      <c r="FG731" s="70">
        <v>2.75</v>
      </c>
    </row>
    <row r="732" spans="53:162" ht="12.75">
      <c r="BA732" s="71" t="s">
        <v>419</v>
      </c>
      <c r="BB732" s="71" t="s">
        <v>623</v>
      </c>
      <c r="BC732" s="71" t="s">
        <v>67</v>
      </c>
      <c r="BD732" s="71"/>
      <c r="BE732" s="71"/>
      <c r="BF732" s="71"/>
      <c r="BG732" s="71">
        <v>332</v>
      </c>
      <c r="BH732" s="71">
        <v>1575.04</v>
      </c>
      <c r="BI732" s="71">
        <v>1448.6</v>
      </c>
      <c r="BJ732" s="71"/>
      <c r="BK732" s="71"/>
      <c r="BL732" s="71"/>
      <c r="BM732" s="72"/>
      <c r="BN732" s="72">
        <v>4.744096385542169</v>
      </c>
      <c r="BO732" s="72"/>
      <c r="BP732" s="72">
        <v>4.363253012048193</v>
      </c>
      <c r="ER732" s="70" t="s">
        <v>430</v>
      </c>
      <c r="ES732" s="70" t="s">
        <v>629</v>
      </c>
      <c r="ET732" s="70" t="s">
        <v>530</v>
      </c>
      <c r="EU732" s="70">
        <v>24720</v>
      </c>
      <c r="EV732" s="70">
        <v>84509.26</v>
      </c>
      <c r="EW732" s="70">
        <v>72251.18</v>
      </c>
      <c r="FA732" s="70">
        <v>-100</v>
      </c>
      <c r="FB732" s="70">
        <v>-100</v>
      </c>
      <c r="FC732" s="70">
        <v>-100</v>
      </c>
      <c r="FD732" s="70">
        <v>3.4186593851132683</v>
      </c>
      <c r="FF732" s="70">
        <v>2.9227823624595466</v>
      </c>
    </row>
    <row r="733" spans="53:163" ht="12.75">
      <c r="BA733" s="71" t="s">
        <v>419</v>
      </c>
      <c r="BB733" s="71" t="s">
        <v>623</v>
      </c>
      <c r="BC733" s="71" t="s">
        <v>44</v>
      </c>
      <c r="BD733" s="71">
        <v>6080</v>
      </c>
      <c r="BE733" s="71">
        <v>21853.88</v>
      </c>
      <c r="BF733" s="71">
        <v>18848</v>
      </c>
      <c r="BG733" s="71">
        <v>5340</v>
      </c>
      <c r="BH733" s="71">
        <v>23626.14</v>
      </c>
      <c r="BI733" s="71">
        <v>21794.94</v>
      </c>
      <c r="BJ733" s="71">
        <v>-12.171052631578947</v>
      </c>
      <c r="BK733" s="71">
        <v>8.109589692997298</v>
      </c>
      <c r="BL733" s="71">
        <v>15.635292869269943</v>
      </c>
      <c r="BM733" s="72">
        <v>3.594388157894737</v>
      </c>
      <c r="BN733" s="72">
        <v>4.424370786516854</v>
      </c>
      <c r="BO733" s="72">
        <v>3.1</v>
      </c>
      <c r="BP733" s="72">
        <v>4.081449438202247</v>
      </c>
      <c r="ER733" s="70" t="s">
        <v>443</v>
      </c>
      <c r="ES733" s="70" t="s">
        <v>631</v>
      </c>
      <c r="ET733" s="70" t="s">
        <v>43</v>
      </c>
      <c r="EX733" s="70">
        <v>500</v>
      </c>
      <c r="EY733" s="70">
        <v>2670.47</v>
      </c>
      <c r="EZ733" s="70">
        <v>2450.18</v>
      </c>
      <c r="FE733" s="70">
        <v>5.34094</v>
      </c>
      <c r="FG733" s="70">
        <v>4.90036</v>
      </c>
    </row>
    <row r="734" spans="53:162" ht="12.75">
      <c r="BA734" s="71" t="s">
        <v>436</v>
      </c>
      <c r="BB734" s="71" t="s">
        <v>437</v>
      </c>
      <c r="BC734" s="71" t="s">
        <v>48</v>
      </c>
      <c r="BD734" s="71">
        <v>1260</v>
      </c>
      <c r="BE734" s="71">
        <v>5820.78</v>
      </c>
      <c r="BF734" s="71">
        <v>5178</v>
      </c>
      <c r="BG734" s="71">
        <v>2352</v>
      </c>
      <c r="BH734" s="71">
        <v>15636.86</v>
      </c>
      <c r="BI734" s="71">
        <v>14336.34</v>
      </c>
      <c r="BJ734" s="71">
        <v>86.66666666666667</v>
      </c>
      <c r="BK734" s="71">
        <v>168.63856733977238</v>
      </c>
      <c r="BL734" s="71">
        <v>176.8702201622248</v>
      </c>
      <c r="BM734" s="72">
        <v>4.619666666666666</v>
      </c>
      <c r="BN734" s="72">
        <v>6.648324829931973</v>
      </c>
      <c r="BO734" s="72">
        <v>4.109523809523809</v>
      </c>
      <c r="BP734" s="72">
        <v>6.0953826530612245</v>
      </c>
      <c r="ER734" s="70" t="s">
        <v>443</v>
      </c>
      <c r="ES734" s="70" t="s">
        <v>631</v>
      </c>
      <c r="ET734" s="70" t="s">
        <v>71</v>
      </c>
      <c r="EU734" s="70">
        <v>21</v>
      </c>
      <c r="EV734" s="70">
        <v>120.22</v>
      </c>
      <c r="EW734" s="70">
        <v>100.33</v>
      </c>
      <c r="FA734" s="70">
        <v>-100</v>
      </c>
      <c r="FB734" s="70">
        <v>-100</v>
      </c>
      <c r="FC734" s="70">
        <v>-100</v>
      </c>
      <c r="FD734" s="70">
        <v>5.7247619047619045</v>
      </c>
      <c r="FF734" s="70">
        <v>4.777619047619048</v>
      </c>
    </row>
    <row r="735" spans="53:162" ht="12.75">
      <c r="BA735" s="71" t="s">
        <v>436</v>
      </c>
      <c r="BB735" s="71" t="s">
        <v>437</v>
      </c>
      <c r="BC735" s="71" t="s">
        <v>138</v>
      </c>
      <c r="BD735" s="71">
        <v>5000</v>
      </c>
      <c r="BE735" s="71">
        <v>27372.78</v>
      </c>
      <c r="BF735" s="71">
        <v>23613.15</v>
      </c>
      <c r="BG735" s="71"/>
      <c r="BH735" s="71"/>
      <c r="BI735" s="71"/>
      <c r="BJ735" s="71">
        <v>-100</v>
      </c>
      <c r="BK735" s="71">
        <v>-100</v>
      </c>
      <c r="BL735" s="71">
        <v>-100</v>
      </c>
      <c r="BM735" s="72">
        <v>5.474556</v>
      </c>
      <c r="BN735" s="72"/>
      <c r="BO735" s="72">
        <v>4.7226300000000005</v>
      </c>
      <c r="BP735" s="72"/>
      <c r="ER735" s="70" t="s">
        <v>451</v>
      </c>
      <c r="ES735" s="70" t="s">
        <v>452</v>
      </c>
      <c r="ET735" s="70" t="s">
        <v>48</v>
      </c>
      <c r="EU735" s="70">
        <v>11200</v>
      </c>
      <c r="EV735" s="70">
        <v>56491.55</v>
      </c>
      <c r="EW735" s="70">
        <v>48636</v>
      </c>
      <c r="FA735" s="70">
        <v>-100</v>
      </c>
      <c r="FB735" s="70">
        <v>-100</v>
      </c>
      <c r="FC735" s="70">
        <v>-100</v>
      </c>
      <c r="FD735" s="70">
        <v>5.043888392857143</v>
      </c>
      <c r="FF735" s="70">
        <v>4.3425</v>
      </c>
    </row>
    <row r="736" spans="53:163" ht="12.75">
      <c r="BA736" s="71" t="s">
        <v>436</v>
      </c>
      <c r="BB736" s="71" t="s">
        <v>437</v>
      </c>
      <c r="BC736" s="71" t="s">
        <v>63</v>
      </c>
      <c r="BD736" s="71">
        <v>19090</v>
      </c>
      <c r="BE736" s="71">
        <v>165401.5</v>
      </c>
      <c r="BF736" s="71">
        <v>137272.86</v>
      </c>
      <c r="BG736" s="71"/>
      <c r="BH736" s="71"/>
      <c r="BI736" s="71"/>
      <c r="BJ736" s="71">
        <v>-100</v>
      </c>
      <c r="BK736" s="71">
        <v>-100</v>
      </c>
      <c r="BL736" s="71">
        <v>-100</v>
      </c>
      <c r="BM736" s="72">
        <v>8.664300680984809</v>
      </c>
      <c r="BN736" s="72"/>
      <c r="BO736" s="72">
        <v>7.190825563122052</v>
      </c>
      <c r="BP736" s="72"/>
      <c r="ER736" s="70" t="s">
        <v>451</v>
      </c>
      <c r="ES736" s="70" t="s">
        <v>452</v>
      </c>
      <c r="ET736" s="70" t="s">
        <v>52</v>
      </c>
      <c r="EX736" s="70">
        <v>3000</v>
      </c>
      <c r="EY736" s="70">
        <v>15558.04</v>
      </c>
      <c r="EZ736" s="70">
        <v>14271.96</v>
      </c>
      <c r="FE736" s="70">
        <v>5.186013333333333</v>
      </c>
      <c r="FG736" s="70">
        <v>4.75732</v>
      </c>
    </row>
    <row r="737" spans="53:163" ht="12.75">
      <c r="BA737" s="71" t="s">
        <v>436</v>
      </c>
      <c r="BB737" s="71" t="s">
        <v>437</v>
      </c>
      <c r="BC737" s="71" t="s">
        <v>54</v>
      </c>
      <c r="BD737" s="71">
        <v>14844.12</v>
      </c>
      <c r="BE737" s="71">
        <v>151018.6</v>
      </c>
      <c r="BF737" s="71">
        <v>130951.91</v>
      </c>
      <c r="BG737" s="71">
        <v>891</v>
      </c>
      <c r="BH737" s="71">
        <v>6364.75</v>
      </c>
      <c r="BI737" s="71">
        <v>5837.41</v>
      </c>
      <c r="BJ737" s="71">
        <v>-93.9976233013476</v>
      </c>
      <c r="BK737" s="71">
        <v>-95.78545291772006</v>
      </c>
      <c r="BL737" s="71">
        <v>-95.5423254231267</v>
      </c>
      <c r="BM737" s="72">
        <v>10.173631040438908</v>
      </c>
      <c r="BN737" s="72">
        <v>7.14337822671156</v>
      </c>
      <c r="BO737" s="72">
        <v>8.821803515466057</v>
      </c>
      <c r="BP737" s="72">
        <v>6.551526374859708</v>
      </c>
      <c r="ER737" s="70" t="s">
        <v>451</v>
      </c>
      <c r="ES737" s="70" t="s">
        <v>452</v>
      </c>
      <c r="ET737" s="70" t="s">
        <v>42</v>
      </c>
      <c r="EU737" s="70">
        <v>2500</v>
      </c>
      <c r="EV737" s="70">
        <v>12251.98</v>
      </c>
      <c r="EW737" s="70">
        <v>10899</v>
      </c>
      <c r="EX737" s="70">
        <v>14400</v>
      </c>
      <c r="EY737" s="70">
        <v>71472.35</v>
      </c>
      <c r="EZ737" s="70">
        <v>66066.55</v>
      </c>
      <c r="FA737" s="70">
        <v>476</v>
      </c>
      <c r="FB737" s="70">
        <v>483.35346613363726</v>
      </c>
      <c r="FC737" s="70">
        <v>506.17074961005596</v>
      </c>
      <c r="FD737" s="70">
        <v>4.900792</v>
      </c>
      <c r="FE737" s="70">
        <v>4.96335763888889</v>
      </c>
      <c r="FF737" s="70">
        <v>4.3596</v>
      </c>
      <c r="FG737" s="70">
        <v>4.587954861111111</v>
      </c>
    </row>
    <row r="738" spans="53:163" ht="12.75">
      <c r="BA738" s="71" t="s">
        <v>436</v>
      </c>
      <c r="BB738" s="71" t="s">
        <v>437</v>
      </c>
      <c r="BC738" s="71" t="s">
        <v>56</v>
      </c>
      <c r="BD738" s="71">
        <v>2000</v>
      </c>
      <c r="BE738" s="71">
        <v>12955.83</v>
      </c>
      <c r="BF738" s="71">
        <v>10756.1</v>
      </c>
      <c r="BG738" s="71"/>
      <c r="BH738" s="71"/>
      <c r="BI738" s="71"/>
      <c r="BJ738" s="71">
        <v>-100</v>
      </c>
      <c r="BK738" s="71">
        <v>-100</v>
      </c>
      <c r="BL738" s="71">
        <v>-100</v>
      </c>
      <c r="BM738" s="72">
        <v>6.477915</v>
      </c>
      <c r="BN738" s="72"/>
      <c r="BO738" s="72">
        <v>5.37805</v>
      </c>
      <c r="BP738" s="72"/>
      <c r="ER738" s="70" t="s">
        <v>451</v>
      </c>
      <c r="ES738" s="70" t="s">
        <v>452</v>
      </c>
      <c r="ET738" s="70" t="s">
        <v>46</v>
      </c>
      <c r="EU738" s="70">
        <v>1344</v>
      </c>
      <c r="EV738" s="70">
        <v>8064</v>
      </c>
      <c r="EW738" s="70">
        <v>6827.42</v>
      </c>
      <c r="EX738" s="70">
        <v>1344</v>
      </c>
      <c r="EY738" s="70">
        <v>7728</v>
      </c>
      <c r="EZ738" s="70">
        <v>7087.45</v>
      </c>
      <c r="FA738" s="70">
        <v>0</v>
      </c>
      <c r="FB738" s="70">
        <v>-4.166666666666667</v>
      </c>
      <c r="FC738" s="70">
        <v>3.8086129167386766</v>
      </c>
      <c r="FD738" s="70">
        <v>6</v>
      </c>
      <c r="FE738" s="70">
        <v>5.75</v>
      </c>
      <c r="FF738" s="70">
        <v>5.0799255952380955</v>
      </c>
      <c r="FG738" s="70">
        <v>5.273400297619047</v>
      </c>
    </row>
    <row r="739" spans="53:163" ht="12.75">
      <c r="BA739" s="71" t="s">
        <v>436</v>
      </c>
      <c r="BB739" s="71" t="s">
        <v>437</v>
      </c>
      <c r="BC739" s="71" t="s">
        <v>42</v>
      </c>
      <c r="BD739" s="71"/>
      <c r="BE739" s="71"/>
      <c r="BF739" s="71"/>
      <c r="BG739" s="71">
        <v>9450</v>
      </c>
      <c r="BH739" s="71">
        <v>59977.52</v>
      </c>
      <c r="BI739" s="71">
        <v>55277.05</v>
      </c>
      <c r="BJ739" s="71"/>
      <c r="BK739" s="71"/>
      <c r="BL739" s="71"/>
      <c r="BM739" s="72"/>
      <c r="BN739" s="72">
        <v>6.346827513227513</v>
      </c>
      <c r="BO739" s="72"/>
      <c r="BP739" s="72">
        <v>5.849423280423281</v>
      </c>
      <c r="ER739" s="70" t="s">
        <v>451</v>
      </c>
      <c r="ES739" s="70" t="s">
        <v>452</v>
      </c>
      <c r="ET739" s="70" t="s">
        <v>61</v>
      </c>
      <c r="EX739" s="70">
        <v>2700</v>
      </c>
      <c r="EY739" s="70">
        <v>16262.5</v>
      </c>
      <c r="EZ739" s="70">
        <v>14925.1</v>
      </c>
      <c r="FE739" s="70">
        <v>6.023148148148148</v>
      </c>
      <c r="FG739" s="70">
        <v>5.527814814814815</v>
      </c>
    </row>
    <row r="740" spans="53:162" ht="12.75">
      <c r="BA740" s="71" t="s">
        <v>436</v>
      </c>
      <c r="BB740" s="71" t="s">
        <v>437</v>
      </c>
      <c r="BC740" s="71" t="s">
        <v>45</v>
      </c>
      <c r="BD740" s="71">
        <v>2340</v>
      </c>
      <c r="BE740" s="71">
        <v>13051.87</v>
      </c>
      <c r="BF740" s="71">
        <v>11091.6</v>
      </c>
      <c r="BG740" s="71"/>
      <c r="BH740" s="71"/>
      <c r="BI740" s="71"/>
      <c r="BJ740" s="71">
        <v>-100</v>
      </c>
      <c r="BK740" s="71">
        <v>-100</v>
      </c>
      <c r="BL740" s="71">
        <v>-100</v>
      </c>
      <c r="BM740" s="72">
        <v>5.5777222222222225</v>
      </c>
      <c r="BN740" s="72"/>
      <c r="BO740" s="72">
        <v>4.74</v>
      </c>
      <c r="BP740" s="72"/>
      <c r="ER740" s="70" t="s">
        <v>451</v>
      </c>
      <c r="ES740" s="70" t="s">
        <v>452</v>
      </c>
      <c r="ET740" s="70" t="s">
        <v>530</v>
      </c>
      <c r="EU740" s="70">
        <v>6680</v>
      </c>
      <c r="EV740" s="70">
        <v>34191.98</v>
      </c>
      <c r="EW740" s="70">
        <v>29437.34</v>
      </c>
      <c r="FA740" s="70">
        <v>-100</v>
      </c>
      <c r="FB740" s="70">
        <v>-100</v>
      </c>
      <c r="FC740" s="70">
        <v>-100</v>
      </c>
      <c r="FD740" s="70">
        <v>5.118559880239522</v>
      </c>
      <c r="FF740" s="70">
        <v>4.406787425149701</v>
      </c>
    </row>
    <row r="741" spans="53:163" ht="12.75">
      <c r="BA741" s="71" t="s">
        <v>436</v>
      </c>
      <c r="BB741" s="71" t="s">
        <v>437</v>
      </c>
      <c r="BC741" s="71" t="s">
        <v>85</v>
      </c>
      <c r="BD741" s="71">
        <v>13990</v>
      </c>
      <c r="BE741" s="71">
        <v>72546.16</v>
      </c>
      <c r="BF741" s="71">
        <v>61143.17</v>
      </c>
      <c r="BG741" s="71"/>
      <c r="BH741" s="71"/>
      <c r="BI741" s="71"/>
      <c r="BJ741" s="71">
        <v>-100</v>
      </c>
      <c r="BK741" s="71">
        <v>-100</v>
      </c>
      <c r="BL741" s="71">
        <v>-100</v>
      </c>
      <c r="BM741" s="72">
        <v>5.185572551822731</v>
      </c>
      <c r="BN741" s="72"/>
      <c r="BO741" s="72">
        <v>4.370491065046462</v>
      </c>
      <c r="BP741" s="72"/>
      <c r="ER741" s="70" t="s">
        <v>460</v>
      </c>
      <c r="ES741" s="70" t="s">
        <v>461</v>
      </c>
      <c r="ET741" s="70" t="s">
        <v>48</v>
      </c>
      <c r="EU741" s="70">
        <v>246665.88</v>
      </c>
      <c r="EV741" s="70">
        <v>2263189.93</v>
      </c>
      <c r="EW741" s="70">
        <v>1950083.45</v>
      </c>
      <c r="EX741" s="70">
        <v>357936.165</v>
      </c>
      <c r="EY741" s="70">
        <v>3173378.98</v>
      </c>
      <c r="EZ741" s="70">
        <v>2919869.41</v>
      </c>
      <c r="FA741" s="70">
        <v>45.109718863427716</v>
      </c>
      <c r="FB741" s="70">
        <v>40.21708642013973</v>
      </c>
      <c r="FC741" s="70">
        <v>49.73048512359818</v>
      </c>
      <c r="FD741" s="70">
        <v>9.175123572015716</v>
      </c>
      <c r="FE741" s="70">
        <v>8.865767950550625</v>
      </c>
      <c r="FF741" s="70">
        <v>7.905768929209017</v>
      </c>
      <c r="FG741" s="70">
        <v>8.157514371312551</v>
      </c>
    </row>
    <row r="742" spans="53:162" ht="12.75">
      <c r="BA742" s="71" t="s">
        <v>436</v>
      </c>
      <c r="BB742" s="71" t="s">
        <v>437</v>
      </c>
      <c r="BC742" s="71" t="s">
        <v>530</v>
      </c>
      <c r="BD742" s="71">
        <v>1120</v>
      </c>
      <c r="BE742" s="71">
        <v>5849.24</v>
      </c>
      <c r="BF742" s="71">
        <v>5035.86</v>
      </c>
      <c r="BG742" s="71"/>
      <c r="BH742" s="71"/>
      <c r="BI742" s="71"/>
      <c r="BJ742" s="71">
        <v>-100</v>
      </c>
      <c r="BK742" s="71">
        <v>-100</v>
      </c>
      <c r="BL742" s="71">
        <v>-100</v>
      </c>
      <c r="BM742" s="72">
        <v>5.222535714285714</v>
      </c>
      <c r="BN742" s="72"/>
      <c r="BO742" s="72">
        <v>4.496303571428571</v>
      </c>
      <c r="BP742" s="72"/>
      <c r="ER742" s="70" t="s">
        <v>460</v>
      </c>
      <c r="ES742" s="70" t="s">
        <v>461</v>
      </c>
      <c r="ET742" s="70" t="s">
        <v>64</v>
      </c>
      <c r="EU742" s="70">
        <v>500</v>
      </c>
      <c r="EV742" s="70">
        <v>4576.38</v>
      </c>
      <c r="EW742" s="70">
        <v>3940</v>
      </c>
      <c r="FA742" s="70">
        <v>-100</v>
      </c>
      <c r="FB742" s="70">
        <v>-100</v>
      </c>
      <c r="FC742" s="70">
        <v>-100</v>
      </c>
      <c r="FD742" s="70">
        <v>9.15276</v>
      </c>
      <c r="FF742" s="70">
        <v>7.88</v>
      </c>
    </row>
    <row r="743" spans="53:163" ht="12.75">
      <c r="BA743" s="71" t="s">
        <v>438</v>
      </c>
      <c r="BB743" s="71" t="s">
        <v>630</v>
      </c>
      <c r="BC743" s="71" t="s">
        <v>138</v>
      </c>
      <c r="BD743" s="71">
        <v>336</v>
      </c>
      <c r="BE743" s="71">
        <v>3161.76</v>
      </c>
      <c r="BF743" s="71">
        <v>2722.09</v>
      </c>
      <c r="BG743" s="71"/>
      <c r="BH743" s="71"/>
      <c r="BI743" s="71"/>
      <c r="BJ743" s="71">
        <v>-100</v>
      </c>
      <c r="BK743" s="71">
        <v>-100</v>
      </c>
      <c r="BL743" s="71">
        <v>-100</v>
      </c>
      <c r="BM743" s="72">
        <v>9.41</v>
      </c>
      <c r="BN743" s="72"/>
      <c r="BO743" s="72">
        <v>8.101458333333333</v>
      </c>
      <c r="BP743" s="72"/>
      <c r="ER743" s="70" t="s">
        <v>460</v>
      </c>
      <c r="ES743" s="70" t="s">
        <v>461</v>
      </c>
      <c r="ET743" s="70" t="s">
        <v>54</v>
      </c>
      <c r="EX743" s="70">
        <v>250</v>
      </c>
      <c r="EY743" s="70">
        <v>2514.81</v>
      </c>
      <c r="EZ743" s="70">
        <v>2312.76</v>
      </c>
      <c r="FE743" s="70">
        <v>10.059239999999999</v>
      </c>
      <c r="FG743" s="70">
        <v>9.251040000000001</v>
      </c>
    </row>
    <row r="744" spans="53:163" ht="12.75">
      <c r="BA744" s="71" t="s">
        <v>438</v>
      </c>
      <c r="BB744" s="71" t="s">
        <v>630</v>
      </c>
      <c r="BC744" s="71" t="s">
        <v>54</v>
      </c>
      <c r="BD744" s="71"/>
      <c r="BE744" s="71"/>
      <c r="BF744" s="71"/>
      <c r="BG744" s="71">
        <v>150</v>
      </c>
      <c r="BH744" s="71">
        <v>1037.97</v>
      </c>
      <c r="BI744" s="71">
        <v>952.87</v>
      </c>
      <c r="BJ744" s="71"/>
      <c r="BK744" s="71"/>
      <c r="BL744" s="71"/>
      <c r="BM744" s="72"/>
      <c r="BN744" s="72">
        <v>6.9198</v>
      </c>
      <c r="BO744" s="72"/>
      <c r="BP744" s="72">
        <v>6.3524666666666665</v>
      </c>
      <c r="ER744" s="70" t="s">
        <v>460</v>
      </c>
      <c r="ES744" s="70" t="s">
        <v>461</v>
      </c>
      <c r="ET744" s="70" t="s">
        <v>52</v>
      </c>
      <c r="EX744" s="70">
        <v>9000</v>
      </c>
      <c r="EY744" s="70">
        <v>71201.66</v>
      </c>
      <c r="EZ744" s="70">
        <v>65315.87</v>
      </c>
      <c r="FE744" s="70">
        <v>7.911295555555556</v>
      </c>
      <c r="FG744" s="70">
        <v>7.257318888888889</v>
      </c>
    </row>
    <row r="745" spans="53:163" ht="12.75">
      <c r="BA745" s="71" t="s">
        <v>438</v>
      </c>
      <c r="BB745" s="71" t="s">
        <v>630</v>
      </c>
      <c r="BC745" s="71" t="s">
        <v>56</v>
      </c>
      <c r="BD745" s="71"/>
      <c r="BE745" s="71"/>
      <c r="BF745" s="71"/>
      <c r="BG745" s="71">
        <v>1920</v>
      </c>
      <c r="BH745" s="71">
        <v>12142.29</v>
      </c>
      <c r="BI745" s="71">
        <v>11146.8</v>
      </c>
      <c r="BJ745" s="71"/>
      <c r="BK745" s="71"/>
      <c r="BL745" s="71"/>
      <c r="BM745" s="72"/>
      <c r="BN745" s="72">
        <v>6.324109375000001</v>
      </c>
      <c r="BO745" s="72"/>
      <c r="BP745" s="72">
        <v>5.805625</v>
      </c>
      <c r="ER745" s="70" t="s">
        <v>460</v>
      </c>
      <c r="ES745" s="70" t="s">
        <v>461</v>
      </c>
      <c r="ET745" s="70" t="s">
        <v>42</v>
      </c>
      <c r="EU745" s="70">
        <v>53256</v>
      </c>
      <c r="EV745" s="70">
        <v>458463.17</v>
      </c>
      <c r="EW745" s="70">
        <v>393524.99</v>
      </c>
      <c r="EX745" s="70">
        <v>27190</v>
      </c>
      <c r="EY745" s="70">
        <v>217610.69</v>
      </c>
      <c r="EZ745" s="70">
        <v>201061.93</v>
      </c>
      <c r="FA745" s="70">
        <v>-48.94471984377347</v>
      </c>
      <c r="FB745" s="70">
        <v>-52.53474995603246</v>
      </c>
      <c r="FC745" s="70">
        <v>-48.9074556612021</v>
      </c>
      <c r="FD745" s="70">
        <v>8.608667004656752</v>
      </c>
      <c r="FE745" s="70">
        <v>8.00333541743288</v>
      </c>
      <c r="FF745" s="70">
        <v>7.38930805918582</v>
      </c>
      <c r="FG745" s="70">
        <v>7.39470136079441</v>
      </c>
    </row>
    <row r="746" spans="53:162" ht="12.75">
      <c r="BA746" s="71" t="s">
        <v>438</v>
      </c>
      <c r="BB746" s="71" t="s">
        <v>630</v>
      </c>
      <c r="BC746" s="71" t="s">
        <v>43</v>
      </c>
      <c r="BD746" s="71"/>
      <c r="BE746" s="71"/>
      <c r="BF746" s="71"/>
      <c r="BG746" s="71">
        <v>450</v>
      </c>
      <c r="BH746" s="71">
        <v>3544.75</v>
      </c>
      <c r="BI746" s="71">
        <v>3251.73</v>
      </c>
      <c r="BJ746" s="71"/>
      <c r="BK746" s="71"/>
      <c r="BL746" s="71"/>
      <c r="BM746" s="72"/>
      <c r="BN746" s="72">
        <v>7.877222222222223</v>
      </c>
      <c r="BO746" s="72"/>
      <c r="BP746" s="72">
        <v>7.226066666666667</v>
      </c>
      <c r="ER746" s="70" t="s">
        <v>460</v>
      </c>
      <c r="ES746" s="70" t="s">
        <v>461</v>
      </c>
      <c r="ET746" s="70" t="s">
        <v>71</v>
      </c>
      <c r="EU746" s="70">
        <v>100</v>
      </c>
      <c r="EV746" s="70">
        <v>892.83</v>
      </c>
      <c r="EW746" s="70">
        <v>769.06</v>
      </c>
      <c r="FA746" s="70">
        <v>-100</v>
      </c>
      <c r="FB746" s="70">
        <v>-100</v>
      </c>
      <c r="FC746" s="70">
        <v>-100</v>
      </c>
      <c r="FD746" s="70">
        <v>8.9283</v>
      </c>
      <c r="FF746" s="70">
        <v>7.6906</v>
      </c>
    </row>
    <row r="747" spans="53:68" ht="12.75">
      <c r="BA747" s="71" t="s">
        <v>446</v>
      </c>
      <c r="BB747" s="71" t="s">
        <v>312</v>
      </c>
      <c r="BC747" s="71" t="s">
        <v>48</v>
      </c>
      <c r="BD747" s="71">
        <v>32</v>
      </c>
      <c r="BE747" s="71">
        <v>366.71</v>
      </c>
      <c r="BF747" s="71">
        <v>313.59</v>
      </c>
      <c r="BG747" s="71">
        <v>439</v>
      </c>
      <c r="BH747" s="71">
        <v>5216.17</v>
      </c>
      <c r="BI747" s="71">
        <v>4796.66</v>
      </c>
      <c r="BJ747" s="71">
        <v>1271.875</v>
      </c>
      <c r="BK747" s="71">
        <v>1322.4237135611247</v>
      </c>
      <c r="BL747" s="71">
        <v>1429.595969259224</v>
      </c>
      <c r="BM747" s="72">
        <v>11.4596875</v>
      </c>
      <c r="BN747" s="72">
        <v>11.881936218678815</v>
      </c>
      <c r="BO747" s="72">
        <v>9.7996875</v>
      </c>
      <c r="BP747" s="72">
        <v>10.92633257403189</v>
      </c>
    </row>
    <row r="748" spans="53:68" ht="12.75">
      <c r="BA748" s="71" t="s">
        <v>446</v>
      </c>
      <c r="BB748" s="71" t="s">
        <v>312</v>
      </c>
      <c r="BC748" s="71" t="s">
        <v>139</v>
      </c>
      <c r="BD748" s="71"/>
      <c r="BE748" s="71"/>
      <c r="BF748" s="71"/>
      <c r="BG748" s="71">
        <v>600</v>
      </c>
      <c r="BH748" s="71">
        <v>8794.42</v>
      </c>
      <c r="BI748" s="71">
        <v>8129.67</v>
      </c>
      <c r="BJ748" s="71"/>
      <c r="BK748" s="71"/>
      <c r="BL748" s="71"/>
      <c r="BM748" s="72"/>
      <c r="BN748" s="72">
        <v>14.657366666666666</v>
      </c>
      <c r="BO748" s="72"/>
      <c r="BP748" s="72">
        <v>13.54945</v>
      </c>
    </row>
    <row r="749" spans="53:68" ht="12.75">
      <c r="BA749" s="71" t="s">
        <v>446</v>
      </c>
      <c r="BB749" s="71" t="s">
        <v>312</v>
      </c>
      <c r="BC749" s="71" t="s">
        <v>63</v>
      </c>
      <c r="BD749" s="71">
        <v>4402.45</v>
      </c>
      <c r="BE749" s="71">
        <v>60507.52</v>
      </c>
      <c r="BF749" s="71">
        <v>52109.14</v>
      </c>
      <c r="BG749" s="71">
        <v>6942</v>
      </c>
      <c r="BH749" s="71">
        <v>90446.52</v>
      </c>
      <c r="BI749" s="71">
        <v>83144.97</v>
      </c>
      <c r="BJ749" s="71">
        <v>57.68492543924407</v>
      </c>
      <c r="BK749" s="71">
        <v>49.479800196735894</v>
      </c>
      <c r="BL749" s="71">
        <v>59.55928269013843</v>
      </c>
      <c r="BM749" s="72">
        <v>13.744056150552533</v>
      </c>
      <c r="BN749" s="72">
        <v>13.028885047536734</v>
      </c>
      <c r="BO749" s="72">
        <v>11.836395643334962</v>
      </c>
      <c r="BP749" s="72">
        <v>11.97709161624892</v>
      </c>
    </row>
    <row r="750" spans="53:68" ht="12.75">
      <c r="BA750" s="71" t="s">
        <v>446</v>
      </c>
      <c r="BB750" s="71" t="s">
        <v>312</v>
      </c>
      <c r="BC750" s="71" t="s">
        <v>54</v>
      </c>
      <c r="BD750" s="71">
        <v>15642</v>
      </c>
      <c r="BE750" s="71">
        <v>200108.56</v>
      </c>
      <c r="BF750" s="71">
        <v>170978.37</v>
      </c>
      <c r="BG750" s="71">
        <v>19026</v>
      </c>
      <c r="BH750" s="71">
        <v>235874.98</v>
      </c>
      <c r="BI750" s="71">
        <v>216717.06</v>
      </c>
      <c r="BJ750" s="71">
        <v>21.634062140391254</v>
      </c>
      <c r="BK750" s="71">
        <v>17.873508259716633</v>
      </c>
      <c r="BL750" s="71">
        <v>26.75115571636342</v>
      </c>
      <c r="BM750" s="72">
        <v>12.793029024421429</v>
      </c>
      <c r="BN750" s="72">
        <v>12.397507621150005</v>
      </c>
      <c r="BO750" s="72">
        <v>10.93072305331799</v>
      </c>
      <c r="BP750" s="72">
        <v>11.39057395143488</v>
      </c>
    </row>
    <row r="751" spans="53:68" ht="12.75">
      <c r="BA751" s="71" t="s">
        <v>446</v>
      </c>
      <c r="BB751" s="71" t="s">
        <v>312</v>
      </c>
      <c r="BC751" s="71" t="s">
        <v>56</v>
      </c>
      <c r="BD751" s="71"/>
      <c r="BE751" s="71"/>
      <c r="BF751" s="71"/>
      <c r="BG751" s="71">
        <v>1000</v>
      </c>
      <c r="BH751" s="71">
        <v>11982.38</v>
      </c>
      <c r="BI751" s="71">
        <v>11000</v>
      </c>
      <c r="BJ751" s="71"/>
      <c r="BK751" s="71"/>
      <c r="BL751" s="71"/>
      <c r="BM751" s="72"/>
      <c r="BN751" s="72">
        <v>11.98238</v>
      </c>
      <c r="BO751" s="72"/>
      <c r="BP751" s="72">
        <v>11</v>
      </c>
    </row>
    <row r="752" spans="53:68" ht="12.75">
      <c r="BA752" s="71" t="s">
        <v>446</v>
      </c>
      <c r="BB752" s="71" t="s">
        <v>312</v>
      </c>
      <c r="BC752" s="71" t="s">
        <v>42</v>
      </c>
      <c r="BD752" s="71">
        <v>422501</v>
      </c>
      <c r="BE752" s="71">
        <v>4692955.24</v>
      </c>
      <c r="BF752" s="71">
        <v>4025245.9</v>
      </c>
      <c r="BG752" s="71">
        <v>453826</v>
      </c>
      <c r="BH752" s="71">
        <v>5174695.5</v>
      </c>
      <c r="BI752" s="71">
        <v>4760471.14</v>
      </c>
      <c r="BJ752" s="71">
        <v>7.414183635068319</v>
      </c>
      <c r="BK752" s="71">
        <v>10.265179090009811</v>
      </c>
      <c r="BL752" s="71">
        <v>18.265349701989628</v>
      </c>
      <c r="BM752" s="72">
        <v>11.107560076780883</v>
      </c>
      <c r="BN752" s="72">
        <v>11.402377783555812</v>
      </c>
      <c r="BO752" s="72">
        <v>9.527186681214955</v>
      </c>
      <c r="BP752" s="72">
        <v>10.489639509415502</v>
      </c>
    </row>
    <row r="753" spans="53:68" ht="12.75">
      <c r="BA753" s="71" t="s">
        <v>446</v>
      </c>
      <c r="BB753" s="71" t="s">
        <v>312</v>
      </c>
      <c r="BC753" s="71" t="s">
        <v>45</v>
      </c>
      <c r="BD753" s="71">
        <v>826</v>
      </c>
      <c r="BE753" s="71">
        <v>10383.66</v>
      </c>
      <c r="BF753" s="71">
        <v>8966.03</v>
      </c>
      <c r="BG753" s="71">
        <v>1250</v>
      </c>
      <c r="BH753" s="71">
        <v>16125.56</v>
      </c>
      <c r="BI753" s="71">
        <v>14782.13</v>
      </c>
      <c r="BJ753" s="71">
        <v>51.3317191283293</v>
      </c>
      <c r="BK753" s="71">
        <v>55.29745773648213</v>
      </c>
      <c r="BL753" s="71">
        <v>64.8681746547803</v>
      </c>
      <c r="BM753" s="72">
        <v>12.571016949152542</v>
      </c>
      <c r="BN753" s="72">
        <v>12.900447999999999</v>
      </c>
      <c r="BO753" s="72">
        <v>10.854757869249395</v>
      </c>
      <c r="BP753" s="72">
        <v>11.825704</v>
      </c>
    </row>
    <row r="754" spans="53:68" ht="12.75">
      <c r="BA754" s="71" t="s">
        <v>446</v>
      </c>
      <c r="BB754" s="71" t="s">
        <v>312</v>
      </c>
      <c r="BC754" s="71" t="s">
        <v>57</v>
      </c>
      <c r="BD754" s="71"/>
      <c r="BE754" s="71"/>
      <c r="BF754" s="71"/>
      <c r="BG754" s="71">
        <v>120</v>
      </c>
      <c r="BH754" s="71">
        <v>1274</v>
      </c>
      <c r="BI754" s="71">
        <v>1170.19</v>
      </c>
      <c r="BJ754" s="71"/>
      <c r="BK754" s="71"/>
      <c r="BL754" s="71"/>
      <c r="BM754" s="72"/>
      <c r="BN754" s="72">
        <v>10.616666666666667</v>
      </c>
      <c r="BO754" s="72"/>
      <c r="BP754" s="72">
        <v>9.751583333333334</v>
      </c>
    </row>
    <row r="755" spans="53:68" ht="12.75">
      <c r="BA755" s="71" t="s">
        <v>446</v>
      </c>
      <c r="BB755" s="71" t="s">
        <v>312</v>
      </c>
      <c r="BC755" s="71" t="s">
        <v>43</v>
      </c>
      <c r="BD755" s="71">
        <v>24159</v>
      </c>
      <c r="BE755" s="71">
        <v>265732.67</v>
      </c>
      <c r="BF755" s="71">
        <v>230184.88</v>
      </c>
      <c r="BG755" s="71">
        <v>13560</v>
      </c>
      <c r="BH755" s="71">
        <v>157217.79</v>
      </c>
      <c r="BI755" s="71">
        <v>144817</v>
      </c>
      <c r="BJ755" s="71">
        <v>-43.871849000372535</v>
      </c>
      <c r="BK755" s="71">
        <v>-40.836107957670386</v>
      </c>
      <c r="BL755" s="71">
        <v>-37.086658341764235</v>
      </c>
      <c r="BM755" s="72">
        <v>10.999324061426384</v>
      </c>
      <c r="BN755" s="72">
        <v>11.594232300884956</v>
      </c>
      <c r="BO755" s="72">
        <v>9.527914234860715</v>
      </c>
      <c r="BP755" s="72">
        <v>10.6797197640118</v>
      </c>
    </row>
    <row r="756" spans="53:68" ht="12.75">
      <c r="BA756" s="71" t="s">
        <v>446</v>
      </c>
      <c r="BB756" s="71" t="s">
        <v>312</v>
      </c>
      <c r="BC756" s="71" t="s">
        <v>67</v>
      </c>
      <c r="BD756" s="71">
        <v>310</v>
      </c>
      <c r="BE756" s="71">
        <v>3534.98</v>
      </c>
      <c r="BF756" s="71">
        <v>3037.97</v>
      </c>
      <c r="BG756" s="71">
        <v>1004</v>
      </c>
      <c r="BH756" s="71">
        <v>12626.24</v>
      </c>
      <c r="BI756" s="71">
        <v>11611.58</v>
      </c>
      <c r="BJ756" s="71">
        <v>223.8709677419355</v>
      </c>
      <c r="BK756" s="71">
        <v>257.1799557564682</v>
      </c>
      <c r="BL756" s="71">
        <v>282.2150975816088</v>
      </c>
      <c r="BM756" s="72">
        <v>11.403161290322581</v>
      </c>
      <c r="BN756" s="72">
        <v>12.57593625498008</v>
      </c>
      <c r="BO756" s="72">
        <v>9.799903225806451</v>
      </c>
      <c r="BP756" s="72">
        <v>11.565318725099601</v>
      </c>
    </row>
    <row r="757" spans="53:68" ht="12.75">
      <c r="BA757" s="71" t="s">
        <v>446</v>
      </c>
      <c r="BB757" s="71" t="s">
        <v>312</v>
      </c>
      <c r="BC757" s="71" t="s">
        <v>66</v>
      </c>
      <c r="BD757" s="71">
        <v>310</v>
      </c>
      <c r="BE757" s="71">
        <v>3352.42</v>
      </c>
      <c r="BF757" s="71">
        <v>2894.45</v>
      </c>
      <c r="BG757" s="71">
        <v>270</v>
      </c>
      <c r="BH757" s="71">
        <v>2859.2</v>
      </c>
      <c r="BI757" s="71">
        <v>2628.82</v>
      </c>
      <c r="BJ757" s="71">
        <v>-12.903225806451612</v>
      </c>
      <c r="BK757" s="71">
        <v>-14.712357043568534</v>
      </c>
      <c r="BL757" s="71">
        <v>-9.17721846983018</v>
      </c>
      <c r="BM757" s="72">
        <v>10.81425806451613</v>
      </c>
      <c r="BN757" s="72">
        <v>10.589629629629629</v>
      </c>
      <c r="BO757" s="72">
        <v>9.336935483870967</v>
      </c>
      <c r="BP757" s="72">
        <v>9.736370370370372</v>
      </c>
    </row>
    <row r="758" spans="53:68" ht="12.75">
      <c r="BA758" s="71" t="s">
        <v>446</v>
      </c>
      <c r="BB758" s="71" t="s">
        <v>312</v>
      </c>
      <c r="BC758" s="71" t="s">
        <v>44</v>
      </c>
      <c r="BD758" s="71"/>
      <c r="BE758" s="71"/>
      <c r="BF758" s="71"/>
      <c r="BG758" s="71">
        <v>10490</v>
      </c>
      <c r="BH758" s="71">
        <v>113815.8</v>
      </c>
      <c r="BI758" s="71">
        <v>104650.61</v>
      </c>
      <c r="BJ758" s="71"/>
      <c r="BK758" s="71"/>
      <c r="BL758" s="71"/>
      <c r="BM758" s="72"/>
      <c r="BN758" s="72">
        <v>10.849933269780744</v>
      </c>
      <c r="BO758" s="72"/>
      <c r="BP758" s="72">
        <v>9.976225929456625</v>
      </c>
    </row>
    <row r="759" spans="53:68" ht="12.75">
      <c r="BA759" s="71" t="s">
        <v>457</v>
      </c>
      <c r="BB759" s="71" t="s">
        <v>319</v>
      </c>
      <c r="BC759" s="71" t="s">
        <v>48</v>
      </c>
      <c r="BD759" s="71">
        <v>5090</v>
      </c>
      <c r="BE759" s="71">
        <v>58315.94</v>
      </c>
      <c r="BF759" s="71">
        <v>49754.8</v>
      </c>
      <c r="BG759" s="71">
        <v>7440</v>
      </c>
      <c r="BH759" s="71">
        <v>69706.64</v>
      </c>
      <c r="BI759" s="71">
        <v>63931.2</v>
      </c>
      <c r="BJ759" s="71">
        <v>46.16895874263261</v>
      </c>
      <c r="BK759" s="71">
        <v>19.532738390224004</v>
      </c>
      <c r="BL759" s="71">
        <v>28.492527354144716</v>
      </c>
      <c r="BM759" s="72">
        <v>11.456962671905698</v>
      </c>
      <c r="BN759" s="72">
        <v>9.369172043010753</v>
      </c>
      <c r="BO759" s="72">
        <v>9.775009823182712</v>
      </c>
      <c r="BP759" s="72">
        <v>8.59290322580645</v>
      </c>
    </row>
    <row r="760" spans="53:68" ht="12.75">
      <c r="BA760" s="71" t="s">
        <v>457</v>
      </c>
      <c r="BB760" s="71" t="s">
        <v>319</v>
      </c>
      <c r="BC760" s="71" t="s">
        <v>94</v>
      </c>
      <c r="BD760" s="71"/>
      <c r="BE760" s="71"/>
      <c r="BF760" s="71"/>
      <c r="BG760" s="71">
        <v>11385</v>
      </c>
      <c r="BH760" s="71">
        <v>138141.29</v>
      </c>
      <c r="BI760" s="71">
        <v>127773.7</v>
      </c>
      <c r="BJ760" s="71"/>
      <c r="BK760" s="71"/>
      <c r="BL760" s="71"/>
      <c r="BM760" s="72"/>
      <c r="BN760" s="72">
        <v>12.133622310057094</v>
      </c>
      <c r="BO760" s="72"/>
      <c r="BP760" s="72">
        <v>11.222986385595082</v>
      </c>
    </row>
    <row r="761" spans="53:68" ht="12.75">
      <c r="BA761" s="71" t="s">
        <v>457</v>
      </c>
      <c r="BB761" s="71" t="s">
        <v>319</v>
      </c>
      <c r="BC761" s="71" t="s">
        <v>138</v>
      </c>
      <c r="BD761" s="71">
        <v>495</v>
      </c>
      <c r="BE761" s="71">
        <v>2752.2</v>
      </c>
      <c r="BF761" s="71">
        <v>2369.49</v>
      </c>
      <c r="BG761" s="71"/>
      <c r="BH761" s="71"/>
      <c r="BI761" s="71"/>
      <c r="BJ761" s="71">
        <v>-100</v>
      </c>
      <c r="BK761" s="71">
        <v>-100</v>
      </c>
      <c r="BL761" s="71">
        <v>-100</v>
      </c>
      <c r="BM761" s="72">
        <v>5.56</v>
      </c>
      <c r="BN761" s="72"/>
      <c r="BO761" s="72">
        <v>4.786848484848484</v>
      </c>
      <c r="BP761" s="72"/>
    </row>
    <row r="762" spans="53:68" ht="12.75">
      <c r="BA762" s="71" t="s">
        <v>457</v>
      </c>
      <c r="BB762" s="71" t="s">
        <v>319</v>
      </c>
      <c r="BC762" s="71" t="s">
        <v>139</v>
      </c>
      <c r="BD762" s="71">
        <v>500</v>
      </c>
      <c r="BE762" s="71">
        <v>7807.25</v>
      </c>
      <c r="BF762" s="71">
        <v>6747.02</v>
      </c>
      <c r="BG762" s="71"/>
      <c r="BH762" s="71"/>
      <c r="BI762" s="71"/>
      <c r="BJ762" s="71">
        <v>-100</v>
      </c>
      <c r="BK762" s="71">
        <v>-100</v>
      </c>
      <c r="BL762" s="71">
        <v>-100</v>
      </c>
      <c r="BM762" s="72">
        <v>15.6145</v>
      </c>
      <c r="BN762" s="72"/>
      <c r="BO762" s="72">
        <v>13.49404</v>
      </c>
      <c r="BP762" s="72"/>
    </row>
    <row r="763" spans="53:68" ht="12.75">
      <c r="BA763" s="71" t="s">
        <v>457</v>
      </c>
      <c r="BB763" s="71" t="s">
        <v>319</v>
      </c>
      <c r="BC763" s="71" t="s">
        <v>63</v>
      </c>
      <c r="BD763" s="71">
        <v>10018</v>
      </c>
      <c r="BE763" s="71">
        <v>140080</v>
      </c>
      <c r="BF763" s="71">
        <v>120661.92</v>
      </c>
      <c r="BG763" s="71">
        <v>28034.75</v>
      </c>
      <c r="BH763" s="71">
        <v>453449.2</v>
      </c>
      <c r="BI763" s="71">
        <v>416599.11</v>
      </c>
      <c r="BJ763" s="71">
        <v>179.84378119385107</v>
      </c>
      <c r="BK763" s="71">
        <v>223.70731010850943</v>
      </c>
      <c r="BL763" s="71">
        <v>245.26146277135322</v>
      </c>
      <c r="BM763" s="72">
        <v>13.98283090437213</v>
      </c>
      <c r="BN763" s="72">
        <v>16.174540525597696</v>
      </c>
      <c r="BO763" s="72">
        <v>12.044511878618486</v>
      </c>
      <c r="BP763" s="72">
        <v>14.86009720079544</v>
      </c>
    </row>
    <row r="764" spans="53:68" ht="12.75">
      <c r="BA764" s="71" t="s">
        <v>457</v>
      </c>
      <c r="BB764" s="71" t="s">
        <v>319</v>
      </c>
      <c r="BC764" s="71" t="s">
        <v>54</v>
      </c>
      <c r="BD764" s="71">
        <v>224569.21</v>
      </c>
      <c r="BE764" s="71">
        <v>2930001.72</v>
      </c>
      <c r="BF764" s="71">
        <v>2502184.86</v>
      </c>
      <c r="BG764" s="71">
        <v>151003.2</v>
      </c>
      <c r="BH764" s="71">
        <v>1813875.04</v>
      </c>
      <c r="BI764" s="71">
        <v>1669970.42</v>
      </c>
      <c r="BJ764" s="71">
        <v>-32.75872502735348</v>
      </c>
      <c r="BK764" s="71">
        <v>-38.09303838906962</v>
      </c>
      <c r="BL764" s="71">
        <v>-33.2595106502243</v>
      </c>
      <c r="BM764" s="72">
        <v>13.047210345532232</v>
      </c>
      <c r="BN764" s="72">
        <v>12.01216292105068</v>
      </c>
      <c r="BO764" s="72">
        <v>11.142154616832824</v>
      </c>
      <c r="BP764" s="72">
        <v>11.059172388399714</v>
      </c>
    </row>
    <row r="765" spans="53:68" ht="12.75">
      <c r="BA765" s="71" t="s">
        <v>457</v>
      </c>
      <c r="BB765" s="71" t="s">
        <v>319</v>
      </c>
      <c r="BC765" s="71" t="s">
        <v>56</v>
      </c>
      <c r="BD765" s="71">
        <v>16016</v>
      </c>
      <c r="BE765" s="71">
        <v>218683.61</v>
      </c>
      <c r="BF765" s="71">
        <v>184885.51</v>
      </c>
      <c r="BG765" s="71">
        <v>37638</v>
      </c>
      <c r="BH765" s="71">
        <v>451002.88</v>
      </c>
      <c r="BI765" s="71">
        <v>415277.99</v>
      </c>
      <c r="BJ765" s="71">
        <v>135.0024975024975</v>
      </c>
      <c r="BK765" s="71">
        <v>106.23533697838627</v>
      </c>
      <c r="BL765" s="71">
        <v>124.61359465108974</v>
      </c>
      <c r="BM765" s="72">
        <v>13.654071553446553</v>
      </c>
      <c r="BN765" s="72">
        <v>11.982647324512461</v>
      </c>
      <c r="BO765" s="72">
        <v>11.543800574425575</v>
      </c>
      <c r="BP765" s="72">
        <v>11.033476539667356</v>
      </c>
    </row>
    <row r="766" spans="53:68" ht="12.75">
      <c r="BA766" s="71" t="s">
        <v>457</v>
      </c>
      <c r="BB766" s="71" t="s">
        <v>319</v>
      </c>
      <c r="BC766" s="71" t="s">
        <v>42</v>
      </c>
      <c r="BD766" s="71">
        <v>104150</v>
      </c>
      <c r="BE766" s="71">
        <v>919107.39</v>
      </c>
      <c r="BF766" s="71">
        <v>786267.66</v>
      </c>
      <c r="BG766" s="71">
        <v>92835</v>
      </c>
      <c r="BH766" s="71">
        <v>985342.26</v>
      </c>
      <c r="BI766" s="71">
        <v>906445.71</v>
      </c>
      <c r="BJ766" s="71">
        <v>-10.864138262121939</v>
      </c>
      <c r="BK766" s="71">
        <v>7.2064342775004775</v>
      </c>
      <c r="BL766" s="71">
        <v>15.284623304995137</v>
      </c>
      <c r="BM766" s="72">
        <v>8.824842918867018</v>
      </c>
      <c r="BN766" s="72">
        <v>10.613909193730812</v>
      </c>
      <c r="BO766" s="72">
        <v>7.549377436389823</v>
      </c>
      <c r="BP766" s="72">
        <v>9.764051381483277</v>
      </c>
    </row>
    <row r="767" spans="53:68" ht="12.75">
      <c r="BA767" s="71" t="s">
        <v>457</v>
      </c>
      <c r="BB767" s="71" t="s">
        <v>319</v>
      </c>
      <c r="BC767" s="71" t="s">
        <v>92</v>
      </c>
      <c r="BD767" s="71">
        <v>1065</v>
      </c>
      <c r="BE767" s="71">
        <v>14876.2</v>
      </c>
      <c r="BF767" s="71">
        <v>12855.92</v>
      </c>
      <c r="BG767" s="71">
        <v>800</v>
      </c>
      <c r="BH767" s="71">
        <v>10784</v>
      </c>
      <c r="BI767" s="71">
        <v>9892.43</v>
      </c>
      <c r="BJ767" s="71">
        <v>-24.88262910798122</v>
      </c>
      <c r="BK767" s="71">
        <v>-27.508369072747076</v>
      </c>
      <c r="BL767" s="71">
        <v>-23.05155912606799</v>
      </c>
      <c r="BM767" s="72">
        <v>13.968262910798122</v>
      </c>
      <c r="BN767" s="72">
        <v>13.48</v>
      </c>
      <c r="BO767" s="72">
        <v>12.071286384976526</v>
      </c>
      <c r="BP767" s="72">
        <v>12.3655375</v>
      </c>
    </row>
    <row r="768" spans="53:68" ht="12.75">
      <c r="BA768" s="71" t="s">
        <v>457</v>
      </c>
      <c r="BB768" s="71" t="s">
        <v>319</v>
      </c>
      <c r="BC768" s="71" t="s">
        <v>61</v>
      </c>
      <c r="BD768" s="71">
        <v>5000</v>
      </c>
      <c r="BE768" s="71">
        <v>58534.66</v>
      </c>
      <c r="BF768" s="71">
        <v>50395</v>
      </c>
      <c r="BG768" s="71">
        <v>2700</v>
      </c>
      <c r="BH768" s="71">
        <v>26787.77</v>
      </c>
      <c r="BI768" s="71">
        <v>24578.04</v>
      </c>
      <c r="BJ768" s="71">
        <v>-46</v>
      </c>
      <c r="BK768" s="71">
        <v>-54.236054330887036</v>
      </c>
      <c r="BL768" s="71">
        <v>-51.229209246949104</v>
      </c>
      <c r="BM768" s="72">
        <v>11.706932</v>
      </c>
      <c r="BN768" s="72">
        <v>9.921396296296296</v>
      </c>
      <c r="BO768" s="72">
        <v>10.079</v>
      </c>
      <c r="BP768" s="72">
        <v>9.102977777777777</v>
      </c>
    </row>
    <row r="769" spans="53:68" ht="12.75">
      <c r="BA769" s="71" t="s">
        <v>457</v>
      </c>
      <c r="BB769" s="71" t="s">
        <v>319</v>
      </c>
      <c r="BC769" s="71" t="s">
        <v>43</v>
      </c>
      <c r="BD769" s="71">
        <v>121216.2</v>
      </c>
      <c r="BE769" s="71">
        <v>1253722.74</v>
      </c>
      <c r="BF769" s="71">
        <v>1075249.4</v>
      </c>
      <c r="BG769" s="71">
        <v>60377.8</v>
      </c>
      <c r="BH769" s="71">
        <v>616983.54</v>
      </c>
      <c r="BI769" s="71">
        <v>567257.56</v>
      </c>
      <c r="BJ769" s="71">
        <v>-50.18999110679925</v>
      </c>
      <c r="BK769" s="71">
        <v>-50.787879942258996</v>
      </c>
      <c r="BL769" s="71">
        <v>-47.24409425385403</v>
      </c>
      <c r="BM769" s="72">
        <v>10.3428645676073</v>
      </c>
      <c r="BN769" s="72">
        <v>10.218715156895415</v>
      </c>
      <c r="BO769" s="72">
        <v>8.870509057370219</v>
      </c>
      <c r="BP769" s="72">
        <v>9.395134635577978</v>
      </c>
    </row>
    <row r="770" spans="53:68" ht="12.75">
      <c r="BA770" s="71" t="s">
        <v>457</v>
      </c>
      <c r="BB770" s="71" t="s">
        <v>319</v>
      </c>
      <c r="BC770" s="71" t="s">
        <v>71</v>
      </c>
      <c r="BD770" s="71"/>
      <c r="BE770" s="71"/>
      <c r="BF770" s="71"/>
      <c r="BG770" s="71">
        <v>740</v>
      </c>
      <c r="BH770" s="71">
        <v>4682.57</v>
      </c>
      <c r="BI770" s="71">
        <v>4305.95</v>
      </c>
      <c r="BJ770" s="71"/>
      <c r="BK770" s="71"/>
      <c r="BL770" s="71"/>
      <c r="BM770" s="72"/>
      <c r="BN770" s="72">
        <v>6.327797297297297</v>
      </c>
      <c r="BO770" s="72"/>
      <c r="BP770" s="72">
        <v>5.818851351351351</v>
      </c>
    </row>
    <row r="771" spans="53:68" ht="12.75">
      <c r="BA771" s="71" t="s">
        <v>457</v>
      </c>
      <c r="BB771" s="71" t="s">
        <v>319</v>
      </c>
      <c r="BC771" s="71" t="s">
        <v>530</v>
      </c>
      <c r="BD771" s="71">
        <v>560</v>
      </c>
      <c r="BE771" s="71">
        <v>5168.67</v>
      </c>
      <c r="BF771" s="71">
        <v>4449.93</v>
      </c>
      <c r="BG771" s="71"/>
      <c r="BH771" s="71"/>
      <c r="BI771" s="71"/>
      <c r="BJ771" s="71">
        <v>-100</v>
      </c>
      <c r="BK771" s="71">
        <v>-100</v>
      </c>
      <c r="BL771" s="71">
        <v>-100</v>
      </c>
      <c r="BM771" s="72">
        <v>9.229767857142857</v>
      </c>
      <c r="BN771" s="72"/>
      <c r="BO771" s="72">
        <v>7.946303571428572</v>
      </c>
      <c r="BP771" s="72"/>
    </row>
    <row r="772" spans="53:68" ht="12.75">
      <c r="BA772" s="71" t="s">
        <v>457</v>
      </c>
      <c r="BB772" s="71" t="s">
        <v>319</v>
      </c>
      <c r="BC772" s="71" t="s">
        <v>44</v>
      </c>
      <c r="BD772" s="71"/>
      <c r="BE772" s="71"/>
      <c r="BF772" s="71"/>
      <c r="BG772" s="71">
        <v>190</v>
      </c>
      <c r="BH772" s="71">
        <v>2463.63</v>
      </c>
      <c r="BI772" s="71">
        <v>2273.24</v>
      </c>
      <c r="BJ772" s="71"/>
      <c r="BK772" s="71"/>
      <c r="BL772" s="71"/>
      <c r="BM772" s="72"/>
      <c r="BN772" s="72">
        <v>12.966473684210527</v>
      </c>
      <c r="BO772" s="72"/>
      <c r="BP772" s="72">
        <v>11.964421052631577</v>
      </c>
    </row>
    <row r="773" spans="53:68" ht="12.75">
      <c r="BA773" s="71" t="s">
        <v>322</v>
      </c>
      <c r="BB773" s="71" t="s">
        <v>323</v>
      </c>
      <c r="BC773" s="71" t="s">
        <v>43</v>
      </c>
      <c r="BD773" s="71"/>
      <c r="BE773" s="71"/>
      <c r="BF773" s="71"/>
      <c r="BG773" s="71">
        <v>11408</v>
      </c>
      <c r="BH773" s="71">
        <v>45486.22</v>
      </c>
      <c r="BI773" s="71">
        <v>41880.96</v>
      </c>
      <c r="BJ773" s="71"/>
      <c r="BK773" s="71"/>
      <c r="BL773" s="71"/>
      <c r="BM773" s="72"/>
      <c r="BN773" s="72">
        <v>3.9872212482468443</v>
      </c>
      <c r="BO773" s="72"/>
      <c r="BP773" s="72">
        <v>3.6711921458625527</v>
      </c>
    </row>
    <row r="774" spans="53:68" ht="12.75">
      <c r="BA774" s="71" t="s">
        <v>322</v>
      </c>
      <c r="BB774" s="71" t="s">
        <v>323</v>
      </c>
      <c r="BC774" s="71" t="s">
        <v>156</v>
      </c>
      <c r="BD774" s="71">
        <v>136.8</v>
      </c>
      <c r="BE774" s="71">
        <v>760.66</v>
      </c>
      <c r="BF774" s="71">
        <v>644.08</v>
      </c>
      <c r="BG774" s="71"/>
      <c r="BH774" s="71"/>
      <c r="BI774" s="71"/>
      <c r="BJ774" s="71">
        <v>-100</v>
      </c>
      <c r="BK774" s="71">
        <v>-100</v>
      </c>
      <c r="BL774" s="71">
        <v>-100</v>
      </c>
      <c r="BM774" s="72">
        <v>5.560380116959063</v>
      </c>
      <c r="BN774" s="72"/>
      <c r="BO774" s="72">
        <v>4.708187134502924</v>
      </c>
      <c r="BP774" s="72"/>
    </row>
    <row r="775" spans="69:84" ht="12.75">
      <c r="BQ775" s="71" t="s">
        <v>417</v>
      </c>
      <c r="BR775" s="71" t="s">
        <v>418</v>
      </c>
      <c r="BS775" s="71" t="s">
        <v>48</v>
      </c>
      <c r="BT775" s="71">
        <v>23586</v>
      </c>
      <c r="BU775" s="71">
        <v>120418.31</v>
      </c>
      <c r="BV775" s="71">
        <v>103697.01</v>
      </c>
      <c r="BW775" s="71">
        <v>46412</v>
      </c>
      <c r="BX775" s="71">
        <v>219244.72</v>
      </c>
      <c r="BY775" s="71">
        <v>201601.61</v>
      </c>
      <c r="BZ775" s="71">
        <v>96.77774951242263</v>
      </c>
      <c r="CA775" s="71">
        <v>82.06925508255348</v>
      </c>
      <c r="CB775" s="71">
        <v>94.41410123589871</v>
      </c>
      <c r="CC775" s="72">
        <v>5.105499448825574</v>
      </c>
      <c r="CD775" s="72">
        <v>4.723880031026459</v>
      </c>
      <c r="CE775" s="72">
        <v>4.396549224116001</v>
      </c>
      <c r="CF775" s="72">
        <v>4.3437389037317935</v>
      </c>
    </row>
    <row r="776" spans="69:84" ht="12.75">
      <c r="BQ776" s="71" t="s">
        <v>417</v>
      </c>
      <c r="BR776" s="71" t="s">
        <v>418</v>
      </c>
      <c r="BS776" s="71" t="s">
        <v>87</v>
      </c>
      <c r="BT776" s="71"/>
      <c r="BU776" s="71"/>
      <c r="BV776" s="71"/>
      <c r="BW776" s="71">
        <v>5682</v>
      </c>
      <c r="BX776" s="71">
        <v>28308.79</v>
      </c>
      <c r="BY776" s="71">
        <v>26034.4</v>
      </c>
      <c r="BZ776" s="71"/>
      <c r="CA776" s="71"/>
      <c r="CB776" s="71"/>
      <c r="CC776" s="72"/>
      <c r="CD776" s="72">
        <v>4.982187609996481</v>
      </c>
      <c r="CE776" s="72"/>
      <c r="CF776" s="72">
        <v>4.581907778951074</v>
      </c>
    </row>
    <row r="777" spans="69:84" ht="12.75">
      <c r="BQ777" s="71" t="s">
        <v>417</v>
      </c>
      <c r="BR777" s="71" t="s">
        <v>418</v>
      </c>
      <c r="BS777" s="71" t="s">
        <v>60</v>
      </c>
      <c r="BT777" s="71"/>
      <c r="BU777" s="71"/>
      <c r="BV777" s="71"/>
      <c r="BW777" s="71">
        <v>750</v>
      </c>
      <c r="BX777" s="71">
        <v>4412.09</v>
      </c>
      <c r="BY777" s="71">
        <v>4070.5</v>
      </c>
      <c r="BZ777" s="71"/>
      <c r="CA777" s="71"/>
      <c r="CB777" s="71"/>
      <c r="CC777" s="72"/>
      <c r="CD777" s="72">
        <v>5.882786666666667</v>
      </c>
      <c r="CE777" s="72"/>
      <c r="CF777" s="72">
        <v>5.427333333333333</v>
      </c>
    </row>
    <row r="778" spans="69:84" ht="12.75">
      <c r="BQ778" s="71" t="s">
        <v>417</v>
      </c>
      <c r="BR778" s="71" t="s">
        <v>418</v>
      </c>
      <c r="BS778" s="71" t="s">
        <v>139</v>
      </c>
      <c r="BT778" s="71">
        <v>39100</v>
      </c>
      <c r="BU778" s="71">
        <v>261563.93</v>
      </c>
      <c r="BV778" s="71">
        <v>223928.85</v>
      </c>
      <c r="BW778" s="71">
        <v>68460</v>
      </c>
      <c r="BX778" s="71">
        <v>380822.15</v>
      </c>
      <c r="BY778" s="71">
        <v>350369.34</v>
      </c>
      <c r="BZ778" s="71">
        <v>75.08951406649616</v>
      </c>
      <c r="CA778" s="71">
        <v>45.59429123121068</v>
      </c>
      <c r="CB778" s="71">
        <v>56.4645823885578</v>
      </c>
      <c r="CC778" s="72">
        <v>6.689614578005115</v>
      </c>
      <c r="CD778" s="72">
        <v>5.5626957347356125</v>
      </c>
      <c r="CE778" s="72">
        <v>5.727080562659847</v>
      </c>
      <c r="CF778" s="72">
        <v>5.117869412795794</v>
      </c>
    </row>
    <row r="779" spans="69:84" ht="12.75">
      <c r="BQ779" s="71" t="s">
        <v>417</v>
      </c>
      <c r="BR779" s="71" t="s">
        <v>418</v>
      </c>
      <c r="BS779" s="71" t="s">
        <v>63</v>
      </c>
      <c r="BT779" s="71">
        <v>116716.41</v>
      </c>
      <c r="BU779" s="71">
        <v>830117.86</v>
      </c>
      <c r="BV779" s="71">
        <v>712905.31</v>
      </c>
      <c r="BW779" s="71">
        <v>151590</v>
      </c>
      <c r="BX779" s="71">
        <v>876990.8</v>
      </c>
      <c r="BY779" s="71">
        <v>806440.84</v>
      </c>
      <c r="BZ779" s="71">
        <v>29.878909058289228</v>
      </c>
      <c r="CA779" s="71">
        <v>5.646540359943594</v>
      </c>
      <c r="CB779" s="71">
        <v>13.120330103867497</v>
      </c>
      <c r="CC779" s="72">
        <v>7.112263476918113</v>
      </c>
      <c r="CD779" s="72">
        <v>5.7852813510126</v>
      </c>
      <c r="CE779" s="72">
        <v>6.108012660773237</v>
      </c>
      <c r="CF779" s="72">
        <v>5.319881522527871</v>
      </c>
    </row>
    <row r="780" spans="69:84" ht="12.75">
      <c r="BQ780" s="71" t="s">
        <v>417</v>
      </c>
      <c r="BR780" s="71" t="s">
        <v>418</v>
      </c>
      <c r="BS780" s="71" t="s">
        <v>54</v>
      </c>
      <c r="BT780" s="71">
        <v>158249.67</v>
      </c>
      <c r="BU780" s="71">
        <v>835928.09</v>
      </c>
      <c r="BV780" s="71">
        <v>718677.02</v>
      </c>
      <c r="BW780" s="71">
        <v>237228.28</v>
      </c>
      <c r="BX780" s="71">
        <v>1214310.33</v>
      </c>
      <c r="BY780" s="71">
        <v>1116283.59</v>
      </c>
      <c r="BZ780" s="71">
        <v>49.90759854349142</v>
      </c>
      <c r="CA780" s="71">
        <v>45.26492703457304</v>
      </c>
      <c r="CB780" s="71">
        <v>55.3247924916258</v>
      </c>
      <c r="CC780" s="72">
        <v>5.282337018459501</v>
      </c>
      <c r="CD780" s="72">
        <v>5.118741871753233</v>
      </c>
      <c r="CE780" s="72">
        <v>4.541412440228153</v>
      </c>
      <c r="CF780" s="72">
        <v>4.705524948374621</v>
      </c>
    </row>
    <row r="781" spans="69:84" ht="12.75">
      <c r="BQ781" s="71" t="s">
        <v>417</v>
      </c>
      <c r="BR781" s="71" t="s">
        <v>418</v>
      </c>
      <c r="BS781" s="71" t="s">
        <v>82</v>
      </c>
      <c r="BT781" s="71"/>
      <c r="BU781" s="71"/>
      <c r="BV781" s="71"/>
      <c r="BW781" s="71">
        <v>2122</v>
      </c>
      <c r="BX781" s="71">
        <v>11370.32</v>
      </c>
      <c r="BY781" s="71">
        <v>10460.15</v>
      </c>
      <c r="BZ781" s="71"/>
      <c r="CA781" s="71"/>
      <c r="CB781" s="71"/>
      <c r="CC781" s="72"/>
      <c r="CD781" s="72">
        <v>5.358303487276155</v>
      </c>
      <c r="CE781" s="72"/>
      <c r="CF781" s="72">
        <v>4.929382657869934</v>
      </c>
    </row>
    <row r="782" spans="69:84" ht="12.75">
      <c r="BQ782" s="71" t="s">
        <v>417</v>
      </c>
      <c r="BR782" s="71" t="s">
        <v>418</v>
      </c>
      <c r="BS782" s="71" t="s">
        <v>679</v>
      </c>
      <c r="BT782" s="71"/>
      <c r="BU782" s="71"/>
      <c r="BV782" s="71"/>
      <c r="BW782" s="71">
        <v>1490</v>
      </c>
      <c r="BX782" s="71">
        <v>7396.42</v>
      </c>
      <c r="BY782" s="71">
        <v>6834.96</v>
      </c>
      <c r="BZ782" s="71"/>
      <c r="CA782" s="71"/>
      <c r="CB782" s="71"/>
      <c r="CC782" s="72"/>
      <c r="CD782" s="72">
        <v>4.964040268456376</v>
      </c>
      <c r="CE782" s="72"/>
      <c r="CF782" s="72">
        <v>4.587221476510067</v>
      </c>
    </row>
    <row r="783" spans="69:84" ht="12.75">
      <c r="BQ783" s="71" t="s">
        <v>417</v>
      </c>
      <c r="BR783" s="71" t="s">
        <v>418</v>
      </c>
      <c r="BS783" s="71" t="s">
        <v>42</v>
      </c>
      <c r="BT783" s="71">
        <v>428544</v>
      </c>
      <c r="BU783" s="71">
        <v>2424477.26</v>
      </c>
      <c r="BV783" s="71">
        <v>2082414.74</v>
      </c>
      <c r="BW783" s="71">
        <v>378277</v>
      </c>
      <c r="BX783" s="71">
        <v>2144864.75</v>
      </c>
      <c r="BY783" s="71">
        <v>1973794.92</v>
      </c>
      <c r="BZ783" s="71">
        <v>-11.729717368578255</v>
      </c>
      <c r="CA783" s="71">
        <v>-11.532898848471765</v>
      </c>
      <c r="CB783" s="71">
        <v>-5.216051246352591</v>
      </c>
      <c r="CC783" s="72">
        <v>5.657475685110513</v>
      </c>
      <c r="CD783" s="72">
        <v>5.670090304195074</v>
      </c>
      <c r="CE783" s="72">
        <v>4.859278720504779</v>
      </c>
      <c r="CF783" s="72">
        <v>5.217856015565313</v>
      </c>
    </row>
    <row r="784" spans="69:84" ht="12.75">
      <c r="BQ784" s="71" t="s">
        <v>417</v>
      </c>
      <c r="BR784" s="71" t="s">
        <v>418</v>
      </c>
      <c r="BS784" s="71" t="s">
        <v>45</v>
      </c>
      <c r="BT784" s="71">
        <v>270626.4</v>
      </c>
      <c r="BU784" s="71">
        <v>1340975.06</v>
      </c>
      <c r="BV784" s="71">
        <v>1152684.73</v>
      </c>
      <c r="BW784" s="71">
        <v>219780</v>
      </c>
      <c r="BX784" s="71">
        <v>1081471.89</v>
      </c>
      <c r="BY784" s="71">
        <v>995656.32</v>
      </c>
      <c r="BZ784" s="71">
        <v>-18.788410886742763</v>
      </c>
      <c r="CA784" s="71">
        <v>-19.351826722265823</v>
      </c>
      <c r="CB784" s="71">
        <v>-13.622841173579184</v>
      </c>
      <c r="CC784" s="72">
        <v>4.955078514143483</v>
      </c>
      <c r="CD784" s="72">
        <v>4.92070202020202</v>
      </c>
      <c r="CE784" s="72">
        <v>4.259321078800885</v>
      </c>
      <c r="CF784" s="72">
        <v>4.530240786240786</v>
      </c>
    </row>
    <row r="785" spans="69:84" ht="12.75">
      <c r="BQ785" s="71" t="s">
        <v>417</v>
      </c>
      <c r="BR785" s="71" t="s">
        <v>418</v>
      </c>
      <c r="BS785" s="71" t="s">
        <v>57</v>
      </c>
      <c r="BT785" s="71">
        <v>10900</v>
      </c>
      <c r="BU785" s="71">
        <v>59934.95</v>
      </c>
      <c r="BV785" s="71">
        <v>51991.89</v>
      </c>
      <c r="BW785" s="71">
        <v>43991</v>
      </c>
      <c r="BX785" s="71">
        <v>241788.89</v>
      </c>
      <c r="BY785" s="71">
        <v>222582.36</v>
      </c>
      <c r="BZ785" s="71">
        <v>303.58715596330273</v>
      </c>
      <c r="CA785" s="71">
        <v>303.4188566103751</v>
      </c>
      <c r="CB785" s="71">
        <v>328.10976865815024</v>
      </c>
      <c r="CC785" s="72">
        <v>5.498619266055045</v>
      </c>
      <c r="CD785" s="72">
        <v>5.496326294014685</v>
      </c>
      <c r="CE785" s="72">
        <v>4.769898165137614</v>
      </c>
      <c r="CF785" s="72">
        <v>5.059724943738492</v>
      </c>
    </row>
    <row r="786" spans="69:84" ht="12.75">
      <c r="BQ786" s="71" t="s">
        <v>417</v>
      </c>
      <c r="BR786" s="71" t="s">
        <v>418</v>
      </c>
      <c r="BS786" s="71" t="s">
        <v>43</v>
      </c>
      <c r="BT786" s="71">
        <v>335760</v>
      </c>
      <c r="BU786" s="71">
        <v>1617317.84</v>
      </c>
      <c r="BV786" s="71">
        <v>1388703.29</v>
      </c>
      <c r="BW786" s="71">
        <v>356010</v>
      </c>
      <c r="BX786" s="71">
        <v>1693322.84</v>
      </c>
      <c r="BY786" s="71">
        <v>1559961.14</v>
      </c>
      <c r="BZ786" s="71">
        <v>6.031093638313081</v>
      </c>
      <c r="CA786" s="71">
        <v>4.699447326939768</v>
      </c>
      <c r="CB786" s="71">
        <v>12.332213168444344</v>
      </c>
      <c r="CC786" s="72">
        <v>4.816886585656421</v>
      </c>
      <c r="CD786" s="72">
        <v>4.756391224965591</v>
      </c>
      <c r="CE786" s="72">
        <v>4.135999791517751</v>
      </c>
      <c r="CF786" s="72">
        <v>4.381790230611499</v>
      </c>
    </row>
    <row r="787" spans="69:84" ht="12.75">
      <c r="BQ787" s="71" t="s">
        <v>417</v>
      </c>
      <c r="BR787" s="71" t="s">
        <v>418</v>
      </c>
      <c r="BS787" s="71" t="s">
        <v>99</v>
      </c>
      <c r="BT787" s="71">
        <v>8460</v>
      </c>
      <c r="BU787" s="71">
        <v>52919.94</v>
      </c>
      <c r="BV787" s="71">
        <v>45502.37</v>
      </c>
      <c r="BW787" s="71">
        <v>6600</v>
      </c>
      <c r="BX787" s="71">
        <v>34782.92</v>
      </c>
      <c r="BY787" s="71">
        <v>31961.13</v>
      </c>
      <c r="BZ787" s="71">
        <v>-21.98581560283688</v>
      </c>
      <c r="CA787" s="71">
        <v>-34.272563423163376</v>
      </c>
      <c r="CB787" s="71">
        <v>-29.75941692707435</v>
      </c>
      <c r="CC787" s="72">
        <v>6.255312056737589</v>
      </c>
      <c r="CD787" s="72">
        <v>5.2701393939393935</v>
      </c>
      <c r="CE787" s="72">
        <v>5.37853073286052</v>
      </c>
      <c r="CF787" s="72">
        <v>4.842595454545455</v>
      </c>
    </row>
    <row r="788" spans="69:84" ht="12.75">
      <c r="BQ788" s="71" t="s">
        <v>417</v>
      </c>
      <c r="BR788" s="71" t="s">
        <v>418</v>
      </c>
      <c r="BS788" s="71" t="s">
        <v>62</v>
      </c>
      <c r="BT788" s="71">
        <v>8320</v>
      </c>
      <c r="BU788" s="71">
        <v>45265.61</v>
      </c>
      <c r="BV788" s="71">
        <v>38984.78</v>
      </c>
      <c r="BW788" s="71">
        <v>10886</v>
      </c>
      <c r="BX788" s="71">
        <v>63659.96</v>
      </c>
      <c r="BY788" s="71">
        <v>58565.8</v>
      </c>
      <c r="BZ788" s="71">
        <v>30.841346153846153</v>
      </c>
      <c r="CA788" s="71">
        <v>40.63647877494636</v>
      </c>
      <c r="CB788" s="71">
        <v>50.22734513315198</v>
      </c>
      <c r="CC788" s="72">
        <v>5.440578125</v>
      </c>
      <c r="CD788" s="72">
        <v>5.847874334006981</v>
      </c>
      <c r="CE788" s="72">
        <v>4.685670673076923</v>
      </c>
      <c r="CF788" s="72">
        <v>5.379919162226713</v>
      </c>
    </row>
    <row r="789" spans="69:84" ht="12.75">
      <c r="BQ789" s="71" t="s">
        <v>417</v>
      </c>
      <c r="BR789" s="71" t="s">
        <v>418</v>
      </c>
      <c r="BS789" s="71" t="s">
        <v>50</v>
      </c>
      <c r="BT789" s="71">
        <v>13260</v>
      </c>
      <c r="BU789" s="71">
        <v>80331.74</v>
      </c>
      <c r="BV789" s="71">
        <v>68649.35</v>
      </c>
      <c r="BW789" s="71">
        <v>81570</v>
      </c>
      <c r="BX789" s="71">
        <v>595551.4</v>
      </c>
      <c r="BY789" s="71">
        <v>547756.12</v>
      </c>
      <c r="BZ789" s="71">
        <v>515.158371040724</v>
      </c>
      <c r="CA789" s="71">
        <v>641.3649947081938</v>
      </c>
      <c r="CB789" s="71">
        <v>697.9043064500975</v>
      </c>
      <c r="CC789" s="72">
        <v>6.058200603318251</v>
      </c>
      <c r="CD789" s="72">
        <v>7.301108250582322</v>
      </c>
      <c r="CE789" s="72">
        <v>5.177175716440423</v>
      </c>
      <c r="CF789" s="72">
        <v>6.715166360181439</v>
      </c>
    </row>
    <row r="790" spans="69:84" ht="12.75">
      <c r="BQ790" s="71" t="s">
        <v>417</v>
      </c>
      <c r="BR790" s="71" t="s">
        <v>418</v>
      </c>
      <c r="BS790" s="71" t="s">
        <v>95</v>
      </c>
      <c r="BT790" s="71">
        <v>36160</v>
      </c>
      <c r="BU790" s="71">
        <v>173331.22</v>
      </c>
      <c r="BV790" s="71">
        <v>147603.79</v>
      </c>
      <c r="BW790" s="71"/>
      <c r="BX790" s="71"/>
      <c r="BY790" s="71"/>
      <c r="BZ790" s="71">
        <v>-100</v>
      </c>
      <c r="CA790" s="71">
        <v>-100</v>
      </c>
      <c r="CB790" s="71">
        <v>-100</v>
      </c>
      <c r="CC790" s="72">
        <v>4.793451880530974</v>
      </c>
      <c r="CD790" s="72"/>
      <c r="CE790" s="72">
        <v>4.081963219026549</v>
      </c>
      <c r="CF790" s="72"/>
    </row>
    <row r="791" spans="69:84" ht="12.75">
      <c r="BQ791" s="71" t="s">
        <v>417</v>
      </c>
      <c r="BR791" s="71" t="s">
        <v>418</v>
      </c>
      <c r="BS791" s="71" t="s">
        <v>70</v>
      </c>
      <c r="BT791" s="71">
        <v>12660</v>
      </c>
      <c r="BU791" s="71">
        <v>69855.41</v>
      </c>
      <c r="BV791" s="71">
        <v>60884.12</v>
      </c>
      <c r="BW791" s="71">
        <v>31614</v>
      </c>
      <c r="BX791" s="71">
        <v>178942.03</v>
      </c>
      <c r="BY791" s="71">
        <v>165774.58</v>
      </c>
      <c r="BZ791" s="71">
        <v>149.71563981042655</v>
      </c>
      <c r="CA791" s="71">
        <v>156.16058942321</v>
      </c>
      <c r="CB791" s="71">
        <v>172.2788470951046</v>
      </c>
      <c r="CC791" s="72">
        <v>5.5178048973143765</v>
      </c>
      <c r="CD791" s="72">
        <v>5.6602147782627945</v>
      </c>
      <c r="CE791" s="72">
        <v>4.809172195892575</v>
      </c>
      <c r="CF791" s="72">
        <v>5.243707850952109</v>
      </c>
    </row>
    <row r="792" spans="69:84" ht="12.75">
      <c r="BQ792" s="71" t="s">
        <v>417</v>
      </c>
      <c r="BR792" s="71" t="s">
        <v>418</v>
      </c>
      <c r="BS792" s="71" t="s">
        <v>71</v>
      </c>
      <c r="BT792" s="71">
        <v>2760</v>
      </c>
      <c r="BU792" s="71">
        <v>14968.99</v>
      </c>
      <c r="BV792" s="71">
        <v>12841.42</v>
      </c>
      <c r="BW792" s="71">
        <v>3078</v>
      </c>
      <c r="BX792" s="71">
        <v>17579.38</v>
      </c>
      <c r="BY792" s="71">
        <v>16168.84</v>
      </c>
      <c r="BZ792" s="71">
        <v>11.521739130434783</v>
      </c>
      <c r="CA792" s="71">
        <v>17.438651505545806</v>
      </c>
      <c r="CB792" s="71">
        <v>25.911620365971988</v>
      </c>
      <c r="CC792" s="72">
        <v>5.423547101449275</v>
      </c>
      <c r="CD792" s="72">
        <v>5.711299545159195</v>
      </c>
      <c r="CE792" s="72">
        <v>4.652688405797101</v>
      </c>
      <c r="CF792" s="72">
        <v>5.253034437946718</v>
      </c>
    </row>
    <row r="793" spans="69:84" ht="12.75">
      <c r="BQ793" s="71" t="s">
        <v>417</v>
      </c>
      <c r="BR793" s="71" t="s">
        <v>418</v>
      </c>
      <c r="BS793" s="71" t="s">
        <v>67</v>
      </c>
      <c r="BT793" s="71">
        <v>169694</v>
      </c>
      <c r="BU793" s="71">
        <v>816607.5</v>
      </c>
      <c r="BV793" s="71">
        <v>700801.37</v>
      </c>
      <c r="BW793" s="71">
        <v>147442</v>
      </c>
      <c r="BX793" s="71">
        <v>757342.3</v>
      </c>
      <c r="BY793" s="71">
        <v>697345.75</v>
      </c>
      <c r="BZ793" s="71">
        <v>-13.113015192051575</v>
      </c>
      <c r="CA793" s="71">
        <v>-7.257489062983129</v>
      </c>
      <c r="CB793" s="71">
        <v>-0.4930954972305484</v>
      </c>
      <c r="CC793" s="72">
        <v>4.812235553407899</v>
      </c>
      <c r="CD793" s="72">
        <v>5.136543861314958</v>
      </c>
      <c r="CE793" s="72">
        <v>4.129794630334603</v>
      </c>
      <c r="CF793" s="72">
        <v>4.729627582371373</v>
      </c>
    </row>
    <row r="794" spans="69:84" ht="12.75">
      <c r="BQ794" s="71" t="s">
        <v>417</v>
      </c>
      <c r="BR794" s="71" t="s">
        <v>418</v>
      </c>
      <c r="BS794" s="71" t="s">
        <v>49</v>
      </c>
      <c r="BT794" s="71">
        <v>3710</v>
      </c>
      <c r="BU794" s="71">
        <v>25371.2</v>
      </c>
      <c r="BV794" s="71">
        <v>21743.17</v>
      </c>
      <c r="BW794" s="71">
        <v>2990</v>
      </c>
      <c r="BX794" s="71">
        <v>18035.7</v>
      </c>
      <c r="BY794" s="71">
        <v>16629.98</v>
      </c>
      <c r="BZ794" s="71">
        <v>-19.40700808625337</v>
      </c>
      <c r="CA794" s="71">
        <v>-28.91270416850602</v>
      </c>
      <c r="CB794" s="71">
        <v>-23.51630420035349</v>
      </c>
      <c r="CC794" s="72">
        <v>6.838598382749327</v>
      </c>
      <c r="CD794" s="72">
        <v>6.032006688963211</v>
      </c>
      <c r="CE794" s="72">
        <v>5.860692722371967</v>
      </c>
      <c r="CF794" s="72">
        <v>5.561866220735785</v>
      </c>
    </row>
    <row r="795" spans="69:84" ht="12.75">
      <c r="BQ795" s="71" t="s">
        <v>417</v>
      </c>
      <c r="BR795" s="71" t="s">
        <v>418</v>
      </c>
      <c r="BS795" s="71" t="s">
        <v>350</v>
      </c>
      <c r="BT795" s="71">
        <v>17296</v>
      </c>
      <c r="BU795" s="71">
        <v>90075.18</v>
      </c>
      <c r="BV795" s="71">
        <v>77373.09</v>
      </c>
      <c r="BW795" s="71">
        <v>16886</v>
      </c>
      <c r="BX795" s="71">
        <v>82272.14</v>
      </c>
      <c r="BY795" s="71">
        <v>75719.76</v>
      </c>
      <c r="BZ795" s="71">
        <v>-2.370490286771508</v>
      </c>
      <c r="CA795" s="71">
        <v>-8.662808112068156</v>
      </c>
      <c r="CB795" s="71">
        <v>-2.13682819181708</v>
      </c>
      <c r="CC795" s="72">
        <v>5.207861933395004</v>
      </c>
      <c r="CD795" s="72">
        <v>4.872210114888073</v>
      </c>
      <c r="CE795" s="72">
        <v>4.473467275670675</v>
      </c>
      <c r="CF795" s="72">
        <v>4.4841738718465</v>
      </c>
    </row>
    <row r="796" spans="69:84" ht="12.75">
      <c r="BQ796" s="71" t="s">
        <v>417</v>
      </c>
      <c r="BR796" s="71" t="s">
        <v>418</v>
      </c>
      <c r="BS796" s="71" t="s">
        <v>66</v>
      </c>
      <c r="BT796" s="71">
        <v>3620</v>
      </c>
      <c r="BU796" s="71">
        <v>19404.62</v>
      </c>
      <c r="BV796" s="71">
        <v>16815.52</v>
      </c>
      <c r="BW796" s="71">
        <v>4500</v>
      </c>
      <c r="BX796" s="71">
        <v>26584.08</v>
      </c>
      <c r="BY796" s="71">
        <v>24476.2</v>
      </c>
      <c r="BZ796" s="71">
        <v>24.30939226519337</v>
      </c>
      <c r="CA796" s="71">
        <v>36.99871473906731</v>
      </c>
      <c r="CB796" s="71">
        <v>45.557199539473054</v>
      </c>
      <c r="CC796" s="72">
        <v>5.3603922651933695</v>
      </c>
      <c r="CD796" s="72">
        <v>5.907573333333334</v>
      </c>
      <c r="CE796" s="72">
        <v>4.645171270718232</v>
      </c>
      <c r="CF796" s="72">
        <v>5.439155555555556</v>
      </c>
    </row>
    <row r="797" spans="69:84" ht="12.75">
      <c r="BQ797" s="71" t="s">
        <v>417</v>
      </c>
      <c r="BR797" s="71" t="s">
        <v>418</v>
      </c>
      <c r="BS797" s="71" t="s">
        <v>44</v>
      </c>
      <c r="BT797" s="71"/>
      <c r="BU797" s="71"/>
      <c r="BV797" s="71"/>
      <c r="BW797" s="71">
        <v>30962</v>
      </c>
      <c r="BX797" s="71">
        <v>152567.22</v>
      </c>
      <c r="BY797" s="71">
        <v>140579.26</v>
      </c>
      <c r="BZ797" s="71"/>
      <c r="CA797" s="71"/>
      <c r="CB797" s="71"/>
      <c r="CC797" s="72"/>
      <c r="CD797" s="72">
        <v>4.927563464892449</v>
      </c>
      <c r="CE797" s="72"/>
      <c r="CF797" s="72">
        <v>4.540380466378141</v>
      </c>
    </row>
    <row r="798" spans="69:84" ht="12.75">
      <c r="BQ798" s="71" t="s">
        <v>419</v>
      </c>
      <c r="BR798" s="71" t="s">
        <v>623</v>
      </c>
      <c r="BS798" s="71" t="s">
        <v>63</v>
      </c>
      <c r="BT798" s="71"/>
      <c r="BU798" s="71"/>
      <c r="BV798" s="71"/>
      <c r="BW798" s="71">
        <v>800</v>
      </c>
      <c r="BX798" s="71">
        <v>6000</v>
      </c>
      <c r="BY798" s="71">
        <v>5523.45</v>
      </c>
      <c r="BZ798" s="71"/>
      <c r="CA798" s="71"/>
      <c r="CB798" s="71"/>
      <c r="CC798" s="72"/>
      <c r="CD798" s="72">
        <v>7.5</v>
      </c>
      <c r="CE798" s="72"/>
      <c r="CF798" s="72">
        <v>6.9043125</v>
      </c>
    </row>
    <row r="799" spans="69:84" ht="12.75">
      <c r="BQ799" s="71" t="s">
        <v>419</v>
      </c>
      <c r="BR799" s="71" t="s">
        <v>623</v>
      </c>
      <c r="BS799" s="71" t="s">
        <v>54</v>
      </c>
      <c r="BT799" s="71"/>
      <c r="BU799" s="71"/>
      <c r="BV799" s="71"/>
      <c r="BW799" s="71">
        <v>20</v>
      </c>
      <c r="BX799" s="71">
        <v>93.04</v>
      </c>
      <c r="BY799" s="71">
        <v>85.33</v>
      </c>
      <c r="BZ799" s="71"/>
      <c r="CA799" s="71"/>
      <c r="CB799" s="71"/>
      <c r="CC799" s="72"/>
      <c r="CD799" s="72">
        <v>4.652</v>
      </c>
      <c r="CE799" s="72"/>
      <c r="CF799" s="72">
        <v>4.2665</v>
      </c>
    </row>
    <row r="800" spans="69:84" ht="12.75">
      <c r="BQ800" s="71" t="s">
        <v>419</v>
      </c>
      <c r="BR800" s="71" t="s">
        <v>623</v>
      </c>
      <c r="BS800" s="71" t="s">
        <v>42</v>
      </c>
      <c r="BT800" s="71"/>
      <c r="BU800" s="71"/>
      <c r="BV800" s="71"/>
      <c r="BW800" s="71">
        <v>3950</v>
      </c>
      <c r="BX800" s="71">
        <v>17184.66</v>
      </c>
      <c r="BY800" s="71">
        <v>15860.97</v>
      </c>
      <c r="BZ800" s="71"/>
      <c r="CA800" s="71"/>
      <c r="CB800" s="71"/>
      <c r="CC800" s="72"/>
      <c r="CD800" s="72">
        <v>4.350546835443038</v>
      </c>
      <c r="CE800" s="72"/>
      <c r="CF800" s="72">
        <v>4.015435443037974</v>
      </c>
    </row>
    <row r="801" spans="69:84" ht="12.75">
      <c r="BQ801" s="71" t="s">
        <v>419</v>
      </c>
      <c r="BR801" s="71" t="s">
        <v>623</v>
      </c>
      <c r="BS801" s="71" t="s">
        <v>45</v>
      </c>
      <c r="BT801" s="71"/>
      <c r="BU801" s="71"/>
      <c r="BV801" s="71"/>
      <c r="BW801" s="71">
        <v>13424</v>
      </c>
      <c r="BX801" s="71">
        <v>65693.28</v>
      </c>
      <c r="BY801" s="71">
        <v>60591.61</v>
      </c>
      <c r="BZ801" s="71"/>
      <c r="CA801" s="71"/>
      <c r="CB801" s="71"/>
      <c r="CC801" s="72"/>
      <c r="CD801" s="72">
        <v>4.8937187127532775</v>
      </c>
      <c r="CE801" s="72"/>
      <c r="CF801" s="72">
        <v>4.5136777413587605</v>
      </c>
    </row>
    <row r="802" spans="69:84" ht="12.75">
      <c r="BQ802" s="71" t="s">
        <v>419</v>
      </c>
      <c r="BR802" s="71" t="s">
        <v>623</v>
      </c>
      <c r="BS802" s="71" t="s">
        <v>43</v>
      </c>
      <c r="BT802" s="71"/>
      <c r="BU802" s="71"/>
      <c r="BV802" s="71"/>
      <c r="BW802" s="71">
        <v>16350</v>
      </c>
      <c r="BX802" s="71">
        <v>74815.3</v>
      </c>
      <c r="BY802" s="71">
        <v>68956.84</v>
      </c>
      <c r="BZ802" s="71"/>
      <c r="CA802" s="71"/>
      <c r="CB802" s="71"/>
      <c r="CC802" s="72"/>
      <c r="CD802" s="72">
        <v>4.575859327217126</v>
      </c>
      <c r="CE802" s="72"/>
      <c r="CF802" s="72">
        <v>4.21754373088685</v>
      </c>
    </row>
    <row r="803" spans="69:84" ht="12.75">
      <c r="BQ803" s="71" t="s">
        <v>419</v>
      </c>
      <c r="BR803" s="71" t="s">
        <v>623</v>
      </c>
      <c r="BS803" s="71" t="s">
        <v>50</v>
      </c>
      <c r="BT803" s="71"/>
      <c r="BU803" s="71"/>
      <c r="BV803" s="71"/>
      <c r="BW803" s="71">
        <v>160</v>
      </c>
      <c r="BX803" s="71">
        <v>857.25</v>
      </c>
      <c r="BY803" s="71">
        <v>787.6</v>
      </c>
      <c r="BZ803" s="71"/>
      <c r="CA803" s="71"/>
      <c r="CB803" s="71"/>
      <c r="CC803" s="72"/>
      <c r="CD803" s="72">
        <v>5.3578125</v>
      </c>
      <c r="CE803" s="72"/>
      <c r="CF803" s="72">
        <v>4.9225</v>
      </c>
    </row>
    <row r="804" spans="69:84" ht="12.75">
      <c r="BQ804" s="71" t="s">
        <v>419</v>
      </c>
      <c r="BR804" s="71" t="s">
        <v>623</v>
      </c>
      <c r="BS804" s="71" t="s">
        <v>67</v>
      </c>
      <c r="BT804" s="71"/>
      <c r="BU804" s="71"/>
      <c r="BV804" s="71"/>
      <c r="BW804" s="71">
        <v>332</v>
      </c>
      <c r="BX804" s="71">
        <v>1575.04</v>
      </c>
      <c r="BY804" s="71">
        <v>1448.6</v>
      </c>
      <c r="BZ804" s="71"/>
      <c r="CA804" s="71"/>
      <c r="CB804" s="71"/>
      <c r="CC804" s="72"/>
      <c r="CD804" s="72">
        <v>4.744096385542169</v>
      </c>
      <c r="CE804" s="72"/>
      <c r="CF804" s="72">
        <v>4.363253012048193</v>
      </c>
    </row>
    <row r="805" spans="69:84" ht="12.75">
      <c r="BQ805" s="71" t="s">
        <v>419</v>
      </c>
      <c r="BR805" s="71" t="s">
        <v>623</v>
      </c>
      <c r="BS805" s="71" t="s">
        <v>44</v>
      </c>
      <c r="BT805" s="71">
        <v>6080</v>
      </c>
      <c r="BU805" s="71">
        <v>21853.88</v>
      </c>
      <c r="BV805" s="71">
        <v>18848</v>
      </c>
      <c r="BW805" s="71">
        <v>5340</v>
      </c>
      <c r="BX805" s="71">
        <v>23626.14</v>
      </c>
      <c r="BY805" s="71">
        <v>21794.94</v>
      </c>
      <c r="BZ805" s="71">
        <v>-12.171052631578947</v>
      </c>
      <c r="CA805" s="71">
        <v>8.109589692997298</v>
      </c>
      <c r="CB805" s="71">
        <v>15.635292869269943</v>
      </c>
      <c r="CC805" s="72">
        <v>3.594388157894737</v>
      </c>
      <c r="CD805" s="72">
        <v>4.424370786516854</v>
      </c>
      <c r="CE805" s="72">
        <v>3.1</v>
      </c>
      <c r="CF805" s="72">
        <v>4.081449438202247</v>
      </c>
    </row>
    <row r="806" spans="69:84" ht="12.75">
      <c r="BQ806" s="71" t="s">
        <v>436</v>
      </c>
      <c r="BR806" s="71" t="s">
        <v>437</v>
      </c>
      <c r="BS806" s="71" t="s">
        <v>48</v>
      </c>
      <c r="BT806" s="71">
        <v>1260</v>
      </c>
      <c r="BU806" s="71">
        <v>5820.78</v>
      </c>
      <c r="BV806" s="71">
        <v>5178</v>
      </c>
      <c r="BW806" s="71">
        <v>2352</v>
      </c>
      <c r="BX806" s="71">
        <v>15636.86</v>
      </c>
      <c r="BY806" s="71">
        <v>14336.34</v>
      </c>
      <c r="BZ806" s="71">
        <v>86.66666666666667</v>
      </c>
      <c r="CA806" s="71">
        <v>168.63856733977238</v>
      </c>
      <c r="CB806" s="71">
        <v>176.8702201622248</v>
      </c>
      <c r="CC806" s="72">
        <v>4.619666666666666</v>
      </c>
      <c r="CD806" s="72">
        <v>6.648324829931973</v>
      </c>
      <c r="CE806" s="72">
        <v>4.109523809523809</v>
      </c>
      <c r="CF806" s="72">
        <v>6.0953826530612245</v>
      </c>
    </row>
    <row r="807" spans="69:84" ht="12.75">
      <c r="BQ807" s="71" t="s">
        <v>436</v>
      </c>
      <c r="BR807" s="71" t="s">
        <v>437</v>
      </c>
      <c r="BS807" s="71" t="s">
        <v>138</v>
      </c>
      <c r="BT807" s="71">
        <v>5000</v>
      </c>
      <c r="BU807" s="71">
        <v>27372.78</v>
      </c>
      <c r="BV807" s="71">
        <v>23613.15</v>
      </c>
      <c r="BW807" s="71"/>
      <c r="BX807" s="71"/>
      <c r="BY807" s="71"/>
      <c r="BZ807" s="71">
        <v>-100</v>
      </c>
      <c r="CA807" s="71">
        <v>-100</v>
      </c>
      <c r="CB807" s="71">
        <v>-100</v>
      </c>
      <c r="CC807" s="72">
        <v>5.474556</v>
      </c>
      <c r="CD807" s="72"/>
      <c r="CE807" s="72">
        <v>4.7226300000000005</v>
      </c>
      <c r="CF807" s="72"/>
    </row>
    <row r="808" spans="69:84" ht="12.75">
      <c r="BQ808" s="71" t="s">
        <v>436</v>
      </c>
      <c r="BR808" s="71" t="s">
        <v>437</v>
      </c>
      <c r="BS808" s="71" t="s">
        <v>63</v>
      </c>
      <c r="BT808" s="71">
        <v>19090</v>
      </c>
      <c r="BU808" s="71">
        <v>165401.5</v>
      </c>
      <c r="BV808" s="71">
        <v>137272.86</v>
      </c>
      <c r="BW808" s="71"/>
      <c r="BX808" s="71"/>
      <c r="BY808" s="71"/>
      <c r="BZ808" s="71">
        <v>-100</v>
      </c>
      <c r="CA808" s="71">
        <v>-100</v>
      </c>
      <c r="CB808" s="71">
        <v>-100</v>
      </c>
      <c r="CC808" s="72">
        <v>8.664300680984809</v>
      </c>
      <c r="CD808" s="72"/>
      <c r="CE808" s="72">
        <v>7.190825563122052</v>
      </c>
      <c r="CF808" s="72"/>
    </row>
    <row r="809" spans="69:84" ht="12.75">
      <c r="BQ809" s="71" t="s">
        <v>436</v>
      </c>
      <c r="BR809" s="71" t="s">
        <v>437</v>
      </c>
      <c r="BS809" s="71" t="s">
        <v>54</v>
      </c>
      <c r="BT809" s="71">
        <v>14844.12</v>
      </c>
      <c r="BU809" s="71">
        <v>151018.6</v>
      </c>
      <c r="BV809" s="71">
        <v>130951.91</v>
      </c>
      <c r="BW809" s="71">
        <v>891</v>
      </c>
      <c r="BX809" s="71">
        <v>6364.75</v>
      </c>
      <c r="BY809" s="71">
        <v>5837.41</v>
      </c>
      <c r="BZ809" s="71">
        <v>-93.9976233013476</v>
      </c>
      <c r="CA809" s="71">
        <v>-95.78545291772006</v>
      </c>
      <c r="CB809" s="71">
        <v>-95.5423254231267</v>
      </c>
      <c r="CC809" s="72">
        <v>10.173631040438908</v>
      </c>
      <c r="CD809" s="72">
        <v>7.14337822671156</v>
      </c>
      <c r="CE809" s="72">
        <v>8.821803515466057</v>
      </c>
      <c r="CF809" s="72">
        <v>6.551526374859708</v>
      </c>
    </row>
    <row r="810" spans="69:84" ht="12.75">
      <c r="BQ810" s="71" t="s">
        <v>436</v>
      </c>
      <c r="BR810" s="71" t="s">
        <v>437</v>
      </c>
      <c r="BS810" s="71" t="s">
        <v>56</v>
      </c>
      <c r="BT810" s="71">
        <v>2000</v>
      </c>
      <c r="BU810" s="71">
        <v>12955.83</v>
      </c>
      <c r="BV810" s="71">
        <v>10756.1</v>
      </c>
      <c r="BW810" s="71"/>
      <c r="BX810" s="71"/>
      <c r="BY810" s="71"/>
      <c r="BZ810" s="71">
        <v>-100</v>
      </c>
      <c r="CA810" s="71">
        <v>-100</v>
      </c>
      <c r="CB810" s="71">
        <v>-100</v>
      </c>
      <c r="CC810" s="72">
        <v>6.477915</v>
      </c>
      <c r="CD810" s="72"/>
      <c r="CE810" s="72">
        <v>5.37805</v>
      </c>
      <c r="CF810" s="72"/>
    </row>
    <row r="811" spans="69:84" ht="12.75">
      <c r="BQ811" s="71" t="s">
        <v>436</v>
      </c>
      <c r="BR811" s="71" t="s">
        <v>437</v>
      </c>
      <c r="BS811" s="71" t="s">
        <v>42</v>
      </c>
      <c r="BT811" s="71"/>
      <c r="BU811" s="71"/>
      <c r="BV811" s="71"/>
      <c r="BW811" s="71">
        <v>9450</v>
      </c>
      <c r="BX811" s="71">
        <v>59977.52</v>
      </c>
      <c r="BY811" s="71">
        <v>55277.05</v>
      </c>
      <c r="BZ811" s="71"/>
      <c r="CA811" s="71"/>
      <c r="CB811" s="71"/>
      <c r="CC811" s="72"/>
      <c r="CD811" s="72">
        <v>6.346827513227513</v>
      </c>
      <c r="CE811" s="72"/>
      <c r="CF811" s="72">
        <v>5.849423280423281</v>
      </c>
    </row>
    <row r="812" spans="69:84" ht="12.75">
      <c r="BQ812" s="71" t="s">
        <v>436</v>
      </c>
      <c r="BR812" s="71" t="s">
        <v>437</v>
      </c>
      <c r="BS812" s="71" t="s">
        <v>45</v>
      </c>
      <c r="BT812" s="71">
        <v>2340</v>
      </c>
      <c r="BU812" s="71">
        <v>13051.87</v>
      </c>
      <c r="BV812" s="71">
        <v>11091.6</v>
      </c>
      <c r="BW812" s="71"/>
      <c r="BX812" s="71"/>
      <c r="BY812" s="71"/>
      <c r="BZ812" s="71">
        <v>-100</v>
      </c>
      <c r="CA812" s="71">
        <v>-100</v>
      </c>
      <c r="CB812" s="71">
        <v>-100</v>
      </c>
      <c r="CC812" s="72">
        <v>5.5777222222222225</v>
      </c>
      <c r="CD812" s="72"/>
      <c r="CE812" s="72">
        <v>4.74</v>
      </c>
      <c r="CF812" s="72"/>
    </row>
    <row r="813" spans="69:84" ht="12.75">
      <c r="BQ813" s="71" t="s">
        <v>436</v>
      </c>
      <c r="BR813" s="71" t="s">
        <v>437</v>
      </c>
      <c r="BS813" s="71" t="s">
        <v>85</v>
      </c>
      <c r="BT813" s="71">
        <v>13990</v>
      </c>
      <c r="BU813" s="71">
        <v>72546.16</v>
      </c>
      <c r="BV813" s="71">
        <v>61143.17</v>
      </c>
      <c r="BW813" s="71"/>
      <c r="BX813" s="71"/>
      <c r="BY813" s="71"/>
      <c r="BZ813" s="71">
        <v>-100</v>
      </c>
      <c r="CA813" s="71">
        <v>-100</v>
      </c>
      <c r="CB813" s="71">
        <v>-100</v>
      </c>
      <c r="CC813" s="72">
        <v>5.185572551822731</v>
      </c>
      <c r="CD813" s="72"/>
      <c r="CE813" s="72">
        <v>4.370491065046462</v>
      </c>
      <c r="CF813" s="72"/>
    </row>
    <row r="814" spans="69:84" ht="12.75">
      <c r="BQ814" s="71" t="s">
        <v>436</v>
      </c>
      <c r="BR814" s="71" t="s">
        <v>437</v>
      </c>
      <c r="BS814" s="71" t="s">
        <v>530</v>
      </c>
      <c r="BT814" s="71">
        <v>1120</v>
      </c>
      <c r="BU814" s="71">
        <v>5849.24</v>
      </c>
      <c r="BV814" s="71">
        <v>5035.86</v>
      </c>
      <c r="BW814" s="71"/>
      <c r="BX814" s="71"/>
      <c r="BY814" s="71"/>
      <c r="BZ814" s="71">
        <v>-100</v>
      </c>
      <c r="CA814" s="71">
        <v>-100</v>
      </c>
      <c r="CB814" s="71">
        <v>-100</v>
      </c>
      <c r="CC814" s="72">
        <v>5.222535714285714</v>
      </c>
      <c r="CD814" s="72"/>
      <c r="CE814" s="72">
        <v>4.496303571428571</v>
      </c>
      <c r="CF814" s="72"/>
    </row>
    <row r="815" spans="69:84" ht="12.75">
      <c r="BQ815" s="71" t="s">
        <v>438</v>
      </c>
      <c r="BR815" s="71" t="s">
        <v>630</v>
      </c>
      <c r="BS815" s="71" t="s">
        <v>138</v>
      </c>
      <c r="BT815" s="71">
        <v>336</v>
      </c>
      <c r="BU815" s="71">
        <v>3161.76</v>
      </c>
      <c r="BV815" s="71">
        <v>2722.09</v>
      </c>
      <c r="BW815" s="71"/>
      <c r="BX815" s="71"/>
      <c r="BY815" s="71"/>
      <c r="BZ815" s="71">
        <v>-100</v>
      </c>
      <c r="CA815" s="71">
        <v>-100</v>
      </c>
      <c r="CB815" s="71">
        <v>-100</v>
      </c>
      <c r="CC815" s="72">
        <v>9.41</v>
      </c>
      <c r="CD815" s="72"/>
      <c r="CE815" s="72">
        <v>8.101458333333333</v>
      </c>
      <c r="CF815" s="72"/>
    </row>
    <row r="816" spans="69:84" ht="12.75">
      <c r="BQ816" s="71" t="s">
        <v>438</v>
      </c>
      <c r="BR816" s="71" t="s">
        <v>630</v>
      </c>
      <c r="BS816" s="71" t="s">
        <v>54</v>
      </c>
      <c r="BT816" s="71"/>
      <c r="BU816" s="71"/>
      <c r="BV816" s="71"/>
      <c r="BW816" s="71">
        <v>150</v>
      </c>
      <c r="BX816" s="71">
        <v>1037.97</v>
      </c>
      <c r="BY816" s="71">
        <v>952.87</v>
      </c>
      <c r="BZ816" s="71"/>
      <c r="CA816" s="71"/>
      <c r="CB816" s="71"/>
      <c r="CC816" s="72"/>
      <c r="CD816" s="72">
        <v>6.9198</v>
      </c>
      <c r="CE816" s="72"/>
      <c r="CF816" s="72">
        <v>6.3524666666666665</v>
      </c>
    </row>
    <row r="817" spans="69:84" ht="12.75">
      <c r="BQ817" s="71" t="s">
        <v>438</v>
      </c>
      <c r="BR817" s="71" t="s">
        <v>630</v>
      </c>
      <c r="BS817" s="71" t="s">
        <v>56</v>
      </c>
      <c r="BT817" s="71"/>
      <c r="BU817" s="71"/>
      <c r="BV817" s="71"/>
      <c r="BW817" s="71">
        <v>1920</v>
      </c>
      <c r="BX817" s="71">
        <v>12142.29</v>
      </c>
      <c r="BY817" s="71">
        <v>11146.8</v>
      </c>
      <c r="BZ817" s="71"/>
      <c r="CA817" s="71"/>
      <c r="CB817" s="71"/>
      <c r="CC817" s="72"/>
      <c r="CD817" s="72">
        <v>6.324109375000001</v>
      </c>
      <c r="CE817" s="72"/>
      <c r="CF817" s="72">
        <v>5.805625</v>
      </c>
    </row>
    <row r="818" spans="69:84" ht="12.75">
      <c r="BQ818" s="71" t="s">
        <v>438</v>
      </c>
      <c r="BR818" s="71" t="s">
        <v>630</v>
      </c>
      <c r="BS818" s="71" t="s">
        <v>43</v>
      </c>
      <c r="BT818" s="71"/>
      <c r="BU818" s="71"/>
      <c r="BV818" s="71"/>
      <c r="BW818" s="71">
        <v>450</v>
      </c>
      <c r="BX818" s="71">
        <v>3544.75</v>
      </c>
      <c r="BY818" s="71">
        <v>3251.73</v>
      </c>
      <c r="BZ818" s="71"/>
      <c r="CA818" s="71"/>
      <c r="CB818" s="71"/>
      <c r="CC818" s="72"/>
      <c r="CD818" s="72">
        <v>7.877222222222223</v>
      </c>
      <c r="CE818" s="72"/>
      <c r="CF818" s="72">
        <v>7.226066666666667</v>
      </c>
    </row>
    <row r="819" spans="69:84" ht="12.75">
      <c r="BQ819" s="71" t="s">
        <v>446</v>
      </c>
      <c r="BR819" s="71" t="s">
        <v>312</v>
      </c>
      <c r="BS819" s="71" t="s">
        <v>48</v>
      </c>
      <c r="BT819" s="71">
        <v>32</v>
      </c>
      <c r="BU819" s="71">
        <v>366.71</v>
      </c>
      <c r="BV819" s="71">
        <v>313.59</v>
      </c>
      <c r="BW819" s="71">
        <v>439</v>
      </c>
      <c r="BX819" s="71">
        <v>5216.17</v>
      </c>
      <c r="BY819" s="71">
        <v>4796.66</v>
      </c>
      <c r="BZ819" s="71">
        <v>1271.875</v>
      </c>
      <c r="CA819" s="71">
        <v>1322.4237135611247</v>
      </c>
      <c r="CB819" s="71">
        <v>1429.595969259224</v>
      </c>
      <c r="CC819" s="72">
        <v>11.4596875</v>
      </c>
      <c r="CD819" s="72">
        <v>11.881936218678815</v>
      </c>
      <c r="CE819" s="72">
        <v>9.7996875</v>
      </c>
      <c r="CF819" s="72">
        <v>10.92633257403189</v>
      </c>
    </row>
    <row r="820" spans="69:84" ht="12.75">
      <c r="BQ820" s="71" t="s">
        <v>446</v>
      </c>
      <c r="BR820" s="71" t="s">
        <v>312</v>
      </c>
      <c r="BS820" s="71" t="s">
        <v>139</v>
      </c>
      <c r="BT820" s="71"/>
      <c r="BU820" s="71"/>
      <c r="BV820" s="71"/>
      <c r="BW820" s="71">
        <v>600</v>
      </c>
      <c r="BX820" s="71">
        <v>8794.42</v>
      </c>
      <c r="BY820" s="71">
        <v>8129.67</v>
      </c>
      <c r="BZ820" s="71"/>
      <c r="CA820" s="71"/>
      <c r="CB820" s="71"/>
      <c r="CC820" s="72"/>
      <c r="CD820" s="72">
        <v>14.657366666666666</v>
      </c>
      <c r="CE820" s="72"/>
      <c r="CF820" s="72">
        <v>13.54945</v>
      </c>
    </row>
    <row r="821" spans="69:84" ht="12.75">
      <c r="BQ821" s="71" t="s">
        <v>446</v>
      </c>
      <c r="BR821" s="71" t="s">
        <v>312</v>
      </c>
      <c r="BS821" s="71" t="s">
        <v>63</v>
      </c>
      <c r="BT821" s="71">
        <v>4402.45</v>
      </c>
      <c r="BU821" s="71">
        <v>60507.52</v>
      </c>
      <c r="BV821" s="71">
        <v>52109.14</v>
      </c>
      <c r="BW821" s="71">
        <v>6942</v>
      </c>
      <c r="BX821" s="71">
        <v>90446.52</v>
      </c>
      <c r="BY821" s="71">
        <v>83144.97</v>
      </c>
      <c r="BZ821" s="71">
        <v>57.68492543924407</v>
      </c>
      <c r="CA821" s="71">
        <v>49.479800196735894</v>
      </c>
      <c r="CB821" s="71">
        <v>59.55928269013843</v>
      </c>
      <c r="CC821" s="72">
        <v>13.744056150552533</v>
      </c>
      <c r="CD821" s="72">
        <v>13.028885047536734</v>
      </c>
      <c r="CE821" s="72">
        <v>11.836395643334962</v>
      </c>
      <c r="CF821" s="72">
        <v>11.97709161624892</v>
      </c>
    </row>
    <row r="822" spans="69:84" ht="12.75">
      <c r="BQ822" s="71" t="s">
        <v>446</v>
      </c>
      <c r="BR822" s="71" t="s">
        <v>312</v>
      </c>
      <c r="BS822" s="71" t="s">
        <v>54</v>
      </c>
      <c r="BT822" s="71">
        <v>15642</v>
      </c>
      <c r="BU822" s="71">
        <v>200108.56</v>
      </c>
      <c r="BV822" s="71">
        <v>170978.37</v>
      </c>
      <c r="BW822" s="71">
        <v>19026</v>
      </c>
      <c r="BX822" s="71">
        <v>235874.98</v>
      </c>
      <c r="BY822" s="71">
        <v>216717.06</v>
      </c>
      <c r="BZ822" s="71">
        <v>21.634062140391254</v>
      </c>
      <c r="CA822" s="71">
        <v>17.873508259716633</v>
      </c>
      <c r="CB822" s="71">
        <v>26.75115571636342</v>
      </c>
      <c r="CC822" s="72">
        <v>12.793029024421429</v>
      </c>
      <c r="CD822" s="72">
        <v>12.397507621150005</v>
      </c>
      <c r="CE822" s="72">
        <v>10.93072305331799</v>
      </c>
      <c r="CF822" s="72">
        <v>11.39057395143488</v>
      </c>
    </row>
    <row r="823" spans="69:84" ht="12.75">
      <c r="BQ823" s="71" t="s">
        <v>446</v>
      </c>
      <c r="BR823" s="71" t="s">
        <v>312</v>
      </c>
      <c r="BS823" s="71" t="s">
        <v>56</v>
      </c>
      <c r="BT823" s="71"/>
      <c r="BU823" s="71"/>
      <c r="BV823" s="71"/>
      <c r="BW823" s="71">
        <v>1000</v>
      </c>
      <c r="BX823" s="71">
        <v>11982.38</v>
      </c>
      <c r="BY823" s="71">
        <v>11000</v>
      </c>
      <c r="BZ823" s="71"/>
      <c r="CA823" s="71"/>
      <c r="CB823" s="71"/>
      <c r="CC823" s="72"/>
      <c r="CD823" s="72">
        <v>11.98238</v>
      </c>
      <c r="CE823" s="72"/>
      <c r="CF823" s="72">
        <v>11</v>
      </c>
    </row>
    <row r="824" spans="69:84" ht="12.75">
      <c r="BQ824" s="71" t="s">
        <v>446</v>
      </c>
      <c r="BR824" s="71" t="s">
        <v>312</v>
      </c>
      <c r="BS824" s="71" t="s">
        <v>42</v>
      </c>
      <c r="BT824" s="71">
        <v>422501</v>
      </c>
      <c r="BU824" s="71">
        <v>4692955.24</v>
      </c>
      <c r="BV824" s="71">
        <v>4025245.9</v>
      </c>
      <c r="BW824" s="71">
        <v>453826</v>
      </c>
      <c r="BX824" s="71">
        <v>5174695.5</v>
      </c>
      <c r="BY824" s="71">
        <v>4760471.14</v>
      </c>
      <c r="BZ824" s="71">
        <v>7.414183635068319</v>
      </c>
      <c r="CA824" s="71">
        <v>10.265179090009811</v>
      </c>
      <c r="CB824" s="71">
        <v>18.265349701989628</v>
      </c>
      <c r="CC824" s="72">
        <v>11.107560076780883</v>
      </c>
      <c r="CD824" s="72">
        <v>11.402377783555812</v>
      </c>
      <c r="CE824" s="72">
        <v>9.527186681214955</v>
      </c>
      <c r="CF824" s="72">
        <v>10.489639509415502</v>
      </c>
    </row>
    <row r="825" spans="69:84" ht="12.75">
      <c r="BQ825" s="71" t="s">
        <v>446</v>
      </c>
      <c r="BR825" s="71" t="s">
        <v>312</v>
      </c>
      <c r="BS825" s="71" t="s">
        <v>45</v>
      </c>
      <c r="BT825" s="71">
        <v>826</v>
      </c>
      <c r="BU825" s="71">
        <v>10383.66</v>
      </c>
      <c r="BV825" s="71">
        <v>8966.03</v>
      </c>
      <c r="BW825" s="71">
        <v>1250</v>
      </c>
      <c r="BX825" s="71">
        <v>16125.56</v>
      </c>
      <c r="BY825" s="71">
        <v>14782.13</v>
      </c>
      <c r="BZ825" s="71">
        <v>51.3317191283293</v>
      </c>
      <c r="CA825" s="71">
        <v>55.29745773648213</v>
      </c>
      <c r="CB825" s="71">
        <v>64.8681746547803</v>
      </c>
      <c r="CC825" s="72">
        <v>12.571016949152542</v>
      </c>
      <c r="CD825" s="72">
        <v>12.900447999999999</v>
      </c>
      <c r="CE825" s="72">
        <v>10.854757869249395</v>
      </c>
      <c r="CF825" s="72">
        <v>11.825704</v>
      </c>
    </row>
    <row r="826" spans="69:84" ht="12.75">
      <c r="BQ826" s="71" t="s">
        <v>446</v>
      </c>
      <c r="BR826" s="71" t="s">
        <v>312</v>
      </c>
      <c r="BS826" s="71" t="s">
        <v>57</v>
      </c>
      <c r="BT826" s="71"/>
      <c r="BU826" s="71"/>
      <c r="BV826" s="71"/>
      <c r="BW826" s="71">
        <v>120</v>
      </c>
      <c r="BX826" s="71">
        <v>1274</v>
      </c>
      <c r="BY826" s="71">
        <v>1170.19</v>
      </c>
      <c r="BZ826" s="71"/>
      <c r="CA826" s="71"/>
      <c r="CB826" s="71"/>
      <c r="CC826" s="72"/>
      <c r="CD826" s="72">
        <v>10.616666666666667</v>
      </c>
      <c r="CE826" s="72"/>
      <c r="CF826" s="72">
        <v>9.751583333333334</v>
      </c>
    </row>
    <row r="827" spans="69:84" ht="12.75">
      <c r="BQ827" s="71" t="s">
        <v>446</v>
      </c>
      <c r="BR827" s="71" t="s">
        <v>312</v>
      </c>
      <c r="BS827" s="71" t="s">
        <v>43</v>
      </c>
      <c r="BT827" s="71">
        <v>24159</v>
      </c>
      <c r="BU827" s="71">
        <v>265732.67</v>
      </c>
      <c r="BV827" s="71">
        <v>230184.88</v>
      </c>
      <c r="BW827" s="71">
        <v>13560</v>
      </c>
      <c r="BX827" s="71">
        <v>157217.79</v>
      </c>
      <c r="BY827" s="71">
        <v>144817</v>
      </c>
      <c r="BZ827" s="71">
        <v>-43.871849000372535</v>
      </c>
      <c r="CA827" s="71">
        <v>-40.836107957670386</v>
      </c>
      <c r="CB827" s="71">
        <v>-37.086658341764235</v>
      </c>
      <c r="CC827" s="72">
        <v>10.999324061426384</v>
      </c>
      <c r="CD827" s="72">
        <v>11.594232300884956</v>
      </c>
      <c r="CE827" s="72">
        <v>9.527914234860715</v>
      </c>
      <c r="CF827" s="72">
        <v>10.6797197640118</v>
      </c>
    </row>
    <row r="828" spans="69:84" ht="12.75">
      <c r="BQ828" s="71" t="s">
        <v>446</v>
      </c>
      <c r="BR828" s="71" t="s">
        <v>312</v>
      </c>
      <c r="BS828" s="71" t="s">
        <v>67</v>
      </c>
      <c r="BT828" s="71">
        <v>310</v>
      </c>
      <c r="BU828" s="71">
        <v>3534.98</v>
      </c>
      <c r="BV828" s="71">
        <v>3037.97</v>
      </c>
      <c r="BW828" s="71">
        <v>1004</v>
      </c>
      <c r="BX828" s="71">
        <v>12626.24</v>
      </c>
      <c r="BY828" s="71">
        <v>11611.58</v>
      </c>
      <c r="BZ828" s="71">
        <v>223.8709677419355</v>
      </c>
      <c r="CA828" s="71">
        <v>257.1799557564682</v>
      </c>
      <c r="CB828" s="71">
        <v>282.2150975816088</v>
      </c>
      <c r="CC828" s="72">
        <v>11.403161290322581</v>
      </c>
      <c r="CD828" s="72">
        <v>12.57593625498008</v>
      </c>
      <c r="CE828" s="72">
        <v>9.799903225806451</v>
      </c>
      <c r="CF828" s="72">
        <v>11.565318725099601</v>
      </c>
    </row>
    <row r="829" spans="69:84" ht="12.75">
      <c r="BQ829" s="71" t="s">
        <v>446</v>
      </c>
      <c r="BR829" s="71" t="s">
        <v>312</v>
      </c>
      <c r="BS829" s="71" t="s">
        <v>66</v>
      </c>
      <c r="BT829" s="71">
        <v>310</v>
      </c>
      <c r="BU829" s="71">
        <v>3352.42</v>
      </c>
      <c r="BV829" s="71">
        <v>2894.45</v>
      </c>
      <c r="BW829" s="71">
        <v>270</v>
      </c>
      <c r="BX829" s="71">
        <v>2859.2</v>
      </c>
      <c r="BY829" s="71">
        <v>2628.82</v>
      </c>
      <c r="BZ829" s="71">
        <v>-12.903225806451612</v>
      </c>
      <c r="CA829" s="71">
        <v>-14.712357043568534</v>
      </c>
      <c r="CB829" s="71">
        <v>-9.17721846983018</v>
      </c>
      <c r="CC829" s="72">
        <v>10.81425806451613</v>
      </c>
      <c r="CD829" s="72">
        <v>10.589629629629629</v>
      </c>
      <c r="CE829" s="72">
        <v>9.336935483870967</v>
      </c>
      <c r="CF829" s="72">
        <v>9.736370370370372</v>
      </c>
    </row>
    <row r="830" spans="69:84" ht="12.75">
      <c r="BQ830" s="71" t="s">
        <v>446</v>
      </c>
      <c r="BR830" s="71" t="s">
        <v>312</v>
      </c>
      <c r="BS830" s="71" t="s">
        <v>44</v>
      </c>
      <c r="BT830" s="71"/>
      <c r="BU830" s="71"/>
      <c r="BV830" s="71"/>
      <c r="BW830" s="71">
        <v>10490</v>
      </c>
      <c r="BX830" s="71">
        <v>113815.8</v>
      </c>
      <c r="BY830" s="71">
        <v>104650.61</v>
      </c>
      <c r="BZ830" s="71"/>
      <c r="CA830" s="71"/>
      <c r="CB830" s="71"/>
      <c r="CC830" s="72"/>
      <c r="CD830" s="72">
        <v>10.849933269780744</v>
      </c>
      <c r="CE830" s="72"/>
      <c r="CF830" s="72">
        <v>9.976225929456625</v>
      </c>
    </row>
    <row r="831" spans="69:84" ht="12.75">
      <c r="BQ831" s="71" t="s">
        <v>457</v>
      </c>
      <c r="BR831" s="71" t="s">
        <v>319</v>
      </c>
      <c r="BS831" s="71" t="s">
        <v>48</v>
      </c>
      <c r="BT831" s="71">
        <v>5090</v>
      </c>
      <c r="BU831" s="71">
        <v>58315.94</v>
      </c>
      <c r="BV831" s="71">
        <v>49754.8</v>
      </c>
      <c r="BW831" s="71">
        <v>7440</v>
      </c>
      <c r="BX831" s="71">
        <v>69706.64</v>
      </c>
      <c r="BY831" s="71">
        <v>63931.2</v>
      </c>
      <c r="BZ831" s="71">
        <v>46.16895874263261</v>
      </c>
      <c r="CA831" s="71">
        <v>19.532738390224004</v>
      </c>
      <c r="CB831" s="71">
        <v>28.492527354144716</v>
      </c>
      <c r="CC831" s="72">
        <v>11.456962671905698</v>
      </c>
      <c r="CD831" s="72">
        <v>9.369172043010753</v>
      </c>
      <c r="CE831" s="72">
        <v>9.775009823182712</v>
      </c>
      <c r="CF831" s="72">
        <v>8.59290322580645</v>
      </c>
    </row>
    <row r="832" spans="69:84" ht="12.75">
      <c r="BQ832" s="71" t="s">
        <v>457</v>
      </c>
      <c r="BR832" s="71" t="s">
        <v>319</v>
      </c>
      <c r="BS832" s="71" t="s">
        <v>94</v>
      </c>
      <c r="BT832" s="71"/>
      <c r="BU832" s="71"/>
      <c r="BV832" s="71"/>
      <c r="BW832" s="71">
        <v>11385</v>
      </c>
      <c r="BX832" s="71">
        <v>138141.29</v>
      </c>
      <c r="BY832" s="71">
        <v>127773.7</v>
      </c>
      <c r="BZ832" s="71"/>
      <c r="CA832" s="71"/>
      <c r="CB832" s="71"/>
      <c r="CC832" s="72"/>
      <c r="CD832" s="72">
        <v>12.133622310057094</v>
      </c>
      <c r="CE832" s="72"/>
      <c r="CF832" s="72">
        <v>11.222986385595082</v>
      </c>
    </row>
    <row r="833" spans="69:84" ht="12.75">
      <c r="BQ833" s="71" t="s">
        <v>457</v>
      </c>
      <c r="BR833" s="71" t="s">
        <v>319</v>
      </c>
      <c r="BS833" s="71" t="s">
        <v>138</v>
      </c>
      <c r="BT833" s="71">
        <v>495</v>
      </c>
      <c r="BU833" s="71">
        <v>2752.2</v>
      </c>
      <c r="BV833" s="71">
        <v>2369.49</v>
      </c>
      <c r="BW833" s="71"/>
      <c r="BX833" s="71"/>
      <c r="BY833" s="71"/>
      <c r="BZ833" s="71">
        <v>-100</v>
      </c>
      <c r="CA833" s="71">
        <v>-100</v>
      </c>
      <c r="CB833" s="71">
        <v>-100</v>
      </c>
      <c r="CC833" s="72">
        <v>5.56</v>
      </c>
      <c r="CD833" s="72"/>
      <c r="CE833" s="72">
        <v>4.786848484848484</v>
      </c>
      <c r="CF833" s="72"/>
    </row>
    <row r="834" spans="69:84" ht="12.75">
      <c r="BQ834" s="71" t="s">
        <v>457</v>
      </c>
      <c r="BR834" s="71" t="s">
        <v>319</v>
      </c>
      <c r="BS834" s="71" t="s">
        <v>139</v>
      </c>
      <c r="BT834" s="71">
        <v>500</v>
      </c>
      <c r="BU834" s="71">
        <v>7807.25</v>
      </c>
      <c r="BV834" s="71">
        <v>6747.02</v>
      </c>
      <c r="BW834" s="71"/>
      <c r="BX834" s="71"/>
      <c r="BY834" s="71"/>
      <c r="BZ834" s="71">
        <v>-100</v>
      </c>
      <c r="CA834" s="71">
        <v>-100</v>
      </c>
      <c r="CB834" s="71">
        <v>-100</v>
      </c>
      <c r="CC834" s="72">
        <v>15.6145</v>
      </c>
      <c r="CD834" s="72"/>
      <c r="CE834" s="72">
        <v>13.49404</v>
      </c>
      <c r="CF834" s="72"/>
    </row>
    <row r="835" spans="69:84" ht="12.75">
      <c r="BQ835" s="71" t="s">
        <v>457</v>
      </c>
      <c r="BR835" s="71" t="s">
        <v>319</v>
      </c>
      <c r="BS835" s="71" t="s">
        <v>63</v>
      </c>
      <c r="BT835" s="71">
        <v>10018</v>
      </c>
      <c r="BU835" s="71">
        <v>140080</v>
      </c>
      <c r="BV835" s="71">
        <v>120661.92</v>
      </c>
      <c r="BW835" s="71">
        <v>28034.75</v>
      </c>
      <c r="BX835" s="71">
        <v>453449.2</v>
      </c>
      <c r="BY835" s="71">
        <v>416599.11</v>
      </c>
      <c r="BZ835" s="71">
        <v>179.84378119385107</v>
      </c>
      <c r="CA835" s="71">
        <v>223.70731010850943</v>
      </c>
      <c r="CB835" s="71">
        <v>245.26146277135322</v>
      </c>
      <c r="CC835" s="72">
        <v>13.98283090437213</v>
      </c>
      <c r="CD835" s="72">
        <v>16.174540525597696</v>
      </c>
      <c r="CE835" s="72">
        <v>12.044511878618486</v>
      </c>
      <c r="CF835" s="72">
        <v>14.86009720079544</v>
      </c>
    </row>
    <row r="836" spans="69:84" ht="12.75">
      <c r="BQ836" s="71" t="s">
        <v>457</v>
      </c>
      <c r="BR836" s="71" t="s">
        <v>319</v>
      </c>
      <c r="BS836" s="71" t="s">
        <v>54</v>
      </c>
      <c r="BT836" s="71">
        <v>224569.21</v>
      </c>
      <c r="BU836" s="71">
        <v>2930001.72</v>
      </c>
      <c r="BV836" s="71">
        <v>2502184.86</v>
      </c>
      <c r="BW836" s="71">
        <v>151003.2</v>
      </c>
      <c r="BX836" s="71">
        <v>1813875.04</v>
      </c>
      <c r="BY836" s="71">
        <v>1669970.42</v>
      </c>
      <c r="BZ836" s="71">
        <v>-32.75872502735348</v>
      </c>
      <c r="CA836" s="71">
        <v>-38.09303838906962</v>
      </c>
      <c r="CB836" s="71">
        <v>-33.2595106502243</v>
      </c>
      <c r="CC836" s="72">
        <v>13.047210345532232</v>
      </c>
      <c r="CD836" s="72">
        <v>12.01216292105068</v>
      </c>
      <c r="CE836" s="72">
        <v>11.142154616832824</v>
      </c>
      <c r="CF836" s="72">
        <v>11.059172388399714</v>
      </c>
    </row>
    <row r="837" spans="69:84" ht="12.75">
      <c r="BQ837" s="71" t="s">
        <v>457</v>
      </c>
      <c r="BR837" s="71" t="s">
        <v>319</v>
      </c>
      <c r="BS837" s="71" t="s">
        <v>56</v>
      </c>
      <c r="BT837" s="71">
        <v>16016</v>
      </c>
      <c r="BU837" s="71">
        <v>218683.61</v>
      </c>
      <c r="BV837" s="71">
        <v>184885.51</v>
      </c>
      <c r="BW837" s="71">
        <v>37638</v>
      </c>
      <c r="BX837" s="71">
        <v>451002.88</v>
      </c>
      <c r="BY837" s="71">
        <v>415277.99</v>
      </c>
      <c r="BZ837" s="71">
        <v>135.0024975024975</v>
      </c>
      <c r="CA837" s="71">
        <v>106.23533697838627</v>
      </c>
      <c r="CB837" s="71">
        <v>124.61359465108974</v>
      </c>
      <c r="CC837" s="72">
        <v>13.654071553446553</v>
      </c>
      <c r="CD837" s="72">
        <v>11.982647324512461</v>
      </c>
      <c r="CE837" s="72">
        <v>11.543800574425575</v>
      </c>
      <c r="CF837" s="72">
        <v>11.033476539667356</v>
      </c>
    </row>
    <row r="838" spans="69:84" ht="12.75">
      <c r="BQ838" s="71" t="s">
        <v>457</v>
      </c>
      <c r="BR838" s="71" t="s">
        <v>319</v>
      </c>
      <c r="BS838" s="71" t="s">
        <v>42</v>
      </c>
      <c r="BT838" s="71">
        <v>104150</v>
      </c>
      <c r="BU838" s="71">
        <v>919107.39</v>
      </c>
      <c r="BV838" s="71">
        <v>786267.66</v>
      </c>
      <c r="BW838" s="71">
        <v>92835</v>
      </c>
      <c r="BX838" s="71">
        <v>985342.26</v>
      </c>
      <c r="BY838" s="71">
        <v>906445.71</v>
      </c>
      <c r="BZ838" s="71">
        <v>-10.864138262121939</v>
      </c>
      <c r="CA838" s="71">
        <v>7.2064342775004775</v>
      </c>
      <c r="CB838" s="71">
        <v>15.284623304995137</v>
      </c>
      <c r="CC838" s="72">
        <v>8.824842918867018</v>
      </c>
      <c r="CD838" s="72">
        <v>10.613909193730812</v>
      </c>
      <c r="CE838" s="72">
        <v>7.549377436389823</v>
      </c>
      <c r="CF838" s="72">
        <v>9.764051381483277</v>
      </c>
    </row>
    <row r="839" spans="69:84" ht="12.75">
      <c r="BQ839" s="71" t="s">
        <v>457</v>
      </c>
      <c r="BR839" s="71" t="s">
        <v>319</v>
      </c>
      <c r="BS839" s="71" t="s">
        <v>92</v>
      </c>
      <c r="BT839" s="71">
        <v>1065</v>
      </c>
      <c r="BU839" s="71">
        <v>14876.2</v>
      </c>
      <c r="BV839" s="71">
        <v>12855.92</v>
      </c>
      <c r="BW839" s="71">
        <v>800</v>
      </c>
      <c r="BX839" s="71">
        <v>10784</v>
      </c>
      <c r="BY839" s="71">
        <v>9892.43</v>
      </c>
      <c r="BZ839" s="71">
        <v>-24.88262910798122</v>
      </c>
      <c r="CA839" s="71">
        <v>-27.508369072747076</v>
      </c>
      <c r="CB839" s="71">
        <v>-23.05155912606799</v>
      </c>
      <c r="CC839" s="72">
        <v>13.968262910798122</v>
      </c>
      <c r="CD839" s="72">
        <v>13.48</v>
      </c>
      <c r="CE839" s="72">
        <v>12.071286384976526</v>
      </c>
      <c r="CF839" s="72">
        <v>12.3655375</v>
      </c>
    </row>
    <row r="840" spans="69:84" ht="12.75">
      <c r="BQ840" s="71" t="s">
        <v>457</v>
      </c>
      <c r="BR840" s="71" t="s">
        <v>319</v>
      </c>
      <c r="BS840" s="71" t="s">
        <v>61</v>
      </c>
      <c r="BT840" s="71">
        <v>5000</v>
      </c>
      <c r="BU840" s="71">
        <v>58534.66</v>
      </c>
      <c r="BV840" s="71">
        <v>50395</v>
      </c>
      <c r="BW840" s="71">
        <v>2700</v>
      </c>
      <c r="BX840" s="71">
        <v>26787.77</v>
      </c>
      <c r="BY840" s="71">
        <v>24578.04</v>
      </c>
      <c r="BZ840" s="71">
        <v>-46</v>
      </c>
      <c r="CA840" s="71">
        <v>-54.236054330887036</v>
      </c>
      <c r="CB840" s="71">
        <v>-51.229209246949104</v>
      </c>
      <c r="CC840" s="72">
        <v>11.706932</v>
      </c>
      <c r="CD840" s="72">
        <v>9.921396296296296</v>
      </c>
      <c r="CE840" s="72">
        <v>10.079</v>
      </c>
      <c r="CF840" s="72">
        <v>9.102977777777777</v>
      </c>
    </row>
    <row r="841" spans="69:84" ht="12.75">
      <c r="BQ841" s="71" t="s">
        <v>457</v>
      </c>
      <c r="BR841" s="71" t="s">
        <v>319</v>
      </c>
      <c r="BS841" s="71" t="s">
        <v>43</v>
      </c>
      <c r="BT841" s="71">
        <v>121216.2</v>
      </c>
      <c r="BU841" s="71">
        <v>1253722.74</v>
      </c>
      <c r="BV841" s="71">
        <v>1075249.4</v>
      </c>
      <c r="BW841" s="71">
        <v>60377.8</v>
      </c>
      <c r="BX841" s="71">
        <v>616983.54</v>
      </c>
      <c r="BY841" s="71">
        <v>567257.56</v>
      </c>
      <c r="BZ841" s="71">
        <v>-50.18999110679925</v>
      </c>
      <c r="CA841" s="71">
        <v>-50.787879942258996</v>
      </c>
      <c r="CB841" s="71">
        <v>-47.24409425385403</v>
      </c>
      <c r="CC841" s="72">
        <v>10.3428645676073</v>
      </c>
      <c r="CD841" s="72">
        <v>10.218715156895415</v>
      </c>
      <c r="CE841" s="72">
        <v>8.870509057370219</v>
      </c>
      <c r="CF841" s="72">
        <v>9.395134635577978</v>
      </c>
    </row>
    <row r="842" spans="69:84" ht="12.75">
      <c r="BQ842" s="71" t="s">
        <v>457</v>
      </c>
      <c r="BR842" s="71" t="s">
        <v>319</v>
      </c>
      <c r="BS842" s="71" t="s">
        <v>71</v>
      </c>
      <c r="BT842" s="71"/>
      <c r="BU842" s="71"/>
      <c r="BV842" s="71"/>
      <c r="BW842" s="71">
        <v>740</v>
      </c>
      <c r="BX842" s="71">
        <v>4682.57</v>
      </c>
      <c r="BY842" s="71">
        <v>4305.95</v>
      </c>
      <c r="BZ842" s="71"/>
      <c r="CA842" s="71"/>
      <c r="CB842" s="71"/>
      <c r="CC842" s="72"/>
      <c r="CD842" s="72">
        <v>6.327797297297297</v>
      </c>
      <c r="CE842" s="72"/>
      <c r="CF842" s="72">
        <v>5.818851351351351</v>
      </c>
    </row>
    <row r="843" spans="69:84" ht="12.75">
      <c r="BQ843" s="71" t="s">
        <v>457</v>
      </c>
      <c r="BR843" s="71" t="s">
        <v>319</v>
      </c>
      <c r="BS843" s="71" t="s">
        <v>530</v>
      </c>
      <c r="BT843" s="71">
        <v>560</v>
      </c>
      <c r="BU843" s="71">
        <v>5168.67</v>
      </c>
      <c r="BV843" s="71">
        <v>4449.93</v>
      </c>
      <c r="BW843" s="71"/>
      <c r="BX843" s="71"/>
      <c r="BY843" s="71"/>
      <c r="BZ843" s="71">
        <v>-100</v>
      </c>
      <c r="CA843" s="71">
        <v>-100</v>
      </c>
      <c r="CB843" s="71">
        <v>-100</v>
      </c>
      <c r="CC843" s="72">
        <v>9.229767857142857</v>
      </c>
      <c r="CD843" s="72"/>
      <c r="CE843" s="72">
        <v>7.946303571428572</v>
      </c>
      <c r="CF843" s="72"/>
    </row>
    <row r="844" spans="69:84" ht="12.75">
      <c r="BQ844" s="71" t="s">
        <v>457</v>
      </c>
      <c r="BR844" s="71" t="s">
        <v>319</v>
      </c>
      <c r="BS844" s="71" t="s">
        <v>44</v>
      </c>
      <c r="BT844" s="71"/>
      <c r="BU844" s="71"/>
      <c r="BV844" s="71"/>
      <c r="BW844" s="71">
        <v>190</v>
      </c>
      <c r="BX844" s="71">
        <v>2463.63</v>
      </c>
      <c r="BY844" s="71">
        <v>2273.24</v>
      </c>
      <c r="BZ844" s="71"/>
      <c r="CA844" s="71"/>
      <c r="CB844" s="71"/>
      <c r="CC844" s="72"/>
      <c r="CD844" s="72">
        <v>12.966473684210527</v>
      </c>
      <c r="CE844" s="72"/>
      <c r="CF844" s="72">
        <v>11.964421052631577</v>
      </c>
    </row>
    <row r="845" spans="69:84" ht="12.75">
      <c r="BQ845" s="71" t="s">
        <v>322</v>
      </c>
      <c r="BR845" s="71" t="s">
        <v>323</v>
      </c>
      <c r="BS845" s="71" t="s">
        <v>43</v>
      </c>
      <c r="BT845" s="71"/>
      <c r="BU845" s="71"/>
      <c r="BV845" s="71"/>
      <c r="BW845" s="71">
        <v>11408</v>
      </c>
      <c r="BX845" s="71">
        <v>45486.22</v>
      </c>
      <c r="BY845" s="71">
        <v>41880.96</v>
      </c>
      <c r="BZ845" s="71"/>
      <c r="CA845" s="71"/>
      <c r="CB845" s="71"/>
      <c r="CC845" s="72"/>
      <c r="CD845" s="72">
        <v>3.9872212482468443</v>
      </c>
      <c r="CE845" s="72"/>
      <c r="CF845" s="72">
        <v>3.6711921458625527</v>
      </c>
    </row>
    <row r="846" spans="69:84" ht="12.75">
      <c r="BQ846" s="71" t="s">
        <v>322</v>
      </c>
      <c r="BR846" s="71" t="s">
        <v>323</v>
      </c>
      <c r="BS846" s="71" t="s">
        <v>156</v>
      </c>
      <c r="BT846" s="71">
        <v>136.8</v>
      </c>
      <c r="BU846" s="71">
        <v>760.66</v>
      </c>
      <c r="BV846" s="71">
        <v>644.08</v>
      </c>
      <c r="BW846" s="71"/>
      <c r="BX846" s="71"/>
      <c r="BY846" s="71"/>
      <c r="BZ846" s="71">
        <v>-100</v>
      </c>
      <c r="CA846" s="71">
        <v>-100</v>
      </c>
      <c r="CB846" s="71">
        <v>-100</v>
      </c>
      <c r="CC846" s="72">
        <v>5.560380116959063</v>
      </c>
      <c r="CD846" s="72"/>
      <c r="CE846" s="72">
        <v>4.708187134502924</v>
      </c>
      <c r="CF846" s="72"/>
    </row>
    <row r="847" spans="85:100" ht="12.75">
      <c r="CG847" s="71" t="s">
        <v>417</v>
      </c>
      <c r="CH847" s="71" t="s">
        <v>418</v>
      </c>
      <c r="CI847" s="71" t="s">
        <v>48</v>
      </c>
      <c r="CJ847" s="71">
        <v>23586</v>
      </c>
      <c r="CK847" s="71">
        <v>120418.31</v>
      </c>
      <c r="CL847" s="71">
        <v>103697.01</v>
      </c>
      <c r="CM847" s="71">
        <v>46412</v>
      </c>
      <c r="CN847" s="71">
        <v>219244.72</v>
      </c>
      <c r="CO847" s="71">
        <v>201601.61</v>
      </c>
      <c r="CP847" s="71">
        <v>96.77774951242263</v>
      </c>
      <c r="CQ847" s="71">
        <v>82.06925508255348</v>
      </c>
      <c r="CR847" s="71">
        <v>94.41410123589871</v>
      </c>
      <c r="CS847" s="72">
        <v>5.105499448825574</v>
      </c>
      <c r="CT847" s="72">
        <v>4.723880031026459</v>
      </c>
      <c r="CU847" s="72">
        <v>4.396549224116001</v>
      </c>
      <c r="CV847" s="72">
        <v>4.3437389037317935</v>
      </c>
    </row>
    <row r="848" spans="85:100" ht="12.75">
      <c r="CG848" s="71" t="s">
        <v>417</v>
      </c>
      <c r="CH848" s="71" t="s">
        <v>418</v>
      </c>
      <c r="CI848" s="71" t="s">
        <v>87</v>
      </c>
      <c r="CJ848" s="71"/>
      <c r="CK848" s="71"/>
      <c r="CL848" s="71"/>
      <c r="CM848" s="71">
        <v>5682</v>
      </c>
      <c r="CN848" s="71">
        <v>28308.79</v>
      </c>
      <c r="CO848" s="71">
        <v>26034.4</v>
      </c>
      <c r="CP848" s="71"/>
      <c r="CQ848" s="71"/>
      <c r="CR848" s="71"/>
      <c r="CS848" s="72"/>
      <c r="CT848" s="72">
        <v>4.982187609996481</v>
      </c>
      <c r="CU848" s="72"/>
      <c r="CV848" s="72">
        <v>4.581907778951074</v>
      </c>
    </row>
    <row r="849" spans="85:100" ht="12.75">
      <c r="CG849" s="71" t="s">
        <v>417</v>
      </c>
      <c r="CH849" s="71" t="s">
        <v>418</v>
      </c>
      <c r="CI849" s="71" t="s">
        <v>60</v>
      </c>
      <c r="CJ849" s="71"/>
      <c r="CK849" s="71"/>
      <c r="CL849" s="71"/>
      <c r="CM849" s="71">
        <v>750</v>
      </c>
      <c r="CN849" s="71">
        <v>4412.09</v>
      </c>
      <c r="CO849" s="71">
        <v>4070.5</v>
      </c>
      <c r="CP849" s="71"/>
      <c r="CQ849" s="71"/>
      <c r="CR849" s="71"/>
      <c r="CS849" s="72"/>
      <c r="CT849" s="72">
        <v>5.882786666666667</v>
      </c>
      <c r="CU849" s="72"/>
      <c r="CV849" s="72">
        <v>5.427333333333333</v>
      </c>
    </row>
    <row r="850" spans="85:100" ht="12.75">
      <c r="CG850" s="71" t="s">
        <v>417</v>
      </c>
      <c r="CH850" s="71" t="s">
        <v>418</v>
      </c>
      <c r="CI850" s="71" t="s">
        <v>139</v>
      </c>
      <c r="CJ850" s="71">
        <v>39100</v>
      </c>
      <c r="CK850" s="71">
        <v>261563.93</v>
      </c>
      <c r="CL850" s="71">
        <v>223928.85</v>
      </c>
      <c r="CM850" s="71">
        <v>68460</v>
      </c>
      <c r="CN850" s="71">
        <v>380822.15</v>
      </c>
      <c r="CO850" s="71">
        <v>350369.34</v>
      </c>
      <c r="CP850" s="71">
        <v>75.08951406649616</v>
      </c>
      <c r="CQ850" s="71">
        <v>45.59429123121068</v>
      </c>
      <c r="CR850" s="71">
        <v>56.4645823885578</v>
      </c>
      <c r="CS850" s="72">
        <v>6.689614578005115</v>
      </c>
      <c r="CT850" s="72">
        <v>5.5626957347356125</v>
      </c>
      <c r="CU850" s="72">
        <v>5.727080562659847</v>
      </c>
      <c r="CV850" s="72">
        <v>5.117869412795794</v>
      </c>
    </row>
    <row r="851" spans="85:100" ht="12.75">
      <c r="CG851" s="71" t="s">
        <v>417</v>
      </c>
      <c r="CH851" s="71" t="s">
        <v>418</v>
      </c>
      <c r="CI851" s="71" t="s">
        <v>63</v>
      </c>
      <c r="CJ851" s="71">
        <v>116716.41</v>
      </c>
      <c r="CK851" s="71">
        <v>830117.86</v>
      </c>
      <c r="CL851" s="71">
        <v>712905.31</v>
      </c>
      <c r="CM851" s="71">
        <v>151590</v>
      </c>
      <c r="CN851" s="71">
        <v>876990.8</v>
      </c>
      <c r="CO851" s="71">
        <v>806440.84</v>
      </c>
      <c r="CP851" s="71">
        <v>29.878909058289228</v>
      </c>
      <c r="CQ851" s="71">
        <v>5.646540359943594</v>
      </c>
      <c r="CR851" s="71">
        <v>13.120330103867497</v>
      </c>
      <c r="CS851" s="72">
        <v>7.112263476918113</v>
      </c>
      <c r="CT851" s="72">
        <v>5.7852813510126</v>
      </c>
      <c r="CU851" s="72">
        <v>6.108012660773237</v>
      </c>
      <c r="CV851" s="72">
        <v>5.319881522527871</v>
      </c>
    </row>
    <row r="852" spans="85:100" ht="12.75">
      <c r="CG852" s="71" t="s">
        <v>417</v>
      </c>
      <c r="CH852" s="71" t="s">
        <v>418</v>
      </c>
      <c r="CI852" s="71" t="s">
        <v>54</v>
      </c>
      <c r="CJ852" s="71">
        <v>158249.67</v>
      </c>
      <c r="CK852" s="71">
        <v>835928.09</v>
      </c>
      <c r="CL852" s="71">
        <v>718677.02</v>
      </c>
      <c r="CM852" s="71">
        <v>237228.28</v>
      </c>
      <c r="CN852" s="71">
        <v>1214310.33</v>
      </c>
      <c r="CO852" s="71">
        <v>1116283.59</v>
      </c>
      <c r="CP852" s="71">
        <v>49.90759854349142</v>
      </c>
      <c r="CQ852" s="71">
        <v>45.26492703457304</v>
      </c>
      <c r="CR852" s="71">
        <v>55.3247924916258</v>
      </c>
      <c r="CS852" s="72">
        <v>5.282337018459501</v>
      </c>
      <c r="CT852" s="72">
        <v>5.118741871753233</v>
      </c>
      <c r="CU852" s="72">
        <v>4.541412440228153</v>
      </c>
      <c r="CV852" s="72">
        <v>4.705524948374621</v>
      </c>
    </row>
    <row r="853" spans="85:100" ht="12.75">
      <c r="CG853" s="71" t="s">
        <v>417</v>
      </c>
      <c r="CH853" s="71" t="s">
        <v>418</v>
      </c>
      <c r="CI853" s="71" t="s">
        <v>82</v>
      </c>
      <c r="CJ853" s="71"/>
      <c r="CK853" s="71"/>
      <c r="CL853" s="71"/>
      <c r="CM853" s="71">
        <v>2122</v>
      </c>
      <c r="CN853" s="71">
        <v>11370.32</v>
      </c>
      <c r="CO853" s="71">
        <v>10460.15</v>
      </c>
      <c r="CP853" s="71"/>
      <c r="CQ853" s="71"/>
      <c r="CR853" s="71"/>
      <c r="CS853" s="72"/>
      <c r="CT853" s="72">
        <v>5.358303487276155</v>
      </c>
      <c r="CU853" s="72"/>
      <c r="CV853" s="72">
        <v>4.929382657869934</v>
      </c>
    </row>
    <row r="854" spans="85:100" ht="12.75">
      <c r="CG854" s="71" t="s">
        <v>417</v>
      </c>
      <c r="CH854" s="71" t="s">
        <v>418</v>
      </c>
      <c r="CI854" s="71" t="s">
        <v>679</v>
      </c>
      <c r="CJ854" s="71"/>
      <c r="CK854" s="71"/>
      <c r="CL854" s="71"/>
      <c r="CM854" s="71">
        <v>1490</v>
      </c>
      <c r="CN854" s="71">
        <v>7396.42</v>
      </c>
      <c r="CO854" s="71">
        <v>6834.96</v>
      </c>
      <c r="CP854" s="71"/>
      <c r="CQ854" s="71"/>
      <c r="CR854" s="71"/>
      <c r="CS854" s="72"/>
      <c r="CT854" s="72">
        <v>4.964040268456376</v>
      </c>
      <c r="CU854" s="72"/>
      <c r="CV854" s="72">
        <v>4.587221476510067</v>
      </c>
    </row>
    <row r="855" spans="85:100" ht="12.75">
      <c r="CG855" s="71" t="s">
        <v>417</v>
      </c>
      <c r="CH855" s="71" t="s">
        <v>418</v>
      </c>
      <c r="CI855" s="71" t="s">
        <v>42</v>
      </c>
      <c r="CJ855" s="71">
        <v>428544</v>
      </c>
      <c r="CK855" s="71">
        <v>2424477.26</v>
      </c>
      <c r="CL855" s="71">
        <v>2082414.74</v>
      </c>
      <c r="CM855" s="71">
        <v>378277</v>
      </c>
      <c r="CN855" s="71">
        <v>2144864.75</v>
      </c>
      <c r="CO855" s="71">
        <v>1973794.92</v>
      </c>
      <c r="CP855" s="71">
        <v>-11.729717368578255</v>
      </c>
      <c r="CQ855" s="71">
        <v>-11.532898848471765</v>
      </c>
      <c r="CR855" s="71">
        <v>-5.216051246352591</v>
      </c>
      <c r="CS855" s="72">
        <v>5.657475685110513</v>
      </c>
      <c r="CT855" s="72">
        <v>5.670090304195074</v>
      </c>
      <c r="CU855" s="72">
        <v>4.859278720504779</v>
      </c>
      <c r="CV855" s="72">
        <v>5.217856015565313</v>
      </c>
    </row>
    <row r="856" spans="85:100" ht="12.75">
      <c r="CG856" s="71" t="s">
        <v>417</v>
      </c>
      <c r="CH856" s="71" t="s">
        <v>418</v>
      </c>
      <c r="CI856" s="71" t="s">
        <v>45</v>
      </c>
      <c r="CJ856" s="71">
        <v>270626.4</v>
      </c>
      <c r="CK856" s="71">
        <v>1340975.06</v>
      </c>
      <c r="CL856" s="71">
        <v>1152684.73</v>
      </c>
      <c r="CM856" s="71">
        <v>219780</v>
      </c>
      <c r="CN856" s="71">
        <v>1081471.89</v>
      </c>
      <c r="CO856" s="71">
        <v>995656.32</v>
      </c>
      <c r="CP856" s="71">
        <v>-18.788410886742763</v>
      </c>
      <c r="CQ856" s="71">
        <v>-19.351826722265823</v>
      </c>
      <c r="CR856" s="71">
        <v>-13.622841173579184</v>
      </c>
      <c r="CS856" s="72">
        <v>4.955078514143483</v>
      </c>
      <c r="CT856" s="72">
        <v>4.92070202020202</v>
      </c>
      <c r="CU856" s="72">
        <v>4.259321078800885</v>
      </c>
      <c r="CV856" s="72">
        <v>4.530240786240786</v>
      </c>
    </row>
    <row r="857" spans="85:100" ht="12.75">
      <c r="CG857" s="71" t="s">
        <v>417</v>
      </c>
      <c r="CH857" s="71" t="s">
        <v>418</v>
      </c>
      <c r="CI857" s="71" t="s">
        <v>57</v>
      </c>
      <c r="CJ857" s="71">
        <v>10900</v>
      </c>
      <c r="CK857" s="71">
        <v>59934.95</v>
      </c>
      <c r="CL857" s="71">
        <v>51991.89</v>
      </c>
      <c r="CM857" s="71">
        <v>43991</v>
      </c>
      <c r="CN857" s="71">
        <v>241788.89</v>
      </c>
      <c r="CO857" s="71">
        <v>222582.36</v>
      </c>
      <c r="CP857" s="71">
        <v>303.58715596330273</v>
      </c>
      <c r="CQ857" s="71">
        <v>303.4188566103751</v>
      </c>
      <c r="CR857" s="71">
        <v>328.10976865815024</v>
      </c>
      <c r="CS857" s="72">
        <v>5.498619266055045</v>
      </c>
      <c r="CT857" s="72">
        <v>5.496326294014685</v>
      </c>
      <c r="CU857" s="72">
        <v>4.769898165137614</v>
      </c>
      <c r="CV857" s="72">
        <v>5.059724943738492</v>
      </c>
    </row>
    <row r="858" spans="85:100" ht="12.75">
      <c r="CG858" s="71" t="s">
        <v>417</v>
      </c>
      <c r="CH858" s="71" t="s">
        <v>418</v>
      </c>
      <c r="CI858" s="71" t="s">
        <v>43</v>
      </c>
      <c r="CJ858" s="71">
        <v>335760</v>
      </c>
      <c r="CK858" s="71">
        <v>1617317.84</v>
      </c>
      <c r="CL858" s="71">
        <v>1388703.29</v>
      </c>
      <c r="CM858" s="71">
        <v>356010</v>
      </c>
      <c r="CN858" s="71">
        <v>1693322.84</v>
      </c>
      <c r="CO858" s="71">
        <v>1559961.14</v>
      </c>
      <c r="CP858" s="71">
        <v>6.031093638313081</v>
      </c>
      <c r="CQ858" s="71">
        <v>4.699447326939768</v>
      </c>
      <c r="CR858" s="71">
        <v>12.332213168444344</v>
      </c>
      <c r="CS858" s="72">
        <v>4.816886585656421</v>
      </c>
      <c r="CT858" s="72">
        <v>4.756391224965591</v>
      </c>
      <c r="CU858" s="72">
        <v>4.135999791517751</v>
      </c>
      <c r="CV858" s="72">
        <v>4.381790230611499</v>
      </c>
    </row>
    <row r="859" spans="85:100" ht="12.75">
      <c r="CG859" s="71" t="s">
        <v>417</v>
      </c>
      <c r="CH859" s="71" t="s">
        <v>418</v>
      </c>
      <c r="CI859" s="71" t="s">
        <v>99</v>
      </c>
      <c r="CJ859" s="71">
        <v>8460</v>
      </c>
      <c r="CK859" s="71">
        <v>52919.94</v>
      </c>
      <c r="CL859" s="71">
        <v>45502.37</v>
      </c>
      <c r="CM859" s="71">
        <v>6600</v>
      </c>
      <c r="CN859" s="71">
        <v>34782.92</v>
      </c>
      <c r="CO859" s="71">
        <v>31961.13</v>
      </c>
      <c r="CP859" s="71">
        <v>-21.98581560283688</v>
      </c>
      <c r="CQ859" s="71">
        <v>-34.272563423163376</v>
      </c>
      <c r="CR859" s="71">
        <v>-29.75941692707435</v>
      </c>
      <c r="CS859" s="72">
        <v>6.255312056737589</v>
      </c>
      <c r="CT859" s="72">
        <v>5.2701393939393935</v>
      </c>
      <c r="CU859" s="72">
        <v>5.37853073286052</v>
      </c>
      <c r="CV859" s="72">
        <v>4.842595454545455</v>
      </c>
    </row>
    <row r="860" spans="85:100" ht="12.75">
      <c r="CG860" s="71" t="s">
        <v>417</v>
      </c>
      <c r="CH860" s="71" t="s">
        <v>418</v>
      </c>
      <c r="CI860" s="71" t="s">
        <v>62</v>
      </c>
      <c r="CJ860" s="71">
        <v>8320</v>
      </c>
      <c r="CK860" s="71">
        <v>45265.61</v>
      </c>
      <c r="CL860" s="71">
        <v>38984.78</v>
      </c>
      <c r="CM860" s="71">
        <v>10886</v>
      </c>
      <c r="CN860" s="71">
        <v>63659.96</v>
      </c>
      <c r="CO860" s="71">
        <v>58565.8</v>
      </c>
      <c r="CP860" s="71">
        <v>30.841346153846153</v>
      </c>
      <c r="CQ860" s="71">
        <v>40.63647877494636</v>
      </c>
      <c r="CR860" s="71">
        <v>50.22734513315198</v>
      </c>
      <c r="CS860" s="72">
        <v>5.440578125</v>
      </c>
      <c r="CT860" s="72">
        <v>5.847874334006981</v>
      </c>
      <c r="CU860" s="72">
        <v>4.685670673076923</v>
      </c>
      <c r="CV860" s="72">
        <v>5.379919162226713</v>
      </c>
    </row>
    <row r="861" spans="85:100" ht="12.75">
      <c r="CG861" s="71" t="s">
        <v>417</v>
      </c>
      <c r="CH861" s="71" t="s">
        <v>418</v>
      </c>
      <c r="CI861" s="71" t="s">
        <v>50</v>
      </c>
      <c r="CJ861" s="71">
        <v>13260</v>
      </c>
      <c r="CK861" s="71">
        <v>80331.74</v>
      </c>
      <c r="CL861" s="71">
        <v>68649.35</v>
      </c>
      <c r="CM861" s="71">
        <v>81570</v>
      </c>
      <c r="CN861" s="71">
        <v>595551.4</v>
      </c>
      <c r="CO861" s="71">
        <v>547756.12</v>
      </c>
      <c r="CP861" s="71">
        <v>515.158371040724</v>
      </c>
      <c r="CQ861" s="71">
        <v>641.3649947081938</v>
      </c>
      <c r="CR861" s="71">
        <v>697.9043064500975</v>
      </c>
      <c r="CS861" s="72">
        <v>6.058200603318251</v>
      </c>
      <c r="CT861" s="72">
        <v>7.301108250582322</v>
      </c>
      <c r="CU861" s="72">
        <v>5.177175716440423</v>
      </c>
      <c r="CV861" s="72">
        <v>6.715166360181439</v>
      </c>
    </row>
    <row r="862" spans="85:100" ht="12.75">
      <c r="CG862" s="71" t="s">
        <v>417</v>
      </c>
      <c r="CH862" s="71" t="s">
        <v>418</v>
      </c>
      <c r="CI862" s="71" t="s">
        <v>95</v>
      </c>
      <c r="CJ862" s="71">
        <v>36160</v>
      </c>
      <c r="CK862" s="71">
        <v>173331.22</v>
      </c>
      <c r="CL862" s="71">
        <v>147603.79</v>
      </c>
      <c r="CM862" s="71"/>
      <c r="CN862" s="71"/>
      <c r="CO862" s="71"/>
      <c r="CP862" s="71">
        <v>-100</v>
      </c>
      <c r="CQ862" s="71">
        <v>-100</v>
      </c>
      <c r="CR862" s="71">
        <v>-100</v>
      </c>
      <c r="CS862" s="72">
        <v>4.793451880530974</v>
      </c>
      <c r="CT862" s="72"/>
      <c r="CU862" s="72">
        <v>4.081963219026549</v>
      </c>
      <c r="CV862" s="72"/>
    </row>
    <row r="863" spans="85:100" ht="12.75">
      <c r="CG863" s="71" t="s">
        <v>417</v>
      </c>
      <c r="CH863" s="71" t="s">
        <v>418</v>
      </c>
      <c r="CI863" s="71" t="s">
        <v>70</v>
      </c>
      <c r="CJ863" s="71">
        <v>12660</v>
      </c>
      <c r="CK863" s="71">
        <v>69855.41</v>
      </c>
      <c r="CL863" s="71">
        <v>60884.12</v>
      </c>
      <c r="CM863" s="71">
        <v>31614</v>
      </c>
      <c r="CN863" s="71">
        <v>178942.03</v>
      </c>
      <c r="CO863" s="71">
        <v>165774.58</v>
      </c>
      <c r="CP863" s="71">
        <v>149.71563981042655</v>
      </c>
      <c r="CQ863" s="71">
        <v>156.16058942321</v>
      </c>
      <c r="CR863" s="71">
        <v>172.2788470951046</v>
      </c>
      <c r="CS863" s="72">
        <v>5.5178048973143765</v>
      </c>
      <c r="CT863" s="72">
        <v>5.6602147782627945</v>
      </c>
      <c r="CU863" s="72">
        <v>4.809172195892575</v>
      </c>
      <c r="CV863" s="72">
        <v>5.243707850952109</v>
      </c>
    </row>
    <row r="864" spans="85:100" ht="12.75">
      <c r="CG864" s="71" t="s">
        <v>417</v>
      </c>
      <c r="CH864" s="71" t="s">
        <v>418</v>
      </c>
      <c r="CI864" s="71" t="s">
        <v>71</v>
      </c>
      <c r="CJ864" s="71">
        <v>2760</v>
      </c>
      <c r="CK864" s="71">
        <v>14968.99</v>
      </c>
      <c r="CL864" s="71">
        <v>12841.42</v>
      </c>
      <c r="CM864" s="71">
        <v>3078</v>
      </c>
      <c r="CN864" s="71">
        <v>17579.38</v>
      </c>
      <c r="CO864" s="71">
        <v>16168.84</v>
      </c>
      <c r="CP864" s="71">
        <v>11.521739130434783</v>
      </c>
      <c r="CQ864" s="71">
        <v>17.438651505545806</v>
      </c>
      <c r="CR864" s="71">
        <v>25.911620365971988</v>
      </c>
      <c r="CS864" s="72">
        <v>5.423547101449275</v>
      </c>
      <c r="CT864" s="72">
        <v>5.711299545159195</v>
      </c>
      <c r="CU864" s="72">
        <v>4.652688405797101</v>
      </c>
      <c r="CV864" s="72">
        <v>5.253034437946718</v>
      </c>
    </row>
    <row r="865" spans="85:100" ht="12.75">
      <c r="CG865" s="71" t="s">
        <v>417</v>
      </c>
      <c r="CH865" s="71" t="s">
        <v>418</v>
      </c>
      <c r="CI865" s="71" t="s">
        <v>67</v>
      </c>
      <c r="CJ865" s="71">
        <v>169694</v>
      </c>
      <c r="CK865" s="71">
        <v>816607.5</v>
      </c>
      <c r="CL865" s="71">
        <v>700801.37</v>
      </c>
      <c r="CM865" s="71">
        <v>147442</v>
      </c>
      <c r="CN865" s="71">
        <v>757342.3</v>
      </c>
      <c r="CO865" s="71">
        <v>697345.75</v>
      </c>
      <c r="CP865" s="71">
        <v>-13.113015192051575</v>
      </c>
      <c r="CQ865" s="71">
        <v>-7.257489062983129</v>
      </c>
      <c r="CR865" s="71">
        <v>-0.4930954972305484</v>
      </c>
      <c r="CS865" s="72">
        <v>4.812235553407899</v>
      </c>
      <c r="CT865" s="72">
        <v>5.136543861314958</v>
      </c>
      <c r="CU865" s="72">
        <v>4.129794630334603</v>
      </c>
      <c r="CV865" s="72">
        <v>4.729627582371373</v>
      </c>
    </row>
    <row r="866" spans="85:100" ht="12.75">
      <c r="CG866" s="71" t="s">
        <v>417</v>
      </c>
      <c r="CH866" s="71" t="s">
        <v>418</v>
      </c>
      <c r="CI866" s="71" t="s">
        <v>49</v>
      </c>
      <c r="CJ866" s="71">
        <v>3710</v>
      </c>
      <c r="CK866" s="71">
        <v>25371.2</v>
      </c>
      <c r="CL866" s="71">
        <v>21743.17</v>
      </c>
      <c r="CM866" s="71">
        <v>2990</v>
      </c>
      <c r="CN866" s="71">
        <v>18035.7</v>
      </c>
      <c r="CO866" s="71">
        <v>16629.98</v>
      </c>
      <c r="CP866" s="71">
        <v>-19.40700808625337</v>
      </c>
      <c r="CQ866" s="71">
        <v>-28.91270416850602</v>
      </c>
      <c r="CR866" s="71">
        <v>-23.51630420035349</v>
      </c>
      <c r="CS866" s="72">
        <v>6.838598382749327</v>
      </c>
      <c r="CT866" s="72">
        <v>6.032006688963211</v>
      </c>
      <c r="CU866" s="72">
        <v>5.860692722371967</v>
      </c>
      <c r="CV866" s="72">
        <v>5.561866220735785</v>
      </c>
    </row>
    <row r="867" spans="85:100" ht="12.75">
      <c r="CG867" s="71" t="s">
        <v>417</v>
      </c>
      <c r="CH867" s="71" t="s">
        <v>418</v>
      </c>
      <c r="CI867" s="71" t="s">
        <v>350</v>
      </c>
      <c r="CJ867" s="71">
        <v>17296</v>
      </c>
      <c r="CK867" s="71">
        <v>90075.18</v>
      </c>
      <c r="CL867" s="71">
        <v>77373.09</v>
      </c>
      <c r="CM867" s="71">
        <v>16886</v>
      </c>
      <c r="CN867" s="71">
        <v>82272.14</v>
      </c>
      <c r="CO867" s="71">
        <v>75719.76</v>
      </c>
      <c r="CP867" s="71">
        <v>-2.370490286771508</v>
      </c>
      <c r="CQ867" s="71">
        <v>-8.662808112068156</v>
      </c>
      <c r="CR867" s="71">
        <v>-2.13682819181708</v>
      </c>
      <c r="CS867" s="72">
        <v>5.207861933395004</v>
      </c>
      <c r="CT867" s="72">
        <v>4.872210114888073</v>
      </c>
      <c r="CU867" s="72">
        <v>4.473467275670675</v>
      </c>
      <c r="CV867" s="72">
        <v>4.4841738718465</v>
      </c>
    </row>
    <row r="868" spans="85:100" ht="12.75">
      <c r="CG868" s="71" t="s">
        <v>417</v>
      </c>
      <c r="CH868" s="71" t="s">
        <v>418</v>
      </c>
      <c r="CI868" s="71" t="s">
        <v>66</v>
      </c>
      <c r="CJ868" s="71">
        <v>3620</v>
      </c>
      <c r="CK868" s="71">
        <v>19404.62</v>
      </c>
      <c r="CL868" s="71">
        <v>16815.52</v>
      </c>
      <c r="CM868" s="71">
        <v>4500</v>
      </c>
      <c r="CN868" s="71">
        <v>26584.08</v>
      </c>
      <c r="CO868" s="71">
        <v>24476.2</v>
      </c>
      <c r="CP868" s="71">
        <v>24.30939226519337</v>
      </c>
      <c r="CQ868" s="71">
        <v>36.99871473906731</v>
      </c>
      <c r="CR868" s="71">
        <v>45.557199539473054</v>
      </c>
      <c r="CS868" s="72">
        <v>5.3603922651933695</v>
      </c>
      <c r="CT868" s="72">
        <v>5.907573333333334</v>
      </c>
      <c r="CU868" s="72">
        <v>4.645171270718232</v>
      </c>
      <c r="CV868" s="72">
        <v>5.439155555555556</v>
      </c>
    </row>
    <row r="869" spans="85:100" ht="12.75">
      <c r="CG869" s="71" t="s">
        <v>417</v>
      </c>
      <c r="CH869" s="71" t="s">
        <v>418</v>
      </c>
      <c r="CI869" s="71" t="s">
        <v>44</v>
      </c>
      <c r="CJ869" s="71"/>
      <c r="CK869" s="71"/>
      <c r="CL869" s="71"/>
      <c r="CM869" s="71">
        <v>30962</v>
      </c>
      <c r="CN869" s="71">
        <v>152567.22</v>
      </c>
      <c r="CO869" s="71">
        <v>140579.26</v>
      </c>
      <c r="CP869" s="71"/>
      <c r="CQ869" s="71"/>
      <c r="CR869" s="71"/>
      <c r="CS869" s="72"/>
      <c r="CT869" s="72">
        <v>4.927563464892449</v>
      </c>
      <c r="CU869" s="72"/>
      <c r="CV869" s="72">
        <v>4.540380466378141</v>
      </c>
    </row>
    <row r="870" spans="85:100" ht="12.75">
      <c r="CG870" s="71" t="s">
        <v>419</v>
      </c>
      <c r="CH870" s="71" t="s">
        <v>623</v>
      </c>
      <c r="CI870" s="71" t="s">
        <v>63</v>
      </c>
      <c r="CJ870" s="71"/>
      <c r="CK870" s="71"/>
      <c r="CL870" s="71"/>
      <c r="CM870" s="71">
        <v>800</v>
      </c>
      <c r="CN870" s="71">
        <v>6000</v>
      </c>
      <c r="CO870" s="71">
        <v>5523.45</v>
      </c>
      <c r="CP870" s="71"/>
      <c r="CQ870" s="71"/>
      <c r="CR870" s="71"/>
      <c r="CS870" s="72"/>
      <c r="CT870" s="72">
        <v>7.5</v>
      </c>
      <c r="CU870" s="72"/>
      <c r="CV870" s="72">
        <v>6.9043125</v>
      </c>
    </row>
    <row r="871" spans="85:100" ht="12.75">
      <c r="CG871" s="71" t="s">
        <v>419</v>
      </c>
      <c r="CH871" s="71" t="s">
        <v>623</v>
      </c>
      <c r="CI871" s="71" t="s">
        <v>54</v>
      </c>
      <c r="CJ871" s="71"/>
      <c r="CK871" s="71"/>
      <c r="CL871" s="71"/>
      <c r="CM871" s="71">
        <v>20</v>
      </c>
      <c r="CN871" s="71">
        <v>93.04</v>
      </c>
      <c r="CO871" s="71">
        <v>85.33</v>
      </c>
      <c r="CP871" s="71"/>
      <c r="CQ871" s="71"/>
      <c r="CR871" s="71"/>
      <c r="CS871" s="72"/>
      <c r="CT871" s="72">
        <v>4.652</v>
      </c>
      <c r="CU871" s="72"/>
      <c r="CV871" s="72">
        <v>4.2665</v>
      </c>
    </row>
    <row r="872" spans="85:100" ht="12.75">
      <c r="CG872" s="71" t="s">
        <v>419</v>
      </c>
      <c r="CH872" s="71" t="s">
        <v>623</v>
      </c>
      <c r="CI872" s="71" t="s">
        <v>42</v>
      </c>
      <c r="CJ872" s="71"/>
      <c r="CK872" s="71"/>
      <c r="CL872" s="71"/>
      <c r="CM872" s="71">
        <v>3950</v>
      </c>
      <c r="CN872" s="71">
        <v>17184.66</v>
      </c>
      <c r="CO872" s="71">
        <v>15860.97</v>
      </c>
      <c r="CP872" s="71"/>
      <c r="CQ872" s="71"/>
      <c r="CR872" s="71"/>
      <c r="CS872" s="72"/>
      <c r="CT872" s="72">
        <v>4.350546835443038</v>
      </c>
      <c r="CU872" s="72"/>
      <c r="CV872" s="72">
        <v>4.015435443037974</v>
      </c>
    </row>
    <row r="873" spans="85:100" ht="12.75">
      <c r="CG873" s="71" t="s">
        <v>419</v>
      </c>
      <c r="CH873" s="71" t="s">
        <v>623</v>
      </c>
      <c r="CI873" s="71" t="s">
        <v>45</v>
      </c>
      <c r="CJ873" s="71"/>
      <c r="CK873" s="71"/>
      <c r="CL873" s="71"/>
      <c r="CM873" s="71">
        <v>13424</v>
      </c>
      <c r="CN873" s="71">
        <v>65693.28</v>
      </c>
      <c r="CO873" s="71">
        <v>60591.61</v>
      </c>
      <c r="CP873" s="71"/>
      <c r="CQ873" s="71"/>
      <c r="CR873" s="71"/>
      <c r="CS873" s="72"/>
      <c r="CT873" s="72">
        <v>4.8937187127532775</v>
      </c>
      <c r="CU873" s="72"/>
      <c r="CV873" s="72">
        <v>4.5136777413587605</v>
      </c>
    </row>
    <row r="874" spans="85:100" ht="12.75">
      <c r="CG874" s="71" t="s">
        <v>419</v>
      </c>
      <c r="CH874" s="71" t="s">
        <v>623</v>
      </c>
      <c r="CI874" s="71" t="s">
        <v>43</v>
      </c>
      <c r="CJ874" s="71"/>
      <c r="CK874" s="71"/>
      <c r="CL874" s="71"/>
      <c r="CM874" s="71">
        <v>16350</v>
      </c>
      <c r="CN874" s="71">
        <v>74815.3</v>
      </c>
      <c r="CO874" s="71">
        <v>68956.84</v>
      </c>
      <c r="CP874" s="71"/>
      <c r="CQ874" s="71"/>
      <c r="CR874" s="71"/>
      <c r="CS874" s="72"/>
      <c r="CT874" s="72">
        <v>4.575859327217126</v>
      </c>
      <c r="CU874" s="72"/>
      <c r="CV874" s="72">
        <v>4.21754373088685</v>
      </c>
    </row>
    <row r="875" spans="85:100" ht="12.75">
      <c r="CG875" s="71" t="s">
        <v>419</v>
      </c>
      <c r="CH875" s="71" t="s">
        <v>623</v>
      </c>
      <c r="CI875" s="71" t="s">
        <v>50</v>
      </c>
      <c r="CJ875" s="71"/>
      <c r="CK875" s="71"/>
      <c r="CL875" s="71"/>
      <c r="CM875" s="71">
        <v>160</v>
      </c>
      <c r="CN875" s="71">
        <v>857.25</v>
      </c>
      <c r="CO875" s="71">
        <v>787.6</v>
      </c>
      <c r="CP875" s="71"/>
      <c r="CQ875" s="71"/>
      <c r="CR875" s="71"/>
      <c r="CS875" s="72"/>
      <c r="CT875" s="72">
        <v>5.3578125</v>
      </c>
      <c r="CU875" s="72"/>
      <c r="CV875" s="72">
        <v>4.9225</v>
      </c>
    </row>
    <row r="876" spans="85:100" ht="12.75">
      <c r="CG876" s="71" t="s">
        <v>419</v>
      </c>
      <c r="CH876" s="71" t="s">
        <v>623</v>
      </c>
      <c r="CI876" s="71" t="s">
        <v>67</v>
      </c>
      <c r="CJ876" s="71"/>
      <c r="CK876" s="71"/>
      <c r="CL876" s="71"/>
      <c r="CM876" s="71">
        <v>332</v>
      </c>
      <c r="CN876" s="71">
        <v>1575.04</v>
      </c>
      <c r="CO876" s="71">
        <v>1448.6</v>
      </c>
      <c r="CP876" s="71"/>
      <c r="CQ876" s="71"/>
      <c r="CR876" s="71"/>
      <c r="CS876" s="72"/>
      <c r="CT876" s="72">
        <v>4.744096385542169</v>
      </c>
      <c r="CU876" s="72"/>
      <c r="CV876" s="72">
        <v>4.363253012048193</v>
      </c>
    </row>
    <row r="877" spans="85:100" ht="12.75">
      <c r="CG877" s="71" t="s">
        <v>419</v>
      </c>
      <c r="CH877" s="71" t="s">
        <v>623</v>
      </c>
      <c r="CI877" s="71" t="s">
        <v>44</v>
      </c>
      <c r="CJ877" s="71">
        <v>6080</v>
      </c>
      <c r="CK877" s="71">
        <v>21853.88</v>
      </c>
      <c r="CL877" s="71">
        <v>18848</v>
      </c>
      <c r="CM877" s="71">
        <v>5340</v>
      </c>
      <c r="CN877" s="71">
        <v>23626.14</v>
      </c>
      <c r="CO877" s="71">
        <v>21794.94</v>
      </c>
      <c r="CP877" s="71">
        <v>-12.171052631578947</v>
      </c>
      <c r="CQ877" s="71">
        <v>8.109589692997298</v>
      </c>
      <c r="CR877" s="71">
        <v>15.635292869269943</v>
      </c>
      <c r="CS877" s="72">
        <v>3.594388157894737</v>
      </c>
      <c r="CT877" s="72">
        <v>4.424370786516854</v>
      </c>
      <c r="CU877" s="72">
        <v>3.1</v>
      </c>
      <c r="CV877" s="72">
        <v>4.081449438202247</v>
      </c>
    </row>
    <row r="878" spans="85:100" ht="12.75">
      <c r="CG878" s="71" t="s">
        <v>436</v>
      </c>
      <c r="CH878" s="71" t="s">
        <v>437</v>
      </c>
      <c r="CI878" s="71" t="s">
        <v>48</v>
      </c>
      <c r="CJ878" s="71">
        <v>1260</v>
      </c>
      <c r="CK878" s="71">
        <v>5820.78</v>
      </c>
      <c r="CL878" s="71">
        <v>5178</v>
      </c>
      <c r="CM878" s="71">
        <v>2352</v>
      </c>
      <c r="CN878" s="71">
        <v>15636.86</v>
      </c>
      <c r="CO878" s="71">
        <v>14336.34</v>
      </c>
      <c r="CP878" s="71">
        <v>86.66666666666667</v>
      </c>
      <c r="CQ878" s="71">
        <v>168.63856733977238</v>
      </c>
      <c r="CR878" s="71">
        <v>176.8702201622248</v>
      </c>
      <c r="CS878" s="72">
        <v>4.619666666666666</v>
      </c>
      <c r="CT878" s="72">
        <v>6.648324829931973</v>
      </c>
      <c r="CU878" s="72">
        <v>4.109523809523809</v>
      </c>
      <c r="CV878" s="72">
        <v>6.0953826530612245</v>
      </c>
    </row>
    <row r="879" spans="85:100" ht="12.75">
      <c r="CG879" s="71" t="s">
        <v>436</v>
      </c>
      <c r="CH879" s="71" t="s">
        <v>437</v>
      </c>
      <c r="CI879" s="71" t="s">
        <v>138</v>
      </c>
      <c r="CJ879" s="71">
        <v>5000</v>
      </c>
      <c r="CK879" s="71">
        <v>27372.78</v>
      </c>
      <c r="CL879" s="71">
        <v>23613.15</v>
      </c>
      <c r="CM879" s="71"/>
      <c r="CN879" s="71"/>
      <c r="CO879" s="71"/>
      <c r="CP879" s="71">
        <v>-100</v>
      </c>
      <c r="CQ879" s="71">
        <v>-100</v>
      </c>
      <c r="CR879" s="71">
        <v>-100</v>
      </c>
      <c r="CS879" s="72">
        <v>5.474556</v>
      </c>
      <c r="CT879" s="72"/>
      <c r="CU879" s="72">
        <v>4.7226300000000005</v>
      </c>
      <c r="CV879" s="72"/>
    </row>
    <row r="880" spans="85:100" ht="12.75">
      <c r="CG880" s="71" t="s">
        <v>436</v>
      </c>
      <c r="CH880" s="71" t="s">
        <v>437</v>
      </c>
      <c r="CI880" s="71" t="s">
        <v>63</v>
      </c>
      <c r="CJ880" s="71">
        <v>19090</v>
      </c>
      <c r="CK880" s="71">
        <v>165401.5</v>
      </c>
      <c r="CL880" s="71">
        <v>137272.86</v>
      </c>
      <c r="CM880" s="71"/>
      <c r="CN880" s="71"/>
      <c r="CO880" s="71"/>
      <c r="CP880" s="71">
        <v>-100</v>
      </c>
      <c r="CQ880" s="71">
        <v>-100</v>
      </c>
      <c r="CR880" s="71">
        <v>-100</v>
      </c>
      <c r="CS880" s="72">
        <v>8.664300680984809</v>
      </c>
      <c r="CT880" s="72"/>
      <c r="CU880" s="72">
        <v>7.190825563122052</v>
      </c>
      <c r="CV880" s="72"/>
    </row>
    <row r="881" spans="85:100" ht="12.75">
      <c r="CG881" s="71" t="s">
        <v>436</v>
      </c>
      <c r="CH881" s="71" t="s">
        <v>437</v>
      </c>
      <c r="CI881" s="71" t="s">
        <v>54</v>
      </c>
      <c r="CJ881" s="71">
        <v>14844.12</v>
      </c>
      <c r="CK881" s="71">
        <v>151018.6</v>
      </c>
      <c r="CL881" s="71">
        <v>130951.91</v>
      </c>
      <c r="CM881" s="71">
        <v>891</v>
      </c>
      <c r="CN881" s="71">
        <v>6364.75</v>
      </c>
      <c r="CO881" s="71">
        <v>5837.41</v>
      </c>
      <c r="CP881" s="71">
        <v>-93.9976233013476</v>
      </c>
      <c r="CQ881" s="71">
        <v>-95.78545291772006</v>
      </c>
      <c r="CR881" s="71">
        <v>-95.5423254231267</v>
      </c>
      <c r="CS881" s="72">
        <v>10.173631040438908</v>
      </c>
      <c r="CT881" s="72">
        <v>7.14337822671156</v>
      </c>
      <c r="CU881" s="72">
        <v>8.821803515466057</v>
      </c>
      <c r="CV881" s="72">
        <v>6.551526374859708</v>
      </c>
    </row>
    <row r="882" spans="85:100" ht="12.75">
      <c r="CG882" s="71" t="s">
        <v>436</v>
      </c>
      <c r="CH882" s="71" t="s">
        <v>437</v>
      </c>
      <c r="CI882" s="71" t="s">
        <v>56</v>
      </c>
      <c r="CJ882" s="71">
        <v>2000</v>
      </c>
      <c r="CK882" s="71">
        <v>12955.83</v>
      </c>
      <c r="CL882" s="71">
        <v>10756.1</v>
      </c>
      <c r="CM882" s="71"/>
      <c r="CN882" s="71"/>
      <c r="CO882" s="71"/>
      <c r="CP882" s="71">
        <v>-100</v>
      </c>
      <c r="CQ882" s="71">
        <v>-100</v>
      </c>
      <c r="CR882" s="71">
        <v>-100</v>
      </c>
      <c r="CS882" s="72">
        <v>6.477915</v>
      </c>
      <c r="CT882" s="72"/>
      <c r="CU882" s="72">
        <v>5.37805</v>
      </c>
      <c r="CV882" s="72"/>
    </row>
    <row r="883" spans="85:100" ht="12.75">
      <c r="CG883" s="71" t="s">
        <v>436</v>
      </c>
      <c r="CH883" s="71" t="s">
        <v>437</v>
      </c>
      <c r="CI883" s="71" t="s">
        <v>42</v>
      </c>
      <c r="CJ883" s="71"/>
      <c r="CK883" s="71"/>
      <c r="CL883" s="71"/>
      <c r="CM883" s="71">
        <v>9450</v>
      </c>
      <c r="CN883" s="71">
        <v>59977.52</v>
      </c>
      <c r="CO883" s="71">
        <v>55277.05</v>
      </c>
      <c r="CP883" s="71"/>
      <c r="CQ883" s="71"/>
      <c r="CR883" s="71"/>
      <c r="CS883" s="72"/>
      <c r="CT883" s="72">
        <v>6.346827513227513</v>
      </c>
      <c r="CU883" s="72"/>
      <c r="CV883" s="72">
        <v>5.849423280423281</v>
      </c>
    </row>
    <row r="884" spans="85:100" ht="12.75">
      <c r="CG884" s="71" t="s">
        <v>436</v>
      </c>
      <c r="CH884" s="71" t="s">
        <v>437</v>
      </c>
      <c r="CI884" s="71" t="s">
        <v>45</v>
      </c>
      <c r="CJ884" s="71">
        <v>2340</v>
      </c>
      <c r="CK884" s="71">
        <v>13051.87</v>
      </c>
      <c r="CL884" s="71">
        <v>11091.6</v>
      </c>
      <c r="CM884" s="71"/>
      <c r="CN884" s="71"/>
      <c r="CO884" s="71"/>
      <c r="CP884" s="71">
        <v>-100</v>
      </c>
      <c r="CQ884" s="71">
        <v>-100</v>
      </c>
      <c r="CR884" s="71">
        <v>-100</v>
      </c>
      <c r="CS884" s="72">
        <v>5.5777222222222225</v>
      </c>
      <c r="CT884" s="72"/>
      <c r="CU884" s="72">
        <v>4.74</v>
      </c>
      <c r="CV884" s="72"/>
    </row>
    <row r="885" spans="85:100" ht="12.75">
      <c r="CG885" s="71" t="s">
        <v>436</v>
      </c>
      <c r="CH885" s="71" t="s">
        <v>437</v>
      </c>
      <c r="CI885" s="71" t="s">
        <v>85</v>
      </c>
      <c r="CJ885" s="71">
        <v>13990</v>
      </c>
      <c r="CK885" s="71">
        <v>72546.16</v>
      </c>
      <c r="CL885" s="71">
        <v>61143.17</v>
      </c>
      <c r="CM885" s="71"/>
      <c r="CN885" s="71"/>
      <c r="CO885" s="71"/>
      <c r="CP885" s="71">
        <v>-100</v>
      </c>
      <c r="CQ885" s="71">
        <v>-100</v>
      </c>
      <c r="CR885" s="71">
        <v>-100</v>
      </c>
      <c r="CS885" s="72">
        <v>5.185572551822731</v>
      </c>
      <c r="CT885" s="72"/>
      <c r="CU885" s="72">
        <v>4.370491065046462</v>
      </c>
      <c r="CV885" s="72"/>
    </row>
    <row r="886" spans="85:100" ht="12.75">
      <c r="CG886" s="71" t="s">
        <v>436</v>
      </c>
      <c r="CH886" s="71" t="s">
        <v>437</v>
      </c>
      <c r="CI886" s="71" t="s">
        <v>530</v>
      </c>
      <c r="CJ886" s="71">
        <v>1120</v>
      </c>
      <c r="CK886" s="71">
        <v>5849.24</v>
      </c>
      <c r="CL886" s="71">
        <v>5035.86</v>
      </c>
      <c r="CM886" s="71"/>
      <c r="CN886" s="71"/>
      <c r="CO886" s="71"/>
      <c r="CP886" s="71">
        <v>-100</v>
      </c>
      <c r="CQ886" s="71">
        <v>-100</v>
      </c>
      <c r="CR886" s="71">
        <v>-100</v>
      </c>
      <c r="CS886" s="72">
        <v>5.222535714285714</v>
      </c>
      <c r="CT886" s="72"/>
      <c r="CU886" s="72">
        <v>4.496303571428571</v>
      </c>
      <c r="CV886" s="72"/>
    </row>
    <row r="887" spans="85:100" ht="12.75">
      <c r="CG887" s="71" t="s">
        <v>438</v>
      </c>
      <c r="CH887" s="71" t="s">
        <v>630</v>
      </c>
      <c r="CI887" s="71" t="s">
        <v>138</v>
      </c>
      <c r="CJ887" s="71">
        <v>336</v>
      </c>
      <c r="CK887" s="71">
        <v>3161.76</v>
      </c>
      <c r="CL887" s="71">
        <v>2722.09</v>
      </c>
      <c r="CM887" s="71"/>
      <c r="CN887" s="71"/>
      <c r="CO887" s="71"/>
      <c r="CP887" s="71">
        <v>-100</v>
      </c>
      <c r="CQ887" s="71">
        <v>-100</v>
      </c>
      <c r="CR887" s="71">
        <v>-100</v>
      </c>
      <c r="CS887" s="72">
        <v>9.41</v>
      </c>
      <c r="CT887" s="72"/>
      <c r="CU887" s="72">
        <v>8.101458333333333</v>
      </c>
      <c r="CV887" s="72"/>
    </row>
    <row r="888" spans="85:100" ht="12.75">
      <c r="CG888" s="71" t="s">
        <v>438</v>
      </c>
      <c r="CH888" s="71" t="s">
        <v>630</v>
      </c>
      <c r="CI888" s="71" t="s">
        <v>54</v>
      </c>
      <c r="CJ888" s="71"/>
      <c r="CK888" s="71"/>
      <c r="CL888" s="71"/>
      <c r="CM888" s="71">
        <v>150</v>
      </c>
      <c r="CN888" s="71">
        <v>1037.97</v>
      </c>
      <c r="CO888" s="71">
        <v>952.87</v>
      </c>
      <c r="CP888" s="71"/>
      <c r="CQ888" s="71"/>
      <c r="CR888" s="71"/>
      <c r="CS888" s="72"/>
      <c r="CT888" s="72">
        <v>6.9198</v>
      </c>
      <c r="CU888" s="72"/>
      <c r="CV888" s="72">
        <v>6.3524666666666665</v>
      </c>
    </row>
    <row r="889" spans="85:100" ht="12.75">
      <c r="CG889" s="71" t="s">
        <v>438</v>
      </c>
      <c r="CH889" s="71" t="s">
        <v>630</v>
      </c>
      <c r="CI889" s="71" t="s">
        <v>56</v>
      </c>
      <c r="CJ889" s="71"/>
      <c r="CK889" s="71"/>
      <c r="CL889" s="71"/>
      <c r="CM889" s="71">
        <v>1920</v>
      </c>
      <c r="CN889" s="71">
        <v>12142.29</v>
      </c>
      <c r="CO889" s="71">
        <v>11146.8</v>
      </c>
      <c r="CP889" s="71"/>
      <c r="CQ889" s="71"/>
      <c r="CR889" s="71"/>
      <c r="CS889" s="72"/>
      <c r="CT889" s="72">
        <v>6.324109375000001</v>
      </c>
      <c r="CU889" s="72"/>
      <c r="CV889" s="72">
        <v>5.805625</v>
      </c>
    </row>
    <row r="890" spans="85:100" ht="12.75">
      <c r="CG890" s="71" t="s">
        <v>438</v>
      </c>
      <c r="CH890" s="71" t="s">
        <v>630</v>
      </c>
      <c r="CI890" s="71" t="s">
        <v>43</v>
      </c>
      <c r="CJ890" s="71"/>
      <c r="CK890" s="71"/>
      <c r="CL890" s="71"/>
      <c r="CM890" s="71">
        <v>450</v>
      </c>
      <c r="CN890" s="71">
        <v>3544.75</v>
      </c>
      <c r="CO890" s="71">
        <v>3251.73</v>
      </c>
      <c r="CP890" s="71"/>
      <c r="CQ890" s="71"/>
      <c r="CR890" s="71"/>
      <c r="CS890" s="72"/>
      <c r="CT890" s="72">
        <v>7.877222222222223</v>
      </c>
      <c r="CU890" s="72"/>
      <c r="CV890" s="72">
        <v>7.226066666666667</v>
      </c>
    </row>
    <row r="891" spans="85:100" ht="12.75">
      <c r="CG891" s="71" t="s">
        <v>446</v>
      </c>
      <c r="CH891" s="71" t="s">
        <v>312</v>
      </c>
      <c r="CI891" s="71" t="s">
        <v>48</v>
      </c>
      <c r="CJ891" s="71">
        <v>32</v>
      </c>
      <c r="CK891" s="71">
        <v>366.71</v>
      </c>
      <c r="CL891" s="71">
        <v>313.59</v>
      </c>
      <c r="CM891" s="71">
        <v>439</v>
      </c>
      <c r="CN891" s="71">
        <v>5216.17</v>
      </c>
      <c r="CO891" s="71">
        <v>4796.66</v>
      </c>
      <c r="CP891" s="71">
        <v>1271.875</v>
      </c>
      <c r="CQ891" s="71">
        <v>1322.4237135611247</v>
      </c>
      <c r="CR891" s="71">
        <v>1429.595969259224</v>
      </c>
      <c r="CS891" s="72">
        <v>11.4596875</v>
      </c>
      <c r="CT891" s="72">
        <v>11.881936218678815</v>
      </c>
      <c r="CU891" s="72">
        <v>9.7996875</v>
      </c>
      <c r="CV891" s="72">
        <v>10.92633257403189</v>
      </c>
    </row>
    <row r="892" spans="85:100" ht="12.75">
      <c r="CG892" s="71" t="s">
        <v>446</v>
      </c>
      <c r="CH892" s="71" t="s">
        <v>312</v>
      </c>
      <c r="CI892" s="71" t="s">
        <v>139</v>
      </c>
      <c r="CJ892" s="71"/>
      <c r="CK892" s="71"/>
      <c r="CL892" s="71"/>
      <c r="CM892" s="71">
        <v>600</v>
      </c>
      <c r="CN892" s="71">
        <v>8794.42</v>
      </c>
      <c r="CO892" s="71">
        <v>8129.67</v>
      </c>
      <c r="CP892" s="71"/>
      <c r="CQ892" s="71"/>
      <c r="CR892" s="71"/>
      <c r="CS892" s="72"/>
      <c r="CT892" s="72">
        <v>14.657366666666666</v>
      </c>
      <c r="CU892" s="72"/>
      <c r="CV892" s="72">
        <v>13.54945</v>
      </c>
    </row>
    <row r="893" spans="85:100" ht="12.75">
      <c r="CG893" s="71" t="s">
        <v>446</v>
      </c>
      <c r="CH893" s="71" t="s">
        <v>312</v>
      </c>
      <c r="CI893" s="71" t="s">
        <v>63</v>
      </c>
      <c r="CJ893" s="71">
        <v>4402.45</v>
      </c>
      <c r="CK893" s="71">
        <v>60507.52</v>
      </c>
      <c r="CL893" s="71">
        <v>52109.14</v>
      </c>
      <c r="CM893" s="71">
        <v>6942</v>
      </c>
      <c r="CN893" s="71">
        <v>90446.52</v>
      </c>
      <c r="CO893" s="71">
        <v>83144.97</v>
      </c>
      <c r="CP893" s="71">
        <v>57.68492543924407</v>
      </c>
      <c r="CQ893" s="71">
        <v>49.479800196735894</v>
      </c>
      <c r="CR893" s="71">
        <v>59.55928269013843</v>
      </c>
      <c r="CS893" s="72">
        <v>13.744056150552533</v>
      </c>
      <c r="CT893" s="72">
        <v>13.028885047536734</v>
      </c>
      <c r="CU893" s="72">
        <v>11.836395643334962</v>
      </c>
      <c r="CV893" s="72">
        <v>11.97709161624892</v>
      </c>
    </row>
    <row r="894" spans="85:100" ht="12.75">
      <c r="CG894" s="71" t="s">
        <v>446</v>
      </c>
      <c r="CH894" s="71" t="s">
        <v>312</v>
      </c>
      <c r="CI894" s="71" t="s">
        <v>54</v>
      </c>
      <c r="CJ894" s="71">
        <v>15642</v>
      </c>
      <c r="CK894" s="71">
        <v>200108.56</v>
      </c>
      <c r="CL894" s="71">
        <v>170978.37</v>
      </c>
      <c r="CM894" s="71">
        <v>19026</v>
      </c>
      <c r="CN894" s="71">
        <v>235874.98</v>
      </c>
      <c r="CO894" s="71">
        <v>216717.06</v>
      </c>
      <c r="CP894" s="71">
        <v>21.634062140391254</v>
      </c>
      <c r="CQ894" s="71">
        <v>17.873508259716633</v>
      </c>
      <c r="CR894" s="71">
        <v>26.75115571636342</v>
      </c>
      <c r="CS894" s="72">
        <v>12.793029024421429</v>
      </c>
      <c r="CT894" s="72">
        <v>12.397507621150005</v>
      </c>
      <c r="CU894" s="72">
        <v>10.93072305331799</v>
      </c>
      <c r="CV894" s="72">
        <v>11.39057395143488</v>
      </c>
    </row>
    <row r="895" spans="85:100" ht="12.75">
      <c r="CG895" s="71" t="s">
        <v>446</v>
      </c>
      <c r="CH895" s="71" t="s">
        <v>312</v>
      </c>
      <c r="CI895" s="71" t="s">
        <v>56</v>
      </c>
      <c r="CJ895" s="71"/>
      <c r="CK895" s="71"/>
      <c r="CL895" s="71"/>
      <c r="CM895" s="71">
        <v>1000</v>
      </c>
      <c r="CN895" s="71">
        <v>11982.38</v>
      </c>
      <c r="CO895" s="71">
        <v>11000</v>
      </c>
      <c r="CP895" s="71"/>
      <c r="CQ895" s="71"/>
      <c r="CR895" s="71"/>
      <c r="CS895" s="72"/>
      <c r="CT895" s="72">
        <v>11.98238</v>
      </c>
      <c r="CU895" s="72"/>
      <c r="CV895" s="72">
        <v>11</v>
      </c>
    </row>
    <row r="896" spans="85:100" ht="12.75">
      <c r="CG896" s="71" t="s">
        <v>446</v>
      </c>
      <c r="CH896" s="71" t="s">
        <v>312</v>
      </c>
      <c r="CI896" s="71" t="s">
        <v>42</v>
      </c>
      <c r="CJ896" s="71">
        <v>422501</v>
      </c>
      <c r="CK896" s="71">
        <v>4692955.24</v>
      </c>
      <c r="CL896" s="71">
        <v>4025245.9</v>
      </c>
      <c r="CM896" s="71">
        <v>453826</v>
      </c>
      <c r="CN896" s="71">
        <v>5174695.5</v>
      </c>
      <c r="CO896" s="71">
        <v>4760471.14</v>
      </c>
      <c r="CP896" s="71">
        <v>7.414183635068319</v>
      </c>
      <c r="CQ896" s="71">
        <v>10.265179090009811</v>
      </c>
      <c r="CR896" s="71">
        <v>18.265349701989628</v>
      </c>
      <c r="CS896" s="72">
        <v>11.107560076780883</v>
      </c>
      <c r="CT896" s="72">
        <v>11.402377783555812</v>
      </c>
      <c r="CU896" s="72">
        <v>9.527186681214955</v>
      </c>
      <c r="CV896" s="72">
        <v>10.489639509415502</v>
      </c>
    </row>
    <row r="897" spans="85:100" ht="12.75">
      <c r="CG897" s="71" t="s">
        <v>446</v>
      </c>
      <c r="CH897" s="71" t="s">
        <v>312</v>
      </c>
      <c r="CI897" s="71" t="s">
        <v>45</v>
      </c>
      <c r="CJ897" s="71">
        <v>826</v>
      </c>
      <c r="CK897" s="71">
        <v>10383.66</v>
      </c>
      <c r="CL897" s="71">
        <v>8966.03</v>
      </c>
      <c r="CM897" s="71">
        <v>1250</v>
      </c>
      <c r="CN897" s="71">
        <v>16125.56</v>
      </c>
      <c r="CO897" s="71">
        <v>14782.13</v>
      </c>
      <c r="CP897" s="71">
        <v>51.3317191283293</v>
      </c>
      <c r="CQ897" s="71">
        <v>55.29745773648213</v>
      </c>
      <c r="CR897" s="71">
        <v>64.8681746547803</v>
      </c>
      <c r="CS897" s="72">
        <v>12.571016949152542</v>
      </c>
      <c r="CT897" s="72">
        <v>12.900447999999999</v>
      </c>
      <c r="CU897" s="72">
        <v>10.854757869249395</v>
      </c>
      <c r="CV897" s="72">
        <v>11.825704</v>
      </c>
    </row>
    <row r="898" spans="85:100" ht="12.75">
      <c r="CG898" s="71" t="s">
        <v>446</v>
      </c>
      <c r="CH898" s="71" t="s">
        <v>312</v>
      </c>
      <c r="CI898" s="71" t="s">
        <v>57</v>
      </c>
      <c r="CJ898" s="71"/>
      <c r="CK898" s="71"/>
      <c r="CL898" s="71"/>
      <c r="CM898" s="71">
        <v>120</v>
      </c>
      <c r="CN898" s="71">
        <v>1274</v>
      </c>
      <c r="CO898" s="71">
        <v>1170.19</v>
      </c>
      <c r="CP898" s="71"/>
      <c r="CQ898" s="71"/>
      <c r="CR898" s="71"/>
      <c r="CS898" s="72"/>
      <c r="CT898" s="72">
        <v>10.616666666666667</v>
      </c>
      <c r="CU898" s="72"/>
      <c r="CV898" s="72">
        <v>9.751583333333334</v>
      </c>
    </row>
    <row r="899" spans="85:100" ht="12.75">
      <c r="CG899" s="71" t="s">
        <v>446</v>
      </c>
      <c r="CH899" s="71" t="s">
        <v>312</v>
      </c>
      <c r="CI899" s="71" t="s">
        <v>43</v>
      </c>
      <c r="CJ899" s="71">
        <v>24159</v>
      </c>
      <c r="CK899" s="71">
        <v>265732.67</v>
      </c>
      <c r="CL899" s="71">
        <v>230184.88</v>
      </c>
      <c r="CM899" s="71">
        <v>13560</v>
      </c>
      <c r="CN899" s="71">
        <v>157217.79</v>
      </c>
      <c r="CO899" s="71">
        <v>144817</v>
      </c>
      <c r="CP899" s="71">
        <v>-43.871849000372535</v>
      </c>
      <c r="CQ899" s="71">
        <v>-40.836107957670386</v>
      </c>
      <c r="CR899" s="71">
        <v>-37.086658341764235</v>
      </c>
      <c r="CS899" s="72">
        <v>10.999324061426384</v>
      </c>
      <c r="CT899" s="72">
        <v>11.594232300884956</v>
      </c>
      <c r="CU899" s="72">
        <v>9.527914234860715</v>
      </c>
      <c r="CV899" s="72">
        <v>10.6797197640118</v>
      </c>
    </row>
    <row r="900" spans="85:100" ht="12.75">
      <c r="CG900" s="71" t="s">
        <v>446</v>
      </c>
      <c r="CH900" s="71" t="s">
        <v>312</v>
      </c>
      <c r="CI900" s="71" t="s">
        <v>67</v>
      </c>
      <c r="CJ900" s="71">
        <v>310</v>
      </c>
      <c r="CK900" s="71">
        <v>3534.98</v>
      </c>
      <c r="CL900" s="71">
        <v>3037.97</v>
      </c>
      <c r="CM900" s="71">
        <v>1004</v>
      </c>
      <c r="CN900" s="71">
        <v>12626.24</v>
      </c>
      <c r="CO900" s="71">
        <v>11611.58</v>
      </c>
      <c r="CP900" s="71">
        <v>223.8709677419355</v>
      </c>
      <c r="CQ900" s="71">
        <v>257.1799557564682</v>
      </c>
      <c r="CR900" s="71">
        <v>282.2150975816088</v>
      </c>
      <c r="CS900" s="72">
        <v>11.403161290322581</v>
      </c>
      <c r="CT900" s="72">
        <v>12.57593625498008</v>
      </c>
      <c r="CU900" s="72">
        <v>9.799903225806451</v>
      </c>
      <c r="CV900" s="72">
        <v>11.565318725099601</v>
      </c>
    </row>
    <row r="901" spans="85:100" ht="12.75">
      <c r="CG901" s="71" t="s">
        <v>446</v>
      </c>
      <c r="CH901" s="71" t="s">
        <v>312</v>
      </c>
      <c r="CI901" s="71" t="s">
        <v>66</v>
      </c>
      <c r="CJ901" s="71">
        <v>310</v>
      </c>
      <c r="CK901" s="71">
        <v>3352.42</v>
      </c>
      <c r="CL901" s="71">
        <v>2894.45</v>
      </c>
      <c r="CM901" s="71">
        <v>270</v>
      </c>
      <c r="CN901" s="71">
        <v>2859.2</v>
      </c>
      <c r="CO901" s="71">
        <v>2628.82</v>
      </c>
      <c r="CP901" s="71">
        <v>-12.903225806451612</v>
      </c>
      <c r="CQ901" s="71">
        <v>-14.712357043568534</v>
      </c>
      <c r="CR901" s="71">
        <v>-9.17721846983018</v>
      </c>
      <c r="CS901" s="72">
        <v>10.81425806451613</v>
      </c>
      <c r="CT901" s="72">
        <v>10.589629629629629</v>
      </c>
      <c r="CU901" s="72">
        <v>9.336935483870967</v>
      </c>
      <c r="CV901" s="72">
        <v>9.736370370370372</v>
      </c>
    </row>
    <row r="902" spans="85:100" ht="12.75">
      <c r="CG902" s="71" t="s">
        <v>446</v>
      </c>
      <c r="CH902" s="71" t="s">
        <v>312</v>
      </c>
      <c r="CI902" s="71" t="s">
        <v>44</v>
      </c>
      <c r="CJ902" s="71"/>
      <c r="CK902" s="71"/>
      <c r="CL902" s="71"/>
      <c r="CM902" s="71">
        <v>10490</v>
      </c>
      <c r="CN902" s="71">
        <v>113815.8</v>
      </c>
      <c r="CO902" s="71">
        <v>104650.61</v>
      </c>
      <c r="CP902" s="71"/>
      <c r="CQ902" s="71"/>
      <c r="CR902" s="71"/>
      <c r="CS902" s="72"/>
      <c r="CT902" s="72">
        <v>10.849933269780744</v>
      </c>
      <c r="CU902" s="72"/>
      <c r="CV902" s="72">
        <v>9.976225929456625</v>
      </c>
    </row>
    <row r="903" spans="85:100" ht="12.75">
      <c r="CG903" s="71" t="s">
        <v>457</v>
      </c>
      <c r="CH903" s="71" t="s">
        <v>319</v>
      </c>
      <c r="CI903" s="71" t="s">
        <v>48</v>
      </c>
      <c r="CJ903" s="71">
        <v>5090</v>
      </c>
      <c r="CK903" s="71">
        <v>58315.94</v>
      </c>
      <c r="CL903" s="71">
        <v>49754.8</v>
      </c>
      <c r="CM903" s="71">
        <v>7440</v>
      </c>
      <c r="CN903" s="71">
        <v>69706.64</v>
      </c>
      <c r="CO903" s="71">
        <v>63931.2</v>
      </c>
      <c r="CP903" s="71">
        <v>46.16895874263261</v>
      </c>
      <c r="CQ903" s="71">
        <v>19.532738390224004</v>
      </c>
      <c r="CR903" s="71">
        <v>28.492527354144716</v>
      </c>
      <c r="CS903" s="72">
        <v>11.456962671905698</v>
      </c>
      <c r="CT903" s="72">
        <v>9.369172043010753</v>
      </c>
      <c r="CU903" s="72">
        <v>9.775009823182712</v>
      </c>
      <c r="CV903" s="72">
        <v>8.59290322580645</v>
      </c>
    </row>
    <row r="904" spans="85:100" ht="12.75">
      <c r="CG904" s="71" t="s">
        <v>457</v>
      </c>
      <c r="CH904" s="71" t="s">
        <v>319</v>
      </c>
      <c r="CI904" s="71" t="s">
        <v>94</v>
      </c>
      <c r="CJ904" s="71"/>
      <c r="CK904" s="71"/>
      <c r="CL904" s="71"/>
      <c r="CM904" s="71">
        <v>11385</v>
      </c>
      <c r="CN904" s="71">
        <v>138141.29</v>
      </c>
      <c r="CO904" s="71">
        <v>127773.7</v>
      </c>
      <c r="CP904" s="71"/>
      <c r="CQ904" s="71"/>
      <c r="CR904" s="71"/>
      <c r="CS904" s="72"/>
      <c r="CT904" s="72">
        <v>12.133622310057094</v>
      </c>
      <c r="CU904" s="72"/>
      <c r="CV904" s="72">
        <v>11.222986385595082</v>
      </c>
    </row>
    <row r="905" spans="85:100" ht="12.75">
      <c r="CG905" s="71" t="s">
        <v>457</v>
      </c>
      <c r="CH905" s="71" t="s">
        <v>319</v>
      </c>
      <c r="CI905" s="71" t="s">
        <v>138</v>
      </c>
      <c r="CJ905" s="71">
        <v>495</v>
      </c>
      <c r="CK905" s="71">
        <v>2752.2</v>
      </c>
      <c r="CL905" s="71">
        <v>2369.49</v>
      </c>
      <c r="CM905" s="71"/>
      <c r="CN905" s="71"/>
      <c r="CO905" s="71"/>
      <c r="CP905" s="71">
        <v>-100</v>
      </c>
      <c r="CQ905" s="71">
        <v>-100</v>
      </c>
      <c r="CR905" s="71">
        <v>-100</v>
      </c>
      <c r="CS905" s="72">
        <v>5.56</v>
      </c>
      <c r="CT905" s="72"/>
      <c r="CU905" s="72">
        <v>4.786848484848484</v>
      </c>
      <c r="CV905" s="72"/>
    </row>
    <row r="906" spans="85:100" ht="12.75">
      <c r="CG906" s="71" t="s">
        <v>457</v>
      </c>
      <c r="CH906" s="71" t="s">
        <v>319</v>
      </c>
      <c r="CI906" s="71" t="s">
        <v>139</v>
      </c>
      <c r="CJ906" s="71">
        <v>500</v>
      </c>
      <c r="CK906" s="71">
        <v>7807.25</v>
      </c>
      <c r="CL906" s="71">
        <v>6747.02</v>
      </c>
      <c r="CM906" s="71"/>
      <c r="CN906" s="71"/>
      <c r="CO906" s="71"/>
      <c r="CP906" s="71">
        <v>-100</v>
      </c>
      <c r="CQ906" s="71">
        <v>-100</v>
      </c>
      <c r="CR906" s="71">
        <v>-100</v>
      </c>
      <c r="CS906" s="72">
        <v>15.6145</v>
      </c>
      <c r="CT906" s="72"/>
      <c r="CU906" s="72">
        <v>13.49404</v>
      </c>
      <c r="CV906" s="72"/>
    </row>
    <row r="907" spans="85:100" ht="12.75">
      <c r="CG907" s="71" t="s">
        <v>457</v>
      </c>
      <c r="CH907" s="71" t="s">
        <v>319</v>
      </c>
      <c r="CI907" s="71" t="s">
        <v>63</v>
      </c>
      <c r="CJ907" s="71">
        <v>10018</v>
      </c>
      <c r="CK907" s="71">
        <v>140080</v>
      </c>
      <c r="CL907" s="71">
        <v>120661.92</v>
      </c>
      <c r="CM907" s="71">
        <v>28034.75</v>
      </c>
      <c r="CN907" s="71">
        <v>453449.2</v>
      </c>
      <c r="CO907" s="71">
        <v>416599.11</v>
      </c>
      <c r="CP907" s="71">
        <v>179.84378119385107</v>
      </c>
      <c r="CQ907" s="71">
        <v>223.70731010850943</v>
      </c>
      <c r="CR907" s="71">
        <v>245.26146277135322</v>
      </c>
      <c r="CS907" s="72">
        <v>13.98283090437213</v>
      </c>
      <c r="CT907" s="72">
        <v>16.174540525597696</v>
      </c>
      <c r="CU907" s="72">
        <v>12.044511878618486</v>
      </c>
      <c r="CV907" s="72">
        <v>14.86009720079544</v>
      </c>
    </row>
    <row r="908" spans="85:100" ht="12.75">
      <c r="CG908" s="71" t="s">
        <v>457</v>
      </c>
      <c r="CH908" s="71" t="s">
        <v>319</v>
      </c>
      <c r="CI908" s="71" t="s">
        <v>54</v>
      </c>
      <c r="CJ908" s="71">
        <v>224569.21</v>
      </c>
      <c r="CK908" s="71">
        <v>2930001.72</v>
      </c>
      <c r="CL908" s="71">
        <v>2502184.86</v>
      </c>
      <c r="CM908" s="71">
        <v>151003.2</v>
      </c>
      <c r="CN908" s="71">
        <v>1813875.04</v>
      </c>
      <c r="CO908" s="71">
        <v>1669970.42</v>
      </c>
      <c r="CP908" s="71">
        <v>-32.75872502735348</v>
      </c>
      <c r="CQ908" s="71">
        <v>-38.09303838906962</v>
      </c>
      <c r="CR908" s="71">
        <v>-33.2595106502243</v>
      </c>
      <c r="CS908" s="72">
        <v>13.047210345532232</v>
      </c>
      <c r="CT908" s="72">
        <v>12.01216292105068</v>
      </c>
      <c r="CU908" s="72">
        <v>11.142154616832824</v>
      </c>
      <c r="CV908" s="72">
        <v>11.059172388399714</v>
      </c>
    </row>
    <row r="909" spans="85:100" ht="12.75">
      <c r="CG909" s="71" t="s">
        <v>457</v>
      </c>
      <c r="CH909" s="71" t="s">
        <v>319</v>
      </c>
      <c r="CI909" s="71" t="s">
        <v>56</v>
      </c>
      <c r="CJ909" s="71">
        <v>16016</v>
      </c>
      <c r="CK909" s="71">
        <v>218683.61</v>
      </c>
      <c r="CL909" s="71">
        <v>184885.51</v>
      </c>
      <c r="CM909" s="71">
        <v>37638</v>
      </c>
      <c r="CN909" s="71">
        <v>451002.88</v>
      </c>
      <c r="CO909" s="71">
        <v>415277.99</v>
      </c>
      <c r="CP909" s="71">
        <v>135.0024975024975</v>
      </c>
      <c r="CQ909" s="71">
        <v>106.23533697838627</v>
      </c>
      <c r="CR909" s="71">
        <v>124.61359465108974</v>
      </c>
      <c r="CS909" s="72">
        <v>13.654071553446553</v>
      </c>
      <c r="CT909" s="72">
        <v>11.982647324512461</v>
      </c>
      <c r="CU909" s="72">
        <v>11.543800574425575</v>
      </c>
      <c r="CV909" s="72">
        <v>11.033476539667356</v>
      </c>
    </row>
    <row r="910" spans="85:100" ht="12.75">
      <c r="CG910" s="71" t="s">
        <v>457</v>
      </c>
      <c r="CH910" s="71" t="s">
        <v>319</v>
      </c>
      <c r="CI910" s="71" t="s">
        <v>42</v>
      </c>
      <c r="CJ910" s="71">
        <v>104150</v>
      </c>
      <c r="CK910" s="71">
        <v>919107.39</v>
      </c>
      <c r="CL910" s="71">
        <v>786267.66</v>
      </c>
      <c r="CM910" s="71">
        <v>92835</v>
      </c>
      <c r="CN910" s="71">
        <v>985342.26</v>
      </c>
      <c r="CO910" s="71">
        <v>906445.71</v>
      </c>
      <c r="CP910" s="71">
        <v>-10.864138262121939</v>
      </c>
      <c r="CQ910" s="71">
        <v>7.2064342775004775</v>
      </c>
      <c r="CR910" s="71">
        <v>15.284623304995137</v>
      </c>
      <c r="CS910" s="72">
        <v>8.824842918867018</v>
      </c>
      <c r="CT910" s="72">
        <v>10.613909193730812</v>
      </c>
      <c r="CU910" s="72">
        <v>7.549377436389823</v>
      </c>
      <c r="CV910" s="72">
        <v>9.764051381483277</v>
      </c>
    </row>
    <row r="911" spans="85:100" ht="12.75">
      <c r="CG911" s="71" t="s">
        <v>457</v>
      </c>
      <c r="CH911" s="71" t="s">
        <v>319</v>
      </c>
      <c r="CI911" s="71" t="s">
        <v>92</v>
      </c>
      <c r="CJ911" s="71">
        <v>1065</v>
      </c>
      <c r="CK911" s="71">
        <v>14876.2</v>
      </c>
      <c r="CL911" s="71">
        <v>12855.92</v>
      </c>
      <c r="CM911" s="71">
        <v>800</v>
      </c>
      <c r="CN911" s="71">
        <v>10784</v>
      </c>
      <c r="CO911" s="71">
        <v>9892.43</v>
      </c>
      <c r="CP911" s="71">
        <v>-24.88262910798122</v>
      </c>
      <c r="CQ911" s="71">
        <v>-27.508369072747076</v>
      </c>
      <c r="CR911" s="71">
        <v>-23.05155912606799</v>
      </c>
      <c r="CS911" s="72">
        <v>13.968262910798122</v>
      </c>
      <c r="CT911" s="72">
        <v>13.48</v>
      </c>
      <c r="CU911" s="72">
        <v>12.071286384976526</v>
      </c>
      <c r="CV911" s="72">
        <v>12.3655375</v>
      </c>
    </row>
    <row r="912" spans="85:100" ht="12.75">
      <c r="CG912" s="71" t="s">
        <v>457</v>
      </c>
      <c r="CH912" s="71" t="s">
        <v>319</v>
      </c>
      <c r="CI912" s="71" t="s">
        <v>61</v>
      </c>
      <c r="CJ912" s="71">
        <v>5000</v>
      </c>
      <c r="CK912" s="71">
        <v>58534.66</v>
      </c>
      <c r="CL912" s="71">
        <v>50395</v>
      </c>
      <c r="CM912" s="71">
        <v>2700</v>
      </c>
      <c r="CN912" s="71">
        <v>26787.77</v>
      </c>
      <c r="CO912" s="71">
        <v>24578.04</v>
      </c>
      <c r="CP912" s="71">
        <v>-46</v>
      </c>
      <c r="CQ912" s="71">
        <v>-54.236054330887036</v>
      </c>
      <c r="CR912" s="71">
        <v>-51.229209246949104</v>
      </c>
      <c r="CS912" s="72">
        <v>11.706932</v>
      </c>
      <c r="CT912" s="72">
        <v>9.921396296296296</v>
      </c>
      <c r="CU912" s="72">
        <v>10.079</v>
      </c>
      <c r="CV912" s="72">
        <v>9.102977777777777</v>
      </c>
    </row>
    <row r="913" spans="85:100" ht="12.75">
      <c r="CG913" s="71" t="s">
        <v>457</v>
      </c>
      <c r="CH913" s="71" t="s">
        <v>319</v>
      </c>
      <c r="CI913" s="71" t="s">
        <v>43</v>
      </c>
      <c r="CJ913" s="71">
        <v>121216.2</v>
      </c>
      <c r="CK913" s="71">
        <v>1253722.74</v>
      </c>
      <c r="CL913" s="71">
        <v>1075249.4</v>
      </c>
      <c r="CM913" s="71">
        <v>60377.8</v>
      </c>
      <c r="CN913" s="71">
        <v>616983.54</v>
      </c>
      <c r="CO913" s="71">
        <v>567257.56</v>
      </c>
      <c r="CP913" s="71">
        <v>-50.18999110679925</v>
      </c>
      <c r="CQ913" s="71">
        <v>-50.787879942258996</v>
      </c>
      <c r="CR913" s="71">
        <v>-47.24409425385403</v>
      </c>
      <c r="CS913" s="72">
        <v>10.3428645676073</v>
      </c>
      <c r="CT913" s="72">
        <v>10.218715156895415</v>
      </c>
      <c r="CU913" s="72">
        <v>8.870509057370219</v>
      </c>
      <c r="CV913" s="72">
        <v>9.395134635577978</v>
      </c>
    </row>
    <row r="914" spans="85:100" ht="12.75">
      <c r="CG914" s="71" t="s">
        <v>457</v>
      </c>
      <c r="CH914" s="71" t="s">
        <v>319</v>
      </c>
      <c r="CI914" s="71" t="s">
        <v>71</v>
      </c>
      <c r="CJ914" s="71"/>
      <c r="CK914" s="71"/>
      <c r="CL914" s="71"/>
      <c r="CM914" s="71">
        <v>740</v>
      </c>
      <c r="CN914" s="71">
        <v>4682.57</v>
      </c>
      <c r="CO914" s="71">
        <v>4305.95</v>
      </c>
      <c r="CP914" s="71"/>
      <c r="CQ914" s="71"/>
      <c r="CR914" s="71"/>
      <c r="CS914" s="72"/>
      <c r="CT914" s="72">
        <v>6.327797297297297</v>
      </c>
      <c r="CU914" s="72"/>
      <c r="CV914" s="72">
        <v>5.818851351351351</v>
      </c>
    </row>
    <row r="915" spans="85:100" ht="12.75">
      <c r="CG915" s="71" t="s">
        <v>457</v>
      </c>
      <c r="CH915" s="71" t="s">
        <v>319</v>
      </c>
      <c r="CI915" s="71" t="s">
        <v>530</v>
      </c>
      <c r="CJ915" s="71">
        <v>560</v>
      </c>
      <c r="CK915" s="71">
        <v>5168.67</v>
      </c>
      <c r="CL915" s="71">
        <v>4449.93</v>
      </c>
      <c r="CM915" s="71"/>
      <c r="CN915" s="71"/>
      <c r="CO915" s="71"/>
      <c r="CP915" s="71">
        <v>-100</v>
      </c>
      <c r="CQ915" s="71">
        <v>-100</v>
      </c>
      <c r="CR915" s="71">
        <v>-100</v>
      </c>
      <c r="CS915" s="72">
        <v>9.229767857142857</v>
      </c>
      <c r="CT915" s="72"/>
      <c r="CU915" s="72">
        <v>7.946303571428572</v>
      </c>
      <c r="CV915" s="72"/>
    </row>
    <row r="916" spans="85:100" ht="12.75">
      <c r="CG916" s="71" t="s">
        <v>457</v>
      </c>
      <c r="CH916" s="71" t="s">
        <v>319</v>
      </c>
      <c r="CI916" s="71" t="s">
        <v>44</v>
      </c>
      <c r="CJ916" s="71"/>
      <c r="CK916" s="71"/>
      <c r="CL916" s="71"/>
      <c r="CM916" s="71">
        <v>190</v>
      </c>
      <c r="CN916" s="71">
        <v>2463.63</v>
      </c>
      <c r="CO916" s="71">
        <v>2273.24</v>
      </c>
      <c r="CP916" s="71"/>
      <c r="CQ916" s="71"/>
      <c r="CR916" s="71"/>
      <c r="CS916" s="72"/>
      <c r="CT916" s="72">
        <v>12.966473684210527</v>
      </c>
      <c r="CU916" s="72"/>
      <c r="CV916" s="72">
        <v>11.964421052631577</v>
      </c>
    </row>
    <row r="917" spans="85:100" ht="12.75">
      <c r="CG917" s="71" t="s">
        <v>322</v>
      </c>
      <c r="CH917" s="71" t="s">
        <v>323</v>
      </c>
      <c r="CI917" s="71" t="s">
        <v>43</v>
      </c>
      <c r="CJ917" s="71"/>
      <c r="CK917" s="71"/>
      <c r="CL917" s="71"/>
      <c r="CM917" s="71">
        <v>11408</v>
      </c>
      <c r="CN917" s="71">
        <v>45486.22</v>
      </c>
      <c r="CO917" s="71">
        <v>41880.96</v>
      </c>
      <c r="CP917" s="71"/>
      <c r="CQ917" s="71"/>
      <c r="CR917" s="71"/>
      <c r="CS917" s="72"/>
      <c r="CT917" s="72">
        <v>3.9872212482468443</v>
      </c>
      <c r="CU917" s="72"/>
      <c r="CV917" s="72">
        <v>3.6711921458625527</v>
      </c>
    </row>
    <row r="918" spans="85:100" ht="12.75">
      <c r="CG918" s="71" t="s">
        <v>322</v>
      </c>
      <c r="CH918" s="71" t="s">
        <v>323</v>
      </c>
      <c r="CI918" s="71" t="s">
        <v>156</v>
      </c>
      <c r="CJ918" s="71">
        <v>136.8</v>
      </c>
      <c r="CK918" s="71">
        <v>760.66</v>
      </c>
      <c r="CL918" s="71">
        <v>644.08</v>
      </c>
      <c r="CM918" s="71"/>
      <c r="CN918" s="71"/>
      <c r="CO918" s="71"/>
      <c r="CP918" s="71">
        <v>-100</v>
      </c>
      <c r="CQ918" s="71">
        <v>-100</v>
      </c>
      <c r="CR918" s="71">
        <v>-100</v>
      </c>
      <c r="CS918" s="72">
        <v>5.560380116959063</v>
      </c>
      <c r="CT918" s="72"/>
      <c r="CU918" s="72">
        <v>4.708187134502924</v>
      </c>
      <c r="CV918" s="72"/>
    </row>
    <row r="919" spans="101:116" ht="12.75">
      <c r="CW919" s="71" t="s">
        <v>417</v>
      </c>
      <c r="CX919" s="71" t="s">
        <v>418</v>
      </c>
      <c r="CY919" s="71" t="s">
        <v>48</v>
      </c>
      <c r="CZ919" s="71">
        <v>23586</v>
      </c>
      <c r="DA919" s="71">
        <v>120418.31</v>
      </c>
      <c r="DB919" s="71">
        <v>103697.01</v>
      </c>
      <c r="DC919" s="71">
        <v>46412</v>
      </c>
      <c r="DD919" s="71">
        <v>219244.72</v>
      </c>
      <c r="DE919" s="71">
        <v>201601.61</v>
      </c>
      <c r="DF919" s="71">
        <v>96.77774951242263</v>
      </c>
      <c r="DG919" s="71">
        <v>82.06925508255348</v>
      </c>
      <c r="DH919" s="71">
        <v>94.41410123589871</v>
      </c>
      <c r="DI919" s="72">
        <v>5.105499448825574</v>
      </c>
      <c r="DJ919" s="72">
        <v>4.723880031026459</v>
      </c>
      <c r="DK919" s="72">
        <v>4.396549224116001</v>
      </c>
      <c r="DL919" s="72">
        <v>4.3437389037317935</v>
      </c>
    </row>
    <row r="920" spans="101:116" ht="12.75">
      <c r="CW920" s="71" t="s">
        <v>417</v>
      </c>
      <c r="CX920" s="71" t="s">
        <v>418</v>
      </c>
      <c r="CY920" s="71" t="s">
        <v>87</v>
      </c>
      <c r="CZ920" s="71"/>
      <c r="DA920" s="71"/>
      <c r="DB920" s="71"/>
      <c r="DC920" s="71">
        <v>5682</v>
      </c>
      <c r="DD920" s="71">
        <v>28308.79</v>
      </c>
      <c r="DE920" s="71">
        <v>26034.4</v>
      </c>
      <c r="DF920" s="71"/>
      <c r="DG920" s="71"/>
      <c r="DH920" s="71"/>
      <c r="DI920" s="72"/>
      <c r="DJ920" s="72">
        <v>4.982187609996481</v>
      </c>
      <c r="DK920" s="72"/>
      <c r="DL920" s="72">
        <v>4.581907778951074</v>
      </c>
    </row>
    <row r="921" spans="101:116" ht="12.75">
      <c r="CW921" s="71" t="s">
        <v>417</v>
      </c>
      <c r="CX921" s="71" t="s">
        <v>418</v>
      </c>
      <c r="CY921" s="71" t="s">
        <v>60</v>
      </c>
      <c r="CZ921" s="71"/>
      <c r="DA921" s="71"/>
      <c r="DB921" s="71"/>
      <c r="DC921" s="71">
        <v>750</v>
      </c>
      <c r="DD921" s="71">
        <v>4412.09</v>
      </c>
      <c r="DE921" s="71">
        <v>4070.5</v>
      </c>
      <c r="DF921" s="71"/>
      <c r="DG921" s="71"/>
      <c r="DH921" s="71"/>
      <c r="DI921" s="72"/>
      <c r="DJ921" s="72">
        <v>5.882786666666667</v>
      </c>
      <c r="DK921" s="72"/>
      <c r="DL921" s="72">
        <v>5.427333333333333</v>
      </c>
    </row>
    <row r="922" spans="101:116" ht="12.75">
      <c r="CW922" s="71" t="s">
        <v>417</v>
      </c>
      <c r="CX922" s="71" t="s">
        <v>418</v>
      </c>
      <c r="CY922" s="71" t="s">
        <v>139</v>
      </c>
      <c r="CZ922" s="71">
        <v>39100</v>
      </c>
      <c r="DA922" s="71">
        <v>261563.93</v>
      </c>
      <c r="DB922" s="71">
        <v>223928.85</v>
      </c>
      <c r="DC922" s="71">
        <v>68460</v>
      </c>
      <c r="DD922" s="71">
        <v>380822.15</v>
      </c>
      <c r="DE922" s="71">
        <v>350369.34</v>
      </c>
      <c r="DF922" s="71">
        <v>75.08951406649616</v>
      </c>
      <c r="DG922" s="71">
        <v>45.59429123121068</v>
      </c>
      <c r="DH922" s="71">
        <v>56.4645823885578</v>
      </c>
      <c r="DI922" s="72">
        <v>6.689614578005115</v>
      </c>
      <c r="DJ922" s="72">
        <v>5.5626957347356125</v>
      </c>
      <c r="DK922" s="72">
        <v>5.727080562659847</v>
      </c>
      <c r="DL922" s="72">
        <v>5.117869412795794</v>
      </c>
    </row>
    <row r="923" spans="101:116" ht="12.75">
      <c r="CW923" s="71" t="s">
        <v>417</v>
      </c>
      <c r="CX923" s="71" t="s">
        <v>418</v>
      </c>
      <c r="CY923" s="71" t="s">
        <v>63</v>
      </c>
      <c r="CZ923" s="71">
        <v>116716.41</v>
      </c>
      <c r="DA923" s="71">
        <v>830117.86</v>
      </c>
      <c r="DB923" s="71">
        <v>712905.31</v>
      </c>
      <c r="DC923" s="71">
        <v>151590</v>
      </c>
      <c r="DD923" s="71">
        <v>876990.8</v>
      </c>
      <c r="DE923" s="71">
        <v>806440.84</v>
      </c>
      <c r="DF923" s="71">
        <v>29.878909058289228</v>
      </c>
      <c r="DG923" s="71">
        <v>5.646540359943594</v>
      </c>
      <c r="DH923" s="71">
        <v>13.120330103867497</v>
      </c>
      <c r="DI923" s="72">
        <v>7.112263476918113</v>
      </c>
      <c r="DJ923" s="72">
        <v>5.7852813510126</v>
      </c>
      <c r="DK923" s="72">
        <v>6.108012660773237</v>
      </c>
      <c r="DL923" s="72">
        <v>5.319881522527871</v>
      </c>
    </row>
    <row r="924" spans="101:116" ht="12.75">
      <c r="CW924" s="71" t="s">
        <v>417</v>
      </c>
      <c r="CX924" s="71" t="s">
        <v>418</v>
      </c>
      <c r="CY924" s="71" t="s">
        <v>54</v>
      </c>
      <c r="CZ924" s="71">
        <v>158249.67</v>
      </c>
      <c r="DA924" s="71">
        <v>835928.09</v>
      </c>
      <c r="DB924" s="71">
        <v>718677.02</v>
      </c>
      <c r="DC924" s="71">
        <v>237228.28</v>
      </c>
      <c r="DD924" s="71">
        <v>1214310.33</v>
      </c>
      <c r="DE924" s="71">
        <v>1116283.59</v>
      </c>
      <c r="DF924" s="71">
        <v>49.90759854349142</v>
      </c>
      <c r="DG924" s="71">
        <v>45.26492703457304</v>
      </c>
      <c r="DH924" s="71">
        <v>55.3247924916258</v>
      </c>
      <c r="DI924" s="72">
        <v>5.282337018459501</v>
      </c>
      <c r="DJ924" s="72">
        <v>5.118741871753233</v>
      </c>
      <c r="DK924" s="72">
        <v>4.541412440228153</v>
      </c>
      <c r="DL924" s="72">
        <v>4.705524948374621</v>
      </c>
    </row>
    <row r="925" spans="101:116" ht="12.75">
      <c r="CW925" s="71" t="s">
        <v>417</v>
      </c>
      <c r="CX925" s="71" t="s">
        <v>418</v>
      </c>
      <c r="CY925" s="71" t="s">
        <v>82</v>
      </c>
      <c r="CZ925" s="71"/>
      <c r="DA925" s="71"/>
      <c r="DB925" s="71"/>
      <c r="DC925" s="71">
        <v>2122</v>
      </c>
      <c r="DD925" s="71">
        <v>11370.32</v>
      </c>
      <c r="DE925" s="71">
        <v>10460.15</v>
      </c>
      <c r="DF925" s="71"/>
      <c r="DG925" s="71"/>
      <c r="DH925" s="71"/>
      <c r="DI925" s="72"/>
      <c r="DJ925" s="72">
        <v>5.358303487276155</v>
      </c>
      <c r="DK925" s="72"/>
      <c r="DL925" s="72">
        <v>4.929382657869934</v>
      </c>
    </row>
    <row r="926" spans="101:116" ht="12.75">
      <c r="CW926" s="71" t="s">
        <v>417</v>
      </c>
      <c r="CX926" s="71" t="s">
        <v>418</v>
      </c>
      <c r="CY926" s="71" t="s">
        <v>679</v>
      </c>
      <c r="CZ926" s="71"/>
      <c r="DA926" s="71"/>
      <c r="DB926" s="71"/>
      <c r="DC926" s="71">
        <v>1490</v>
      </c>
      <c r="DD926" s="71">
        <v>7396.42</v>
      </c>
      <c r="DE926" s="71">
        <v>6834.96</v>
      </c>
      <c r="DF926" s="71"/>
      <c r="DG926" s="71"/>
      <c r="DH926" s="71"/>
      <c r="DI926" s="72"/>
      <c r="DJ926" s="72">
        <v>4.964040268456376</v>
      </c>
      <c r="DK926" s="72"/>
      <c r="DL926" s="72">
        <v>4.587221476510067</v>
      </c>
    </row>
    <row r="927" spans="101:116" ht="12.75">
      <c r="CW927" s="71" t="s">
        <v>417</v>
      </c>
      <c r="CX927" s="71" t="s">
        <v>418</v>
      </c>
      <c r="CY927" s="71" t="s">
        <v>42</v>
      </c>
      <c r="CZ927" s="71">
        <v>428544</v>
      </c>
      <c r="DA927" s="71">
        <v>2424477.26</v>
      </c>
      <c r="DB927" s="71">
        <v>2082414.74</v>
      </c>
      <c r="DC927" s="71">
        <v>378277</v>
      </c>
      <c r="DD927" s="71">
        <v>2144864.75</v>
      </c>
      <c r="DE927" s="71">
        <v>1973794.92</v>
      </c>
      <c r="DF927" s="71">
        <v>-11.729717368578255</v>
      </c>
      <c r="DG927" s="71">
        <v>-11.532898848471765</v>
      </c>
      <c r="DH927" s="71">
        <v>-5.216051246352591</v>
      </c>
      <c r="DI927" s="72">
        <v>5.657475685110513</v>
      </c>
      <c r="DJ927" s="72">
        <v>5.670090304195074</v>
      </c>
      <c r="DK927" s="72">
        <v>4.859278720504779</v>
      </c>
      <c r="DL927" s="72">
        <v>5.217856015565313</v>
      </c>
    </row>
    <row r="928" spans="101:116" ht="12.75">
      <c r="CW928" s="71" t="s">
        <v>417</v>
      </c>
      <c r="CX928" s="71" t="s">
        <v>418</v>
      </c>
      <c r="CY928" s="71" t="s">
        <v>45</v>
      </c>
      <c r="CZ928" s="71">
        <v>270626.4</v>
      </c>
      <c r="DA928" s="71">
        <v>1340975.06</v>
      </c>
      <c r="DB928" s="71">
        <v>1152684.73</v>
      </c>
      <c r="DC928" s="71">
        <v>219780</v>
      </c>
      <c r="DD928" s="71">
        <v>1081471.89</v>
      </c>
      <c r="DE928" s="71">
        <v>995656.32</v>
      </c>
      <c r="DF928" s="71">
        <v>-18.788410886742763</v>
      </c>
      <c r="DG928" s="71">
        <v>-19.351826722265823</v>
      </c>
      <c r="DH928" s="71">
        <v>-13.622841173579184</v>
      </c>
      <c r="DI928" s="72">
        <v>4.955078514143483</v>
      </c>
      <c r="DJ928" s="72">
        <v>4.92070202020202</v>
      </c>
      <c r="DK928" s="72">
        <v>4.259321078800885</v>
      </c>
      <c r="DL928" s="72">
        <v>4.530240786240786</v>
      </c>
    </row>
    <row r="929" spans="101:116" ht="12.75">
      <c r="CW929" s="71" t="s">
        <v>417</v>
      </c>
      <c r="CX929" s="71" t="s">
        <v>418</v>
      </c>
      <c r="CY929" s="71" t="s">
        <v>57</v>
      </c>
      <c r="CZ929" s="71">
        <v>10900</v>
      </c>
      <c r="DA929" s="71">
        <v>59934.95</v>
      </c>
      <c r="DB929" s="71">
        <v>51991.89</v>
      </c>
      <c r="DC929" s="71">
        <v>43991</v>
      </c>
      <c r="DD929" s="71">
        <v>241788.89</v>
      </c>
      <c r="DE929" s="71">
        <v>222582.36</v>
      </c>
      <c r="DF929" s="71">
        <v>303.58715596330273</v>
      </c>
      <c r="DG929" s="71">
        <v>303.4188566103751</v>
      </c>
      <c r="DH929" s="71">
        <v>328.10976865815024</v>
      </c>
      <c r="DI929" s="72">
        <v>5.498619266055045</v>
      </c>
      <c r="DJ929" s="72">
        <v>5.496326294014685</v>
      </c>
      <c r="DK929" s="72">
        <v>4.769898165137614</v>
      </c>
      <c r="DL929" s="72">
        <v>5.059724943738492</v>
      </c>
    </row>
    <row r="930" spans="101:116" ht="12.75">
      <c r="CW930" s="71" t="s">
        <v>417</v>
      </c>
      <c r="CX930" s="71" t="s">
        <v>418</v>
      </c>
      <c r="CY930" s="71" t="s">
        <v>43</v>
      </c>
      <c r="CZ930" s="71">
        <v>335760</v>
      </c>
      <c r="DA930" s="71">
        <v>1617317.84</v>
      </c>
      <c r="DB930" s="71">
        <v>1388703.29</v>
      </c>
      <c r="DC930" s="71">
        <v>356010</v>
      </c>
      <c r="DD930" s="71">
        <v>1693322.84</v>
      </c>
      <c r="DE930" s="71">
        <v>1559961.14</v>
      </c>
      <c r="DF930" s="71">
        <v>6.031093638313081</v>
      </c>
      <c r="DG930" s="71">
        <v>4.699447326939768</v>
      </c>
      <c r="DH930" s="71">
        <v>12.332213168444344</v>
      </c>
      <c r="DI930" s="72">
        <v>4.816886585656421</v>
      </c>
      <c r="DJ930" s="72">
        <v>4.756391224965591</v>
      </c>
      <c r="DK930" s="72">
        <v>4.135999791517751</v>
      </c>
      <c r="DL930" s="72">
        <v>4.381790230611499</v>
      </c>
    </row>
    <row r="931" spans="101:116" ht="12.75">
      <c r="CW931" s="71" t="s">
        <v>417</v>
      </c>
      <c r="CX931" s="71" t="s">
        <v>418</v>
      </c>
      <c r="CY931" s="71" t="s">
        <v>99</v>
      </c>
      <c r="CZ931" s="71">
        <v>8460</v>
      </c>
      <c r="DA931" s="71">
        <v>52919.94</v>
      </c>
      <c r="DB931" s="71">
        <v>45502.37</v>
      </c>
      <c r="DC931" s="71">
        <v>6600</v>
      </c>
      <c r="DD931" s="71">
        <v>34782.92</v>
      </c>
      <c r="DE931" s="71">
        <v>31961.13</v>
      </c>
      <c r="DF931" s="71">
        <v>-21.98581560283688</v>
      </c>
      <c r="DG931" s="71">
        <v>-34.272563423163376</v>
      </c>
      <c r="DH931" s="71">
        <v>-29.75941692707435</v>
      </c>
      <c r="DI931" s="72">
        <v>6.255312056737589</v>
      </c>
      <c r="DJ931" s="72">
        <v>5.2701393939393935</v>
      </c>
      <c r="DK931" s="72">
        <v>5.37853073286052</v>
      </c>
      <c r="DL931" s="72">
        <v>4.842595454545455</v>
      </c>
    </row>
    <row r="932" spans="101:116" ht="12.75">
      <c r="CW932" s="71" t="s">
        <v>417</v>
      </c>
      <c r="CX932" s="71" t="s">
        <v>418</v>
      </c>
      <c r="CY932" s="71" t="s">
        <v>62</v>
      </c>
      <c r="CZ932" s="71">
        <v>8320</v>
      </c>
      <c r="DA932" s="71">
        <v>45265.61</v>
      </c>
      <c r="DB932" s="71">
        <v>38984.78</v>
      </c>
      <c r="DC932" s="71">
        <v>10886</v>
      </c>
      <c r="DD932" s="71">
        <v>63659.96</v>
      </c>
      <c r="DE932" s="71">
        <v>58565.8</v>
      </c>
      <c r="DF932" s="71">
        <v>30.841346153846153</v>
      </c>
      <c r="DG932" s="71">
        <v>40.63647877494636</v>
      </c>
      <c r="DH932" s="71">
        <v>50.22734513315198</v>
      </c>
      <c r="DI932" s="72">
        <v>5.440578125</v>
      </c>
      <c r="DJ932" s="72">
        <v>5.847874334006981</v>
      </c>
      <c r="DK932" s="72">
        <v>4.685670673076923</v>
      </c>
      <c r="DL932" s="72">
        <v>5.379919162226713</v>
      </c>
    </row>
    <row r="933" spans="101:116" ht="12.75">
      <c r="CW933" s="71" t="s">
        <v>417</v>
      </c>
      <c r="CX933" s="71" t="s">
        <v>418</v>
      </c>
      <c r="CY933" s="71" t="s">
        <v>50</v>
      </c>
      <c r="CZ933" s="71">
        <v>13260</v>
      </c>
      <c r="DA933" s="71">
        <v>80331.74</v>
      </c>
      <c r="DB933" s="71">
        <v>68649.35</v>
      </c>
      <c r="DC933" s="71">
        <v>81570</v>
      </c>
      <c r="DD933" s="71">
        <v>595551.4</v>
      </c>
      <c r="DE933" s="71">
        <v>547756.12</v>
      </c>
      <c r="DF933" s="71">
        <v>515.158371040724</v>
      </c>
      <c r="DG933" s="71">
        <v>641.3649947081938</v>
      </c>
      <c r="DH933" s="71">
        <v>697.9043064500975</v>
      </c>
      <c r="DI933" s="72">
        <v>6.058200603318251</v>
      </c>
      <c r="DJ933" s="72">
        <v>7.301108250582322</v>
      </c>
      <c r="DK933" s="72">
        <v>5.177175716440423</v>
      </c>
      <c r="DL933" s="72">
        <v>6.715166360181439</v>
      </c>
    </row>
    <row r="934" spans="101:116" ht="12.75">
      <c r="CW934" s="71" t="s">
        <v>417</v>
      </c>
      <c r="CX934" s="71" t="s">
        <v>418</v>
      </c>
      <c r="CY934" s="71" t="s">
        <v>95</v>
      </c>
      <c r="CZ934" s="71">
        <v>36160</v>
      </c>
      <c r="DA934" s="71">
        <v>173331.22</v>
      </c>
      <c r="DB934" s="71">
        <v>147603.79</v>
      </c>
      <c r="DC934" s="71"/>
      <c r="DD934" s="71"/>
      <c r="DE934" s="71"/>
      <c r="DF934" s="71">
        <v>-100</v>
      </c>
      <c r="DG934" s="71">
        <v>-100</v>
      </c>
      <c r="DH934" s="71">
        <v>-100</v>
      </c>
      <c r="DI934" s="72">
        <v>4.793451880530974</v>
      </c>
      <c r="DJ934" s="72"/>
      <c r="DK934" s="72">
        <v>4.081963219026549</v>
      </c>
      <c r="DL934" s="72"/>
    </row>
    <row r="935" spans="101:116" ht="12.75">
      <c r="CW935" s="71" t="s">
        <v>417</v>
      </c>
      <c r="CX935" s="71" t="s">
        <v>418</v>
      </c>
      <c r="CY935" s="71" t="s">
        <v>70</v>
      </c>
      <c r="CZ935" s="71">
        <v>12660</v>
      </c>
      <c r="DA935" s="71">
        <v>69855.41</v>
      </c>
      <c r="DB935" s="71">
        <v>60884.12</v>
      </c>
      <c r="DC935" s="71">
        <v>31614</v>
      </c>
      <c r="DD935" s="71">
        <v>178942.03</v>
      </c>
      <c r="DE935" s="71">
        <v>165774.58</v>
      </c>
      <c r="DF935" s="71">
        <v>149.71563981042655</v>
      </c>
      <c r="DG935" s="71">
        <v>156.16058942321</v>
      </c>
      <c r="DH935" s="71">
        <v>172.2788470951046</v>
      </c>
      <c r="DI935" s="72">
        <v>5.5178048973143765</v>
      </c>
      <c r="DJ935" s="72">
        <v>5.6602147782627945</v>
      </c>
      <c r="DK935" s="72">
        <v>4.809172195892575</v>
      </c>
      <c r="DL935" s="72">
        <v>5.243707850952109</v>
      </c>
    </row>
    <row r="936" spans="101:116" ht="12.75">
      <c r="CW936" s="71" t="s">
        <v>417</v>
      </c>
      <c r="CX936" s="71" t="s">
        <v>418</v>
      </c>
      <c r="CY936" s="71" t="s">
        <v>71</v>
      </c>
      <c r="CZ936" s="71">
        <v>2760</v>
      </c>
      <c r="DA936" s="71">
        <v>14968.99</v>
      </c>
      <c r="DB936" s="71">
        <v>12841.42</v>
      </c>
      <c r="DC936" s="71">
        <v>3078</v>
      </c>
      <c r="DD936" s="71">
        <v>17579.38</v>
      </c>
      <c r="DE936" s="71">
        <v>16168.84</v>
      </c>
      <c r="DF936" s="71">
        <v>11.521739130434783</v>
      </c>
      <c r="DG936" s="71">
        <v>17.438651505545806</v>
      </c>
      <c r="DH936" s="71">
        <v>25.911620365971988</v>
      </c>
      <c r="DI936" s="72">
        <v>5.423547101449275</v>
      </c>
      <c r="DJ936" s="72">
        <v>5.711299545159195</v>
      </c>
      <c r="DK936" s="72">
        <v>4.652688405797101</v>
      </c>
      <c r="DL936" s="72">
        <v>5.253034437946718</v>
      </c>
    </row>
    <row r="937" spans="101:116" ht="12.75">
      <c r="CW937" s="71" t="s">
        <v>417</v>
      </c>
      <c r="CX937" s="71" t="s">
        <v>418</v>
      </c>
      <c r="CY937" s="71" t="s">
        <v>67</v>
      </c>
      <c r="CZ937" s="71">
        <v>169694</v>
      </c>
      <c r="DA937" s="71">
        <v>816607.5</v>
      </c>
      <c r="DB937" s="71">
        <v>700801.37</v>
      </c>
      <c r="DC937" s="71">
        <v>147442</v>
      </c>
      <c r="DD937" s="71">
        <v>757342.3</v>
      </c>
      <c r="DE937" s="71">
        <v>697345.75</v>
      </c>
      <c r="DF937" s="71">
        <v>-13.113015192051575</v>
      </c>
      <c r="DG937" s="71">
        <v>-7.257489062983129</v>
      </c>
      <c r="DH937" s="71">
        <v>-0.4930954972305484</v>
      </c>
      <c r="DI937" s="72">
        <v>4.812235553407899</v>
      </c>
      <c r="DJ937" s="72">
        <v>5.136543861314958</v>
      </c>
      <c r="DK937" s="72">
        <v>4.129794630334603</v>
      </c>
      <c r="DL937" s="72">
        <v>4.729627582371373</v>
      </c>
    </row>
    <row r="938" spans="101:116" ht="12.75">
      <c r="CW938" s="71" t="s">
        <v>417</v>
      </c>
      <c r="CX938" s="71" t="s">
        <v>418</v>
      </c>
      <c r="CY938" s="71" t="s">
        <v>49</v>
      </c>
      <c r="CZ938" s="71">
        <v>3710</v>
      </c>
      <c r="DA938" s="71">
        <v>25371.2</v>
      </c>
      <c r="DB938" s="71">
        <v>21743.17</v>
      </c>
      <c r="DC938" s="71">
        <v>2990</v>
      </c>
      <c r="DD938" s="71">
        <v>18035.7</v>
      </c>
      <c r="DE938" s="71">
        <v>16629.98</v>
      </c>
      <c r="DF938" s="71">
        <v>-19.40700808625337</v>
      </c>
      <c r="DG938" s="71">
        <v>-28.91270416850602</v>
      </c>
      <c r="DH938" s="71">
        <v>-23.51630420035349</v>
      </c>
      <c r="DI938" s="72">
        <v>6.838598382749327</v>
      </c>
      <c r="DJ938" s="72">
        <v>6.032006688963211</v>
      </c>
      <c r="DK938" s="72">
        <v>5.860692722371967</v>
      </c>
      <c r="DL938" s="72">
        <v>5.561866220735785</v>
      </c>
    </row>
    <row r="939" spans="101:116" ht="12.75">
      <c r="CW939" s="71" t="s">
        <v>417</v>
      </c>
      <c r="CX939" s="71" t="s">
        <v>418</v>
      </c>
      <c r="CY939" s="71" t="s">
        <v>350</v>
      </c>
      <c r="CZ939" s="71">
        <v>17296</v>
      </c>
      <c r="DA939" s="71">
        <v>90075.18</v>
      </c>
      <c r="DB939" s="71">
        <v>77373.09</v>
      </c>
      <c r="DC939" s="71">
        <v>16886</v>
      </c>
      <c r="DD939" s="71">
        <v>82272.14</v>
      </c>
      <c r="DE939" s="71">
        <v>75719.76</v>
      </c>
      <c r="DF939" s="71">
        <v>-2.370490286771508</v>
      </c>
      <c r="DG939" s="71">
        <v>-8.662808112068156</v>
      </c>
      <c r="DH939" s="71">
        <v>-2.13682819181708</v>
      </c>
      <c r="DI939" s="72">
        <v>5.207861933395004</v>
      </c>
      <c r="DJ939" s="72">
        <v>4.872210114888073</v>
      </c>
      <c r="DK939" s="72">
        <v>4.473467275670675</v>
      </c>
      <c r="DL939" s="72">
        <v>4.4841738718465</v>
      </c>
    </row>
    <row r="940" spans="101:116" ht="12.75">
      <c r="CW940" s="71" t="s">
        <v>417</v>
      </c>
      <c r="CX940" s="71" t="s">
        <v>418</v>
      </c>
      <c r="CY940" s="71" t="s">
        <v>66</v>
      </c>
      <c r="CZ940" s="71">
        <v>3620</v>
      </c>
      <c r="DA940" s="71">
        <v>19404.62</v>
      </c>
      <c r="DB940" s="71">
        <v>16815.52</v>
      </c>
      <c r="DC940" s="71">
        <v>4500</v>
      </c>
      <c r="DD940" s="71">
        <v>26584.08</v>
      </c>
      <c r="DE940" s="71">
        <v>24476.2</v>
      </c>
      <c r="DF940" s="71">
        <v>24.30939226519337</v>
      </c>
      <c r="DG940" s="71">
        <v>36.99871473906731</v>
      </c>
      <c r="DH940" s="71">
        <v>45.557199539473054</v>
      </c>
      <c r="DI940" s="72">
        <v>5.3603922651933695</v>
      </c>
      <c r="DJ940" s="72">
        <v>5.907573333333334</v>
      </c>
      <c r="DK940" s="72">
        <v>4.645171270718232</v>
      </c>
      <c r="DL940" s="72">
        <v>5.439155555555556</v>
      </c>
    </row>
    <row r="941" spans="101:116" ht="12.75">
      <c r="CW941" s="71" t="s">
        <v>417</v>
      </c>
      <c r="CX941" s="71" t="s">
        <v>418</v>
      </c>
      <c r="CY941" s="71" t="s">
        <v>44</v>
      </c>
      <c r="CZ941" s="71"/>
      <c r="DA941" s="71"/>
      <c r="DB941" s="71"/>
      <c r="DC941" s="71">
        <v>30962</v>
      </c>
      <c r="DD941" s="71">
        <v>152567.22</v>
      </c>
      <c r="DE941" s="71">
        <v>140579.26</v>
      </c>
      <c r="DF941" s="71"/>
      <c r="DG941" s="71"/>
      <c r="DH941" s="71"/>
      <c r="DI941" s="72"/>
      <c r="DJ941" s="72">
        <v>4.927563464892449</v>
      </c>
      <c r="DK941" s="72"/>
      <c r="DL941" s="72">
        <v>4.540380466378141</v>
      </c>
    </row>
    <row r="942" spans="101:116" ht="12.75">
      <c r="CW942" s="71" t="s">
        <v>419</v>
      </c>
      <c r="CX942" s="71" t="s">
        <v>623</v>
      </c>
      <c r="CY942" s="71" t="s">
        <v>63</v>
      </c>
      <c r="CZ942" s="71"/>
      <c r="DA942" s="71"/>
      <c r="DB942" s="71"/>
      <c r="DC942" s="71">
        <v>800</v>
      </c>
      <c r="DD942" s="71">
        <v>6000</v>
      </c>
      <c r="DE942" s="71">
        <v>5523.45</v>
      </c>
      <c r="DF942" s="71"/>
      <c r="DG942" s="71"/>
      <c r="DH942" s="71"/>
      <c r="DI942" s="72"/>
      <c r="DJ942" s="72">
        <v>7.5</v>
      </c>
      <c r="DK942" s="72"/>
      <c r="DL942" s="72">
        <v>6.9043125</v>
      </c>
    </row>
    <row r="943" spans="101:116" ht="12.75">
      <c r="CW943" s="71" t="s">
        <v>419</v>
      </c>
      <c r="CX943" s="71" t="s">
        <v>623</v>
      </c>
      <c r="CY943" s="71" t="s">
        <v>54</v>
      </c>
      <c r="CZ943" s="71"/>
      <c r="DA943" s="71"/>
      <c r="DB943" s="71"/>
      <c r="DC943" s="71">
        <v>20</v>
      </c>
      <c r="DD943" s="71">
        <v>93.04</v>
      </c>
      <c r="DE943" s="71">
        <v>85.33</v>
      </c>
      <c r="DF943" s="71"/>
      <c r="DG943" s="71"/>
      <c r="DH943" s="71"/>
      <c r="DI943" s="72"/>
      <c r="DJ943" s="72">
        <v>4.652</v>
      </c>
      <c r="DK943" s="72"/>
      <c r="DL943" s="72">
        <v>4.2665</v>
      </c>
    </row>
    <row r="944" spans="101:116" ht="12.75">
      <c r="CW944" s="71" t="s">
        <v>419</v>
      </c>
      <c r="CX944" s="71" t="s">
        <v>623</v>
      </c>
      <c r="CY944" s="71" t="s">
        <v>42</v>
      </c>
      <c r="CZ944" s="71"/>
      <c r="DA944" s="71"/>
      <c r="DB944" s="71"/>
      <c r="DC944" s="71">
        <v>3950</v>
      </c>
      <c r="DD944" s="71">
        <v>17184.66</v>
      </c>
      <c r="DE944" s="71">
        <v>15860.97</v>
      </c>
      <c r="DF944" s="71"/>
      <c r="DG944" s="71"/>
      <c r="DH944" s="71"/>
      <c r="DI944" s="72"/>
      <c r="DJ944" s="72">
        <v>4.350546835443038</v>
      </c>
      <c r="DK944" s="72"/>
      <c r="DL944" s="72">
        <v>4.015435443037974</v>
      </c>
    </row>
    <row r="945" spans="101:116" ht="12.75">
      <c r="CW945" s="71" t="s">
        <v>419</v>
      </c>
      <c r="CX945" s="71" t="s">
        <v>623</v>
      </c>
      <c r="CY945" s="71" t="s">
        <v>45</v>
      </c>
      <c r="CZ945" s="71"/>
      <c r="DA945" s="71"/>
      <c r="DB945" s="71"/>
      <c r="DC945" s="71">
        <v>13424</v>
      </c>
      <c r="DD945" s="71">
        <v>65693.28</v>
      </c>
      <c r="DE945" s="71">
        <v>60591.61</v>
      </c>
      <c r="DF945" s="71"/>
      <c r="DG945" s="71"/>
      <c r="DH945" s="71"/>
      <c r="DI945" s="72"/>
      <c r="DJ945" s="72">
        <v>4.8937187127532775</v>
      </c>
      <c r="DK945" s="72"/>
      <c r="DL945" s="72">
        <v>4.5136777413587605</v>
      </c>
    </row>
    <row r="946" spans="101:116" ht="12.75">
      <c r="CW946" s="71" t="s">
        <v>419</v>
      </c>
      <c r="CX946" s="71" t="s">
        <v>623</v>
      </c>
      <c r="CY946" s="71" t="s">
        <v>43</v>
      </c>
      <c r="CZ946" s="71"/>
      <c r="DA946" s="71"/>
      <c r="DB946" s="71"/>
      <c r="DC946" s="71">
        <v>16350</v>
      </c>
      <c r="DD946" s="71">
        <v>74815.3</v>
      </c>
      <c r="DE946" s="71">
        <v>68956.84</v>
      </c>
      <c r="DF946" s="71"/>
      <c r="DG946" s="71"/>
      <c r="DH946" s="71"/>
      <c r="DI946" s="72"/>
      <c r="DJ946" s="72">
        <v>4.575859327217126</v>
      </c>
      <c r="DK946" s="72"/>
      <c r="DL946" s="72">
        <v>4.21754373088685</v>
      </c>
    </row>
    <row r="947" spans="101:116" ht="12.75">
      <c r="CW947" s="71" t="s">
        <v>419</v>
      </c>
      <c r="CX947" s="71" t="s">
        <v>623</v>
      </c>
      <c r="CY947" s="71" t="s">
        <v>50</v>
      </c>
      <c r="CZ947" s="71"/>
      <c r="DA947" s="71"/>
      <c r="DB947" s="71"/>
      <c r="DC947" s="71">
        <v>160</v>
      </c>
      <c r="DD947" s="71">
        <v>857.25</v>
      </c>
      <c r="DE947" s="71">
        <v>787.6</v>
      </c>
      <c r="DF947" s="71"/>
      <c r="DG947" s="71"/>
      <c r="DH947" s="71"/>
      <c r="DI947" s="72"/>
      <c r="DJ947" s="72">
        <v>5.3578125</v>
      </c>
      <c r="DK947" s="72"/>
      <c r="DL947" s="72">
        <v>4.9225</v>
      </c>
    </row>
    <row r="948" spans="101:116" ht="12.75">
      <c r="CW948" s="71" t="s">
        <v>419</v>
      </c>
      <c r="CX948" s="71" t="s">
        <v>623</v>
      </c>
      <c r="CY948" s="71" t="s">
        <v>67</v>
      </c>
      <c r="CZ948" s="71"/>
      <c r="DA948" s="71"/>
      <c r="DB948" s="71"/>
      <c r="DC948" s="71">
        <v>332</v>
      </c>
      <c r="DD948" s="71">
        <v>1575.04</v>
      </c>
      <c r="DE948" s="71">
        <v>1448.6</v>
      </c>
      <c r="DF948" s="71"/>
      <c r="DG948" s="71"/>
      <c r="DH948" s="71"/>
      <c r="DI948" s="72"/>
      <c r="DJ948" s="72">
        <v>4.744096385542169</v>
      </c>
      <c r="DK948" s="72"/>
      <c r="DL948" s="72">
        <v>4.363253012048193</v>
      </c>
    </row>
    <row r="949" spans="101:116" ht="12.75">
      <c r="CW949" s="71" t="s">
        <v>419</v>
      </c>
      <c r="CX949" s="71" t="s">
        <v>623</v>
      </c>
      <c r="CY949" s="71" t="s">
        <v>44</v>
      </c>
      <c r="CZ949" s="71">
        <v>6080</v>
      </c>
      <c r="DA949" s="71">
        <v>21853.88</v>
      </c>
      <c r="DB949" s="71">
        <v>18848</v>
      </c>
      <c r="DC949" s="71">
        <v>5340</v>
      </c>
      <c r="DD949" s="71">
        <v>23626.14</v>
      </c>
      <c r="DE949" s="71">
        <v>21794.94</v>
      </c>
      <c r="DF949" s="71">
        <v>-12.171052631578947</v>
      </c>
      <c r="DG949" s="71">
        <v>8.109589692997298</v>
      </c>
      <c r="DH949" s="71">
        <v>15.635292869269943</v>
      </c>
      <c r="DI949" s="72">
        <v>3.594388157894737</v>
      </c>
      <c r="DJ949" s="72">
        <v>4.424370786516854</v>
      </c>
      <c r="DK949" s="72">
        <v>3.1</v>
      </c>
      <c r="DL949" s="72">
        <v>4.081449438202247</v>
      </c>
    </row>
    <row r="950" spans="101:116" ht="12.75">
      <c r="CW950" s="71" t="s">
        <v>436</v>
      </c>
      <c r="CX950" s="71" t="s">
        <v>437</v>
      </c>
      <c r="CY950" s="71" t="s">
        <v>48</v>
      </c>
      <c r="CZ950" s="71">
        <v>1260</v>
      </c>
      <c r="DA950" s="71">
        <v>5820.78</v>
      </c>
      <c r="DB950" s="71">
        <v>5178</v>
      </c>
      <c r="DC950" s="71">
        <v>2352</v>
      </c>
      <c r="DD950" s="71">
        <v>15636.86</v>
      </c>
      <c r="DE950" s="71">
        <v>14336.34</v>
      </c>
      <c r="DF950" s="71">
        <v>86.66666666666667</v>
      </c>
      <c r="DG950" s="71">
        <v>168.63856733977238</v>
      </c>
      <c r="DH950" s="71">
        <v>176.8702201622248</v>
      </c>
      <c r="DI950" s="72">
        <v>4.619666666666666</v>
      </c>
      <c r="DJ950" s="72">
        <v>6.648324829931973</v>
      </c>
      <c r="DK950" s="72">
        <v>4.109523809523809</v>
      </c>
      <c r="DL950" s="72">
        <v>6.0953826530612245</v>
      </c>
    </row>
    <row r="951" spans="101:116" ht="12.75">
      <c r="CW951" s="71" t="s">
        <v>436</v>
      </c>
      <c r="CX951" s="71" t="s">
        <v>437</v>
      </c>
      <c r="CY951" s="71" t="s">
        <v>138</v>
      </c>
      <c r="CZ951" s="71">
        <v>5000</v>
      </c>
      <c r="DA951" s="71">
        <v>27372.78</v>
      </c>
      <c r="DB951" s="71">
        <v>23613.15</v>
      </c>
      <c r="DC951" s="71"/>
      <c r="DD951" s="71"/>
      <c r="DE951" s="71"/>
      <c r="DF951" s="71">
        <v>-100</v>
      </c>
      <c r="DG951" s="71">
        <v>-100</v>
      </c>
      <c r="DH951" s="71">
        <v>-100</v>
      </c>
      <c r="DI951" s="72">
        <v>5.474556</v>
      </c>
      <c r="DJ951" s="72"/>
      <c r="DK951" s="72">
        <v>4.7226300000000005</v>
      </c>
      <c r="DL951" s="72"/>
    </row>
    <row r="952" spans="101:116" ht="12.75">
      <c r="CW952" s="71" t="s">
        <v>436</v>
      </c>
      <c r="CX952" s="71" t="s">
        <v>437</v>
      </c>
      <c r="CY952" s="71" t="s">
        <v>63</v>
      </c>
      <c r="CZ952" s="71">
        <v>19090</v>
      </c>
      <c r="DA952" s="71">
        <v>165401.5</v>
      </c>
      <c r="DB952" s="71">
        <v>137272.86</v>
      </c>
      <c r="DC952" s="71"/>
      <c r="DD952" s="71"/>
      <c r="DE952" s="71"/>
      <c r="DF952" s="71">
        <v>-100</v>
      </c>
      <c r="DG952" s="71">
        <v>-100</v>
      </c>
      <c r="DH952" s="71">
        <v>-100</v>
      </c>
      <c r="DI952" s="72">
        <v>8.664300680984809</v>
      </c>
      <c r="DJ952" s="72"/>
      <c r="DK952" s="72">
        <v>7.190825563122052</v>
      </c>
      <c r="DL952" s="72"/>
    </row>
    <row r="953" spans="101:116" ht="12.75">
      <c r="CW953" s="71" t="s">
        <v>436</v>
      </c>
      <c r="CX953" s="71" t="s">
        <v>437</v>
      </c>
      <c r="CY953" s="71" t="s">
        <v>54</v>
      </c>
      <c r="CZ953" s="71">
        <v>14844.12</v>
      </c>
      <c r="DA953" s="71">
        <v>151018.6</v>
      </c>
      <c r="DB953" s="71">
        <v>130951.91</v>
      </c>
      <c r="DC953" s="71">
        <v>891</v>
      </c>
      <c r="DD953" s="71">
        <v>6364.75</v>
      </c>
      <c r="DE953" s="71">
        <v>5837.41</v>
      </c>
      <c r="DF953" s="71">
        <v>-93.9976233013476</v>
      </c>
      <c r="DG953" s="71">
        <v>-95.78545291772006</v>
      </c>
      <c r="DH953" s="71">
        <v>-95.5423254231267</v>
      </c>
      <c r="DI953" s="72">
        <v>10.173631040438908</v>
      </c>
      <c r="DJ953" s="72">
        <v>7.14337822671156</v>
      </c>
      <c r="DK953" s="72">
        <v>8.821803515466057</v>
      </c>
      <c r="DL953" s="72">
        <v>6.551526374859708</v>
      </c>
    </row>
    <row r="954" spans="101:116" ht="12.75">
      <c r="CW954" s="71" t="s">
        <v>436</v>
      </c>
      <c r="CX954" s="71" t="s">
        <v>437</v>
      </c>
      <c r="CY954" s="71" t="s">
        <v>56</v>
      </c>
      <c r="CZ954" s="71">
        <v>2000</v>
      </c>
      <c r="DA954" s="71">
        <v>12955.83</v>
      </c>
      <c r="DB954" s="71">
        <v>10756.1</v>
      </c>
      <c r="DC954" s="71"/>
      <c r="DD954" s="71"/>
      <c r="DE954" s="71"/>
      <c r="DF954" s="71">
        <v>-100</v>
      </c>
      <c r="DG954" s="71">
        <v>-100</v>
      </c>
      <c r="DH954" s="71">
        <v>-100</v>
      </c>
      <c r="DI954" s="72">
        <v>6.477915</v>
      </c>
      <c r="DJ954" s="72"/>
      <c r="DK954" s="72">
        <v>5.37805</v>
      </c>
      <c r="DL954" s="72"/>
    </row>
    <row r="955" spans="101:116" ht="12.75">
      <c r="CW955" s="71" t="s">
        <v>436</v>
      </c>
      <c r="CX955" s="71" t="s">
        <v>437</v>
      </c>
      <c r="CY955" s="71" t="s">
        <v>42</v>
      </c>
      <c r="CZ955" s="71"/>
      <c r="DA955" s="71"/>
      <c r="DB955" s="71"/>
      <c r="DC955" s="71">
        <v>9450</v>
      </c>
      <c r="DD955" s="71">
        <v>59977.52</v>
      </c>
      <c r="DE955" s="71">
        <v>55277.05</v>
      </c>
      <c r="DF955" s="71"/>
      <c r="DG955" s="71"/>
      <c r="DH955" s="71"/>
      <c r="DI955" s="72"/>
      <c r="DJ955" s="72">
        <v>6.346827513227513</v>
      </c>
      <c r="DK955" s="72"/>
      <c r="DL955" s="72">
        <v>5.849423280423281</v>
      </c>
    </row>
    <row r="956" spans="101:116" ht="12.75">
      <c r="CW956" s="71" t="s">
        <v>436</v>
      </c>
      <c r="CX956" s="71" t="s">
        <v>437</v>
      </c>
      <c r="CY956" s="71" t="s">
        <v>45</v>
      </c>
      <c r="CZ956" s="71">
        <v>2340</v>
      </c>
      <c r="DA956" s="71">
        <v>13051.87</v>
      </c>
      <c r="DB956" s="71">
        <v>11091.6</v>
      </c>
      <c r="DC956" s="71"/>
      <c r="DD956" s="71"/>
      <c r="DE956" s="71"/>
      <c r="DF956" s="71">
        <v>-100</v>
      </c>
      <c r="DG956" s="71">
        <v>-100</v>
      </c>
      <c r="DH956" s="71">
        <v>-100</v>
      </c>
      <c r="DI956" s="72">
        <v>5.5777222222222225</v>
      </c>
      <c r="DJ956" s="72"/>
      <c r="DK956" s="72">
        <v>4.74</v>
      </c>
      <c r="DL956" s="72"/>
    </row>
    <row r="957" spans="101:116" ht="12.75">
      <c r="CW957" s="71" t="s">
        <v>436</v>
      </c>
      <c r="CX957" s="71" t="s">
        <v>437</v>
      </c>
      <c r="CY957" s="71" t="s">
        <v>85</v>
      </c>
      <c r="CZ957" s="71">
        <v>13990</v>
      </c>
      <c r="DA957" s="71">
        <v>72546.16</v>
      </c>
      <c r="DB957" s="71">
        <v>61143.17</v>
      </c>
      <c r="DC957" s="71"/>
      <c r="DD957" s="71"/>
      <c r="DE957" s="71"/>
      <c r="DF957" s="71">
        <v>-100</v>
      </c>
      <c r="DG957" s="71">
        <v>-100</v>
      </c>
      <c r="DH957" s="71">
        <v>-100</v>
      </c>
      <c r="DI957" s="72">
        <v>5.185572551822731</v>
      </c>
      <c r="DJ957" s="72"/>
      <c r="DK957" s="72">
        <v>4.370491065046462</v>
      </c>
      <c r="DL957" s="72"/>
    </row>
    <row r="958" spans="101:116" ht="12.75">
      <c r="CW958" s="71" t="s">
        <v>436</v>
      </c>
      <c r="CX958" s="71" t="s">
        <v>437</v>
      </c>
      <c r="CY958" s="71" t="s">
        <v>530</v>
      </c>
      <c r="CZ958" s="71">
        <v>1120</v>
      </c>
      <c r="DA958" s="71">
        <v>5849.24</v>
      </c>
      <c r="DB958" s="71">
        <v>5035.86</v>
      </c>
      <c r="DC958" s="71"/>
      <c r="DD958" s="71"/>
      <c r="DE958" s="71"/>
      <c r="DF958" s="71">
        <v>-100</v>
      </c>
      <c r="DG958" s="71">
        <v>-100</v>
      </c>
      <c r="DH958" s="71">
        <v>-100</v>
      </c>
      <c r="DI958" s="72">
        <v>5.222535714285714</v>
      </c>
      <c r="DJ958" s="72"/>
      <c r="DK958" s="72">
        <v>4.496303571428571</v>
      </c>
      <c r="DL958" s="72"/>
    </row>
    <row r="959" spans="101:116" ht="12.75">
      <c r="CW959" s="71" t="s">
        <v>438</v>
      </c>
      <c r="CX959" s="71" t="s">
        <v>630</v>
      </c>
      <c r="CY959" s="71" t="s">
        <v>138</v>
      </c>
      <c r="CZ959" s="71">
        <v>336</v>
      </c>
      <c r="DA959" s="71">
        <v>3161.76</v>
      </c>
      <c r="DB959" s="71">
        <v>2722.09</v>
      </c>
      <c r="DC959" s="71"/>
      <c r="DD959" s="71"/>
      <c r="DE959" s="71"/>
      <c r="DF959" s="71">
        <v>-100</v>
      </c>
      <c r="DG959" s="71">
        <v>-100</v>
      </c>
      <c r="DH959" s="71">
        <v>-100</v>
      </c>
      <c r="DI959" s="72">
        <v>9.41</v>
      </c>
      <c r="DJ959" s="72"/>
      <c r="DK959" s="72">
        <v>8.101458333333333</v>
      </c>
      <c r="DL959" s="72"/>
    </row>
    <row r="960" spans="101:116" ht="12.75">
      <c r="CW960" s="71" t="s">
        <v>438</v>
      </c>
      <c r="CX960" s="71" t="s">
        <v>630</v>
      </c>
      <c r="CY960" s="71" t="s">
        <v>54</v>
      </c>
      <c r="CZ960" s="71"/>
      <c r="DA960" s="71"/>
      <c r="DB960" s="71"/>
      <c r="DC960" s="71">
        <v>150</v>
      </c>
      <c r="DD960" s="71">
        <v>1037.97</v>
      </c>
      <c r="DE960" s="71">
        <v>952.87</v>
      </c>
      <c r="DF960" s="71"/>
      <c r="DG960" s="71"/>
      <c r="DH960" s="71"/>
      <c r="DI960" s="72"/>
      <c r="DJ960" s="72">
        <v>6.9198</v>
      </c>
      <c r="DK960" s="72"/>
      <c r="DL960" s="72">
        <v>6.3524666666666665</v>
      </c>
    </row>
    <row r="961" spans="101:116" ht="12.75">
      <c r="CW961" s="71" t="s">
        <v>438</v>
      </c>
      <c r="CX961" s="71" t="s">
        <v>630</v>
      </c>
      <c r="CY961" s="71" t="s">
        <v>56</v>
      </c>
      <c r="CZ961" s="71"/>
      <c r="DA961" s="71"/>
      <c r="DB961" s="71"/>
      <c r="DC961" s="71">
        <v>1920</v>
      </c>
      <c r="DD961" s="71">
        <v>12142.29</v>
      </c>
      <c r="DE961" s="71">
        <v>11146.8</v>
      </c>
      <c r="DF961" s="71"/>
      <c r="DG961" s="71"/>
      <c r="DH961" s="71"/>
      <c r="DI961" s="72"/>
      <c r="DJ961" s="72">
        <v>6.324109375000001</v>
      </c>
      <c r="DK961" s="72"/>
      <c r="DL961" s="72">
        <v>5.805625</v>
      </c>
    </row>
    <row r="962" spans="101:116" ht="12.75">
      <c r="CW962" s="71" t="s">
        <v>438</v>
      </c>
      <c r="CX962" s="71" t="s">
        <v>630</v>
      </c>
      <c r="CY962" s="71" t="s">
        <v>43</v>
      </c>
      <c r="CZ962" s="71"/>
      <c r="DA962" s="71"/>
      <c r="DB962" s="71"/>
      <c r="DC962" s="71">
        <v>450</v>
      </c>
      <c r="DD962" s="71">
        <v>3544.75</v>
      </c>
      <c r="DE962" s="71">
        <v>3251.73</v>
      </c>
      <c r="DF962" s="71"/>
      <c r="DG962" s="71"/>
      <c r="DH962" s="71"/>
      <c r="DI962" s="72"/>
      <c r="DJ962" s="72">
        <v>7.877222222222223</v>
      </c>
      <c r="DK962" s="72"/>
      <c r="DL962" s="72">
        <v>7.226066666666667</v>
      </c>
    </row>
    <row r="963" spans="101:116" ht="12.75">
      <c r="CW963" s="71" t="s">
        <v>446</v>
      </c>
      <c r="CX963" s="71" t="s">
        <v>312</v>
      </c>
      <c r="CY963" s="71" t="s">
        <v>48</v>
      </c>
      <c r="CZ963" s="71">
        <v>32</v>
      </c>
      <c r="DA963" s="71">
        <v>366.71</v>
      </c>
      <c r="DB963" s="71">
        <v>313.59</v>
      </c>
      <c r="DC963" s="71">
        <v>439</v>
      </c>
      <c r="DD963" s="71">
        <v>5216.17</v>
      </c>
      <c r="DE963" s="71">
        <v>4796.66</v>
      </c>
      <c r="DF963" s="71">
        <v>1271.875</v>
      </c>
      <c r="DG963" s="71">
        <v>1322.4237135611247</v>
      </c>
      <c r="DH963" s="71">
        <v>1429.595969259224</v>
      </c>
      <c r="DI963" s="72">
        <v>11.4596875</v>
      </c>
      <c r="DJ963" s="72">
        <v>11.881936218678815</v>
      </c>
      <c r="DK963" s="72">
        <v>9.7996875</v>
      </c>
      <c r="DL963" s="72">
        <v>10.92633257403189</v>
      </c>
    </row>
    <row r="964" spans="101:116" ht="12.75">
      <c r="CW964" s="71" t="s">
        <v>446</v>
      </c>
      <c r="CX964" s="71" t="s">
        <v>312</v>
      </c>
      <c r="CY964" s="71" t="s">
        <v>139</v>
      </c>
      <c r="CZ964" s="71"/>
      <c r="DA964" s="71"/>
      <c r="DB964" s="71"/>
      <c r="DC964" s="71">
        <v>600</v>
      </c>
      <c r="DD964" s="71">
        <v>8794.42</v>
      </c>
      <c r="DE964" s="71">
        <v>8129.67</v>
      </c>
      <c r="DF964" s="71"/>
      <c r="DG964" s="71"/>
      <c r="DH964" s="71"/>
      <c r="DI964" s="72"/>
      <c r="DJ964" s="72">
        <v>14.657366666666666</v>
      </c>
      <c r="DK964" s="72"/>
      <c r="DL964" s="72">
        <v>13.54945</v>
      </c>
    </row>
    <row r="965" spans="101:116" ht="12.75">
      <c r="CW965" s="71" t="s">
        <v>446</v>
      </c>
      <c r="CX965" s="71" t="s">
        <v>312</v>
      </c>
      <c r="CY965" s="71" t="s">
        <v>63</v>
      </c>
      <c r="CZ965" s="71">
        <v>4402.45</v>
      </c>
      <c r="DA965" s="71">
        <v>60507.52</v>
      </c>
      <c r="DB965" s="71">
        <v>52109.14</v>
      </c>
      <c r="DC965" s="71">
        <v>6942</v>
      </c>
      <c r="DD965" s="71">
        <v>90446.52</v>
      </c>
      <c r="DE965" s="71">
        <v>83144.97</v>
      </c>
      <c r="DF965" s="71">
        <v>57.68492543924407</v>
      </c>
      <c r="DG965" s="71">
        <v>49.479800196735894</v>
      </c>
      <c r="DH965" s="71">
        <v>59.55928269013843</v>
      </c>
      <c r="DI965" s="72">
        <v>13.744056150552533</v>
      </c>
      <c r="DJ965" s="72">
        <v>13.028885047536734</v>
      </c>
      <c r="DK965" s="72">
        <v>11.836395643334962</v>
      </c>
      <c r="DL965" s="72">
        <v>11.97709161624892</v>
      </c>
    </row>
    <row r="966" spans="101:116" ht="12.75">
      <c r="CW966" s="71" t="s">
        <v>446</v>
      </c>
      <c r="CX966" s="71" t="s">
        <v>312</v>
      </c>
      <c r="CY966" s="71" t="s">
        <v>54</v>
      </c>
      <c r="CZ966" s="71">
        <v>15642</v>
      </c>
      <c r="DA966" s="71">
        <v>200108.56</v>
      </c>
      <c r="DB966" s="71">
        <v>170978.37</v>
      </c>
      <c r="DC966" s="71">
        <v>19026</v>
      </c>
      <c r="DD966" s="71">
        <v>235874.98</v>
      </c>
      <c r="DE966" s="71">
        <v>216717.06</v>
      </c>
      <c r="DF966" s="71">
        <v>21.634062140391254</v>
      </c>
      <c r="DG966" s="71">
        <v>17.873508259716633</v>
      </c>
      <c r="DH966" s="71">
        <v>26.75115571636342</v>
      </c>
      <c r="DI966" s="72">
        <v>12.793029024421429</v>
      </c>
      <c r="DJ966" s="72">
        <v>12.397507621150005</v>
      </c>
      <c r="DK966" s="72">
        <v>10.93072305331799</v>
      </c>
      <c r="DL966" s="72">
        <v>11.39057395143488</v>
      </c>
    </row>
    <row r="967" spans="101:116" ht="12.75">
      <c r="CW967" s="71" t="s">
        <v>446</v>
      </c>
      <c r="CX967" s="71" t="s">
        <v>312</v>
      </c>
      <c r="CY967" s="71" t="s">
        <v>56</v>
      </c>
      <c r="CZ967" s="71"/>
      <c r="DA967" s="71"/>
      <c r="DB967" s="71"/>
      <c r="DC967" s="71">
        <v>1000</v>
      </c>
      <c r="DD967" s="71">
        <v>11982.38</v>
      </c>
      <c r="DE967" s="71">
        <v>11000</v>
      </c>
      <c r="DF967" s="71"/>
      <c r="DG967" s="71"/>
      <c r="DH967" s="71"/>
      <c r="DI967" s="72"/>
      <c r="DJ967" s="72">
        <v>11.98238</v>
      </c>
      <c r="DK967" s="72"/>
      <c r="DL967" s="72">
        <v>11</v>
      </c>
    </row>
    <row r="968" spans="101:116" ht="12.75">
      <c r="CW968" s="71" t="s">
        <v>446</v>
      </c>
      <c r="CX968" s="71" t="s">
        <v>312</v>
      </c>
      <c r="CY968" s="71" t="s">
        <v>42</v>
      </c>
      <c r="CZ968" s="71">
        <v>422501</v>
      </c>
      <c r="DA968" s="71">
        <v>4692955.24</v>
      </c>
      <c r="DB968" s="71">
        <v>4025245.9</v>
      </c>
      <c r="DC968" s="71">
        <v>453826</v>
      </c>
      <c r="DD968" s="71">
        <v>5174695.5</v>
      </c>
      <c r="DE968" s="71">
        <v>4760471.14</v>
      </c>
      <c r="DF968" s="71">
        <v>7.414183635068319</v>
      </c>
      <c r="DG968" s="71">
        <v>10.265179090009811</v>
      </c>
      <c r="DH968" s="71">
        <v>18.265349701989628</v>
      </c>
      <c r="DI968" s="72">
        <v>11.107560076780883</v>
      </c>
      <c r="DJ968" s="72">
        <v>11.402377783555812</v>
      </c>
      <c r="DK968" s="72">
        <v>9.527186681214955</v>
      </c>
      <c r="DL968" s="72">
        <v>10.489639509415502</v>
      </c>
    </row>
    <row r="969" spans="101:116" ht="12.75">
      <c r="CW969" s="71" t="s">
        <v>446</v>
      </c>
      <c r="CX969" s="71" t="s">
        <v>312</v>
      </c>
      <c r="CY969" s="71" t="s">
        <v>45</v>
      </c>
      <c r="CZ969" s="71">
        <v>826</v>
      </c>
      <c r="DA969" s="71">
        <v>10383.66</v>
      </c>
      <c r="DB969" s="71">
        <v>8966.03</v>
      </c>
      <c r="DC969" s="71">
        <v>1250</v>
      </c>
      <c r="DD969" s="71">
        <v>16125.56</v>
      </c>
      <c r="DE969" s="71">
        <v>14782.13</v>
      </c>
      <c r="DF969" s="71">
        <v>51.3317191283293</v>
      </c>
      <c r="DG969" s="71">
        <v>55.29745773648213</v>
      </c>
      <c r="DH969" s="71">
        <v>64.8681746547803</v>
      </c>
      <c r="DI969" s="72">
        <v>12.571016949152542</v>
      </c>
      <c r="DJ969" s="72">
        <v>12.900447999999999</v>
      </c>
      <c r="DK969" s="72">
        <v>10.854757869249395</v>
      </c>
      <c r="DL969" s="72">
        <v>11.825704</v>
      </c>
    </row>
    <row r="970" spans="101:116" ht="12.75">
      <c r="CW970" s="71" t="s">
        <v>446</v>
      </c>
      <c r="CX970" s="71" t="s">
        <v>312</v>
      </c>
      <c r="CY970" s="71" t="s">
        <v>57</v>
      </c>
      <c r="CZ970" s="71"/>
      <c r="DA970" s="71"/>
      <c r="DB970" s="71"/>
      <c r="DC970" s="71">
        <v>120</v>
      </c>
      <c r="DD970" s="71">
        <v>1274</v>
      </c>
      <c r="DE970" s="71">
        <v>1170.19</v>
      </c>
      <c r="DF970" s="71"/>
      <c r="DG970" s="71"/>
      <c r="DH970" s="71"/>
      <c r="DI970" s="72"/>
      <c r="DJ970" s="72">
        <v>10.616666666666667</v>
      </c>
      <c r="DK970" s="72"/>
      <c r="DL970" s="72">
        <v>9.751583333333334</v>
      </c>
    </row>
    <row r="971" spans="101:116" ht="12.75">
      <c r="CW971" s="71" t="s">
        <v>446</v>
      </c>
      <c r="CX971" s="71" t="s">
        <v>312</v>
      </c>
      <c r="CY971" s="71" t="s">
        <v>43</v>
      </c>
      <c r="CZ971" s="71">
        <v>24159</v>
      </c>
      <c r="DA971" s="71">
        <v>265732.67</v>
      </c>
      <c r="DB971" s="71">
        <v>230184.88</v>
      </c>
      <c r="DC971" s="71">
        <v>13560</v>
      </c>
      <c r="DD971" s="71">
        <v>157217.79</v>
      </c>
      <c r="DE971" s="71">
        <v>144817</v>
      </c>
      <c r="DF971" s="71">
        <v>-43.871849000372535</v>
      </c>
      <c r="DG971" s="71">
        <v>-40.836107957670386</v>
      </c>
      <c r="DH971" s="71">
        <v>-37.086658341764235</v>
      </c>
      <c r="DI971" s="72">
        <v>10.999324061426384</v>
      </c>
      <c r="DJ971" s="72">
        <v>11.594232300884956</v>
      </c>
      <c r="DK971" s="72">
        <v>9.527914234860715</v>
      </c>
      <c r="DL971" s="72">
        <v>10.6797197640118</v>
      </c>
    </row>
    <row r="972" spans="101:116" ht="12.75">
      <c r="CW972" s="71" t="s">
        <v>446</v>
      </c>
      <c r="CX972" s="71" t="s">
        <v>312</v>
      </c>
      <c r="CY972" s="71" t="s">
        <v>67</v>
      </c>
      <c r="CZ972" s="71">
        <v>310</v>
      </c>
      <c r="DA972" s="71">
        <v>3534.98</v>
      </c>
      <c r="DB972" s="71">
        <v>3037.97</v>
      </c>
      <c r="DC972" s="71">
        <v>1004</v>
      </c>
      <c r="DD972" s="71">
        <v>12626.24</v>
      </c>
      <c r="DE972" s="71">
        <v>11611.58</v>
      </c>
      <c r="DF972" s="71">
        <v>223.8709677419355</v>
      </c>
      <c r="DG972" s="71">
        <v>257.1799557564682</v>
      </c>
      <c r="DH972" s="71">
        <v>282.2150975816088</v>
      </c>
      <c r="DI972" s="72">
        <v>11.403161290322581</v>
      </c>
      <c r="DJ972" s="72">
        <v>12.57593625498008</v>
      </c>
      <c r="DK972" s="72">
        <v>9.799903225806451</v>
      </c>
      <c r="DL972" s="72">
        <v>11.565318725099601</v>
      </c>
    </row>
    <row r="973" spans="101:116" ht="12.75">
      <c r="CW973" s="71" t="s">
        <v>446</v>
      </c>
      <c r="CX973" s="71" t="s">
        <v>312</v>
      </c>
      <c r="CY973" s="71" t="s">
        <v>66</v>
      </c>
      <c r="CZ973" s="71">
        <v>310</v>
      </c>
      <c r="DA973" s="71">
        <v>3352.42</v>
      </c>
      <c r="DB973" s="71">
        <v>2894.45</v>
      </c>
      <c r="DC973" s="71">
        <v>270</v>
      </c>
      <c r="DD973" s="71">
        <v>2859.2</v>
      </c>
      <c r="DE973" s="71">
        <v>2628.82</v>
      </c>
      <c r="DF973" s="71">
        <v>-12.903225806451612</v>
      </c>
      <c r="DG973" s="71">
        <v>-14.712357043568534</v>
      </c>
      <c r="DH973" s="71">
        <v>-9.17721846983018</v>
      </c>
      <c r="DI973" s="72">
        <v>10.81425806451613</v>
      </c>
      <c r="DJ973" s="72">
        <v>10.589629629629629</v>
      </c>
      <c r="DK973" s="72">
        <v>9.336935483870967</v>
      </c>
      <c r="DL973" s="72">
        <v>9.736370370370372</v>
      </c>
    </row>
    <row r="974" spans="101:116" ht="12.75">
      <c r="CW974" s="71" t="s">
        <v>446</v>
      </c>
      <c r="CX974" s="71" t="s">
        <v>312</v>
      </c>
      <c r="CY974" s="71" t="s">
        <v>44</v>
      </c>
      <c r="CZ974" s="71"/>
      <c r="DA974" s="71"/>
      <c r="DB974" s="71"/>
      <c r="DC974" s="71">
        <v>10490</v>
      </c>
      <c r="DD974" s="71">
        <v>113815.8</v>
      </c>
      <c r="DE974" s="71">
        <v>104650.61</v>
      </c>
      <c r="DF974" s="71"/>
      <c r="DG974" s="71"/>
      <c r="DH974" s="71"/>
      <c r="DI974" s="72"/>
      <c r="DJ974" s="72">
        <v>10.849933269780744</v>
      </c>
      <c r="DK974" s="72"/>
      <c r="DL974" s="72">
        <v>9.976225929456625</v>
      </c>
    </row>
    <row r="975" spans="101:116" ht="12.75">
      <c r="CW975" s="71" t="s">
        <v>457</v>
      </c>
      <c r="CX975" s="71" t="s">
        <v>319</v>
      </c>
      <c r="CY975" s="71" t="s">
        <v>48</v>
      </c>
      <c r="CZ975" s="71">
        <v>5090</v>
      </c>
      <c r="DA975" s="71">
        <v>58315.94</v>
      </c>
      <c r="DB975" s="71">
        <v>49754.8</v>
      </c>
      <c r="DC975" s="71">
        <v>7440</v>
      </c>
      <c r="DD975" s="71">
        <v>69706.64</v>
      </c>
      <c r="DE975" s="71">
        <v>63931.2</v>
      </c>
      <c r="DF975" s="71">
        <v>46.16895874263261</v>
      </c>
      <c r="DG975" s="71">
        <v>19.532738390224004</v>
      </c>
      <c r="DH975" s="71">
        <v>28.492527354144716</v>
      </c>
      <c r="DI975" s="72">
        <v>11.456962671905698</v>
      </c>
      <c r="DJ975" s="72">
        <v>9.369172043010753</v>
      </c>
      <c r="DK975" s="72">
        <v>9.775009823182712</v>
      </c>
      <c r="DL975" s="72">
        <v>8.59290322580645</v>
      </c>
    </row>
    <row r="976" spans="101:116" ht="12.75">
      <c r="CW976" s="71" t="s">
        <v>457</v>
      </c>
      <c r="CX976" s="71" t="s">
        <v>319</v>
      </c>
      <c r="CY976" s="71" t="s">
        <v>94</v>
      </c>
      <c r="CZ976" s="71"/>
      <c r="DA976" s="71"/>
      <c r="DB976" s="71"/>
      <c r="DC976" s="71">
        <v>11385</v>
      </c>
      <c r="DD976" s="71">
        <v>138141.29</v>
      </c>
      <c r="DE976" s="71">
        <v>127773.7</v>
      </c>
      <c r="DF976" s="71"/>
      <c r="DG976" s="71"/>
      <c r="DH976" s="71"/>
      <c r="DI976" s="72"/>
      <c r="DJ976" s="72">
        <v>12.133622310057094</v>
      </c>
      <c r="DK976" s="72"/>
      <c r="DL976" s="72">
        <v>11.222986385595082</v>
      </c>
    </row>
    <row r="977" spans="101:116" ht="12.75">
      <c r="CW977" s="71" t="s">
        <v>457</v>
      </c>
      <c r="CX977" s="71" t="s">
        <v>319</v>
      </c>
      <c r="CY977" s="71" t="s">
        <v>138</v>
      </c>
      <c r="CZ977" s="71">
        <v>495</v>
      </c>
      <c r="DA977" s="71">
        <v>2752.2</v>
      </c>
      <c r="DB977" s="71">
        <v>2369.49</v>
      </c>
      <c r="DC977" s="71"/>
      <c r="DD977" s="71"/>
      <c r="DE977" s="71"/>
      <c r="DF977" s="71">
        <v>-100</v>
      </c>
      <c r="DG977" s="71">
        <v>-100</v>
      </c>
      <c r="DH977" s="71">
        <v>-100</v>
      </c>
      <c r="DI977" s="72">
        <v>5.56</v>
      </c>
      <c r="DJ977" s="72"/>
      <c r="DK977" s="72">
        <v>4.786848484848484</v>
      </c>
      <c r="DL977" s="72"/>
    </row>
    <row r="978" spans="101:116" ht="12.75">
      <c r="CW978" s="71" t="s">
        <v>457</v>
      </c>
      <c r="CX978" s="71" t="s">
        <v>319</v>
      </c>
      <c r="CY978" s="71" t="s">
        <v>139</v>
      </c>
      <c r="CZ978" s="71">
        <v>500</v>
      </c>
      <c r="DA978" s="71">
        <v>7807.25</v>
      </c>
      <c r="DB978" s="71">
        <v>6747.02</v>
      </c>
      <c r="DC978" s="71"/>
      <c r="DD978" s="71"/>
      <c r="DE978" s="71"/>
      <c r="DF978" s="71">
        <v>-100</v>
      </c>
      <c r="DG978" s="71">
        <v>-100</v>
      </c>
      <c r="DH978" s="71">
        <v>-100</v>
      </c>
      <c r="DI978" s="72">
        <v>15.6145</v>
      </c>
      <c r="DJ978" s="72"/>
      <c r="DK978" s="72">
        <v>13.49404</v>
      </c>
      <c r="DL978" s="72"/>
    </row>
    <row r="979" spans="101:116" ht="12.75">
      <c r="CW979" s="71" t="s">
        <v>457</v>
      </c>
      <c r="CX979" s="71" t="s">
        <v>319</v>
      </c>
      <c r="CY979" s="71" t="s">
        <v>63</v>
      </c>
      <c r="CZ979" s="71">
        <v>10018</v>
      </c>
      <c r="DA979" s="71">
        <v>140080</v>
      </c>
      <c r="DB979" s="71">
        <v>120661.92</v>
      </c>
      <c r="DC979" s="71">
        <v>28034.75</v>
      </c>
      <c r="DD979" s="71">
        <v>453449.2</v>
      </c>
      <c r="DE979" s="71">
        <v>416599.11</v>
      </c>
      <c r="DF979" s="71">
        <v>179.84378119385107</v>
      </c>
      <c r="DG979" s="71">
        <v>223.70731010850943</v>
      </c>
      <c r="DH979" s="71">
        <v>245.26146277135322</v>
      </c>
      <c r="DI979" s="72">
        <v>13.98283090437213</v>
      </c>
      <c r="DJ979" s="72">
        <v>16.174540525597696</v>
      </c>
      <c r="DK979" s="72">
        <v>12.044511878618486</v>
      </c>
      <c r="DL979" s="72">
        <v>14.86009720079544</v>
      </c>
    </row>
    <row r="980" spans="101:116" ht="12.75">
      <c r="CW980" s="71" t="s">
        <v>457</v>
      </c>
      <c r="CX980" s="71" t="s">
        <v>319</v>
      </c>
      <c r="CY980" s="71" t="s">
        <v>54</v>
      </c>
      <c r="CZ980" s="71">
        <v>224569.21</v>
      </c>
      <c r="DA980" s="71">
        <v>2930001.72</v>
      </c>
      <c r="DB980" s="71">
        <v>2502184.86</v>
      </c>
      <c r="DC980" s="71">
        <v>151003.2</v>
      </c>
      <c r="DD980" s="71">
        <v>1813875.04</v>
      </c>
      <c r="DE980" s="71">
        <v>1669970.42</v>
      </c>
      <c r="DF980" s="71">
        <v>-32.75872502735348</v>
      </c>
      <c r="DG980" s="71">
        <v>-38.09303838906962</v>
      </c>
      <c r="DH980" s="71">
        <v>-33.2595106502243</v>
      </c>
      <c r="DI980" s="72">
        <v>13.047210345532232</v>
      </c>
      <c r="DJ980" s="72">
        <v>12.01216292105068</v>
      </c>
      <c r="DK980" s="72">
        <v>11.142154616832824</v>
      </c>
      <c r="DL980" s="72">
        <v>11.059172388399714</v>
      </c>
    </row>
    <row r="981" spans="101:116" ht="12.75">
      <c r="CW981" s="71" t="s">
        <v>457</v>
      </c>
      <c r="CX981" s="71" t="s">
        <v>319</v>
      </c>
      <c r="CY981" s="71" t="s">
        <v>56</v>
      </c>
      <c r="CZ981" s="71">
        <v>16016</v>
      </c>
      <c r="DA981" s="71">
        <v>218683.61</v>
      </c>
      <c r="DB981" s="71">
        <v>184885.51</v>
      </c>
      <c r="DC981" s="71">
        <v>37638</v>
      </c>
      <c r="DD981" s="71">
        <v>451002.88</v>
      </c>
      <c r="DE981" s="71">
        <v>415277.99</v>
      </c>
      <c r="DF981" s="71">
        <v>135.0024975024975</v>
      </c>
      <c r="DG981" s="71">
        <v>106.23533697838627</v>
      </c>
      <c r="DH981" s="71">
        <v>124.61359465108974</v>
      </c>
      <c r="DI981" s="72">
        <v>13.654071553446553</v>
      </c>
      <c r="DJ981" s="72">
        <v>11.982647324512461</v>
      </c>
      <c r="DK981" s="72">
        <v>11.543800574425575</v>
      </c>
      <c r="DL981" s="72">
        <v>11.033476539667356</v>
      </c>
    </row>
    <row r="982" spans="101:116" ht="12.75">
      <c r="CW982" s="71" t="s">
        <v>457</v>
      </c>
      <c r="CX982" s="71" t="s">
        <v>319</v>
      </c>
      <c r="CY982" s="71" t="s">
        <v>42</v>
      </c>
      <c r="CZ982" s="71">
        <v>104150</v>
      </c>
      <c r="DA982" s="71">
        <v>919107.39</v>
      </c>
      <c r="DB982" s="71">
        <v>786267.66</v>
      </c>
      <c r="DC982" s="71">
        <v>92835</v>
      </c>
      <c r="DD982" s="71">
        <v>985342.26</v>
      </c>
      <c r="DE982" s="71">
        <v>906445.71</v>
      </c>
      <c r="DF982" s="71">
        <v>-10.864138262121939</v>
      </c>
      <c r="DG982" s="71">
        <v>7.2064342775004775</v>
      </c>
      <c r="DH982" s="71">
        <v>15.284623304995137</v>
      </c>
      <c r="DI982" s="72">
        <v>8.824842918867018</v>
      </c>
      <c r="DJ982" s="72">
        <v>10.613909193730812</v>
      </c>
      <c r="DK982" s="72">
        <v>7.549377436389823</v>
      </c>
      <c r="DL982" s="72">
        <v>9.764051381483277</v>
      </c>
    </row>
    <row r="983" spans="101:116" ht="12.75">
      <c r="CW983" s="71" t="s">
        <v>457</v>
      </c>
      <c r="CX983" s="71" t="s">
        <v>319</v>
      </c>
      <c r="CY983" s="71" t="s">
        <v>92</v>
      </c>
      <c r="CZ983" s="71">
        <v>1065</v>
      </c>
      <c r="DA983" s="71">
        <v>14876.2</v>
      </c>
      <c r="DB983" s="71">
        <v>12855.92</v>
      </c>
      <c r="DC983" s="71">
        <v>800</v>
      </c>
      <c r="DD983" s="71">
        <v>10784</v>
      </c>
      <c r="DE983" s="71">
        <v>9892.43</v>
      </c>
      <c r="DF983" s="71">
        <v>-24.88262910798122</v>
      </c>
      <c r="DG983" s="71">
        <v>-27.508369072747076</v>
      </c>
      <c r="DH983" s="71">
        <v>-23.05155912606799</v>
      </c>
      <c r="DI983" s="72">
        <v>13.968262910798122</v>
      </c>
      <c r="DJ983" s="72">
        <v>13.48</v>
      </c>
      <c r="DK983" s="72">
        <v>12.071286384976526</v>
      </c>
      <c r="DL983" s="72">
        <v>12.3655375</v>
      </c>
    </row>
    <row r="984" spans="101:116" ht="12.75">
      <c r="CW984" s="71" t="s">
        <v>457</v>
      </c>
      <c r="CX984" s="71" t="s">
        <v>319</v>
      </c>
      <c r="CY984" s="71" t="s">
        <v>61</v>
      </c>
      <c r="CZ984" s="71">
        <v>5000</v>
      </c>
      <c r="DA984" s="71">
        <v>58534.66</v>
      </c>
      <c r="DB984" s="71">
        <v>50395</v>
      </c>
      <c r="DC984" s="71">
        <v>2700</v>
      </c>
      <c r="DD984" s="71">
        <v>26787.77</v>
      </c>
      <c r="DE984" s="71">
        <v>24578.04</v>
      </c>
      <c r="DF984" s="71">
        <v>-46</v>
      </c>
      <c r="DG984" s="71">
        <v>-54.236054330887036</v>
      </c>
      <c r="DH984" s="71">
        <v>-51.229209246949104</v>
      </c>
      <c r="DI984" s="72">
        <v>11.706932</v>
      </c>
      <c r="DJ984" s="72">
        <v>9.921396296296296</v>
      </c>
      <c r="DK984" s="72">
        <v>10.079</v>
      </c>
      <c r="DL984" s="72">
        <v>9.102977777777777</v>
      </c>
    </row>
    <row r="985" spans="101:116" ht="12.75">
      <c r="CW985" s="71" t="s">
        <v>457</v>
      </c>
      <c r="CX985" s="71" t="s">
        <v>319</v>
      </c>
      <c r="CY985" s="71" t="s">
        <v>43</v>
      </c>
      <c r="CZ985" s="71">
        <v>121216.2</v>
      </c>
      <c r="DA985" s="71">
        <v>1253722.74</v>
      </c>
      <c r="DB985" s="71">
        <v>1075249.4</v>
      </c>
      <c r="DC985" s="71">
        <v>60377.8</v>
      </c>
      <c r="DD985" s="71">
        <v>616983.54</v>
      </c>
      <c r="DE985" s="71">
        <v>567257.56</v>
      </c>
      <c r="DF985" s="71">
        <v>-50.18999110679925</v>
      </c>
      <c r="DG985" s="71">
        <v>-50.787879942258996</v>
      </c>
      <c r="DH985" s="71">
        <v>-47.24409425385403</v>
      </c>
      <c r="DI985" s="72">
        <v>10.3428645676073</v>
      </c>
      <c r="DJ985" s="72">
        <v>10.218715156895415</v>
      </c>
      <c r="DK985" s="72">
        <v>8.870509057370219</v>
      </c>
      <c r="DL985" s="72">
        <v>9.395134635577978</v>
      </c>
    </row>
    <row r="986" spans="101:116" ht="12.75">
      <c r="CW986" s="71" t="s">
        <v>457</v>
      </c>
      <c r="CX986" s="71" t="s">
        <v>319</v>
      </c>
      <c r="CY986" s="71" t="s">
        <v>71</v>
      </c>
      <c r="CZ986" s="71"/>
      <c r="DA986" s="71"/>
      <c r="DB986" s="71"/>
      <c r="DC986" s="71">
        <v>740</v>
      </c>
      <c r="DD986" s="71">
        <v>4682.57</v>
      </c>
      <c r="DE986" s="71">
        <v>4305.95</v>
      </c>
      <c r="DF986" s="71"/>
      <c r="DG986" s="71"/>
      <c r="DH986" s="71"/>
      <c r="DI986" s="72"/>
      <c r="DJ986" s="72">
        <v>6.327797297297297</v>
      </c>
      <c r="DK986" s="72"/>
      <c r="DL986" s="72">
        <v>5.818851351351351</v>
      </c>
    </row>
    <row r="987" spans="101:116" ht="12.75">
      <c r="CW987" s="71" t="s">
        <v>457</v>
      </c>
      <c r="CX987" s="71" t="s">
        <v>319</v>
      </c>
      <c r="CY987" s="71" t="s">
        <v>530</v>
      </c>
      <c r="CZ987" s="71">
        <v>560</v>
      </c>
      <c r="DA987" s="71">
        <v>5168.67</v>
      </c>
      <c r="DB987" s="71">
        <v>4449.93</v>
      </c>
      <c r="DC987" s="71"/>
      <c r="DD987" s="71"/>
      <c r="DE987" s="71"/>
      <c r="DF987" s="71">
        <v>-100</v>
      </c>
      <c r="DG987" s="71">
        <v>-100</v>
      </c>
      <c r="DH987" s="71">
        <v>-100</v>
      </c>
      <c r="DI987" s="72">
        <v>9.229767857142857</v>
      </c>
      <c r="DJ987" s="72"/>
      <c r="DK987" s="72">
        <v>7.946303571428572</v>
      </c>
      <c r="DL987" s="72"/>
    </row>
    <row r="988" spans="101:116" ht="12.75">
      <c r="CW988" s="71" t="s">
        <v>457</v>
      </c>
      <c r="CX988" s="71" t="s">
        <v>319</v>
      </c>
      <c r="CY988" s="71" t="s">
        <v>44</v>
      </c>
      <c r="CZ988" s="71"/>
      <c r="DA988" s="71"/>
      <c r="DB988" s="71"/>
      <c r="DC988" s="71">
        <v>190</v>
      </c>
      <c r="DD988" s="71">
        <v>2463.63</v>
      </c>
      <c r="DE988" s="71">
        <v>2273.24</v>
      </c>
      <c r="DF988" s="71"/>
      <c r="DG988" s="71"/>
      <c r="DH988" s="71"/>
      <c r="DI988" s="72"/>
      <c r="DJ988" s="72">
        <v>12.966473684210527</v>
      </c>
      <c r="DK988" s="72"/>
      <c r="DL988" s="72">
        <v>11.964421052631577</v>
      </c>
    </row>
    <row r="989" spans="101:116" ht="12.75">
      <c r="CW989" s="71" t="s">
        <v>322</v>
      </c>
      <c r="CX989" s="71" t="s">
        <v>323</v>
      </c>
      <c r="CY989" s="71" t="s">
        <v>43</v>
      </c>
      <c r="CZ989" s="71"/>
      <c r="DA989" s="71"/>
      <c r="DB989" s="71"/>
      <c r="DC989" s="71">
        <v>11408</v>
      </c>
      <c r="DD989" s="71">
        <v>45486.22</v>
      </c>
      <c r="DE989" s="71">
        <v>41880.96</v>
      </c>
      <c r="DF989" s="71"/>
      <c r="DG989" s="71"/>
      <c r="DH989" s="71"/>
      <c r="DI989" s="72"/>
      <c r="DJ989" s="72">
        <v>3.9872212482468443</v>
      </c>
      <c r="DK989" s="72"/>
      <c r="DL989" s="72">
        <v>3.6711921458625527</v>
      </c>
    </row>
    <row r="990" spans="101:116" ht="12.75">
      <c r="CW990" s="71" t="s">
        <v>322</v>
      </c>
      <c r="CX990" s="71" t="s">
        <v>323</v>
      </c>
      <c r="CY990" s="71" t="s">
        <v>156</v>
      </c>
      <c r="CZ990" s="71">
        <v>136.8</v>
      </c>
      <c r="DA990" s="71">
        <v>760.66</v>
      </c>
      <c r="DB990" s="71">
        <v>644.08</v>
      </c>
      <c r="DC990" s="71"/>
      <c r="DD990" s="71"/>
      <c r="DE990" s="71"/>
      <c r="DF990" s="71">
        <v>-100</v>
      </c>
      <c r="DG990" s="71">
        <v>-100</v>
      </c>
      <c r="DH990" s="71">
        <v>-100</v>
      </c>
      <c r="DI990" s="72">
        <v>5.560380116959063</v>
      </c>
      <c r="DJ990" s="72"/>
      <c r="DK990" s="72">
        <v>4.708187134502924</v>
      </c>
      <c r="DL990" s="72"/>
    </row>
    <row r="991" spans="117:132" ht="12.75">
      <c r="DM991" s="71" t="s">
        <v>417</v>
      </c>
      <c r="DN991" s="71" t="s">
        <v>418</v>
      </c>
      <c r="DO991" s="71" t="s">
        <v>48</v>
      </c>
      <c r="DP991" s="71">
        <v>23586</v>
      </c>
      <c r="DQ991" s="71">
        <v>120418.31</v>
      </c>
      <c r="DR991" s="71">
        <v>103697.01</v>
      </c>
      <c r="DS991" s="71">
        <v>46412</v>
      </c>
      <c r="DT991" s="71">
        <v>219244.72</v>
      </c>
      <c r="DU991" s="71">
        <v>201601.61</v>
      </c>
      <c r="DV991" s="71">
        <v>96.77774951242263</v>
      </c>
      <c r="DW991" s="71">
        <v>82.06925508255348</v>
      </c>
      <c r="DX991" s="71">
        <v>94.41410123589871</v>
      </c>
      <c r="DY991" s="72">
        <v>5.105499448825574</v>
      </c>
      <c r="DZ991" s="72">
        <v>4.723880031026459</v>
      </c>
      <c r="EA991" s="72">
        <v>4.396549224116001</v>
      </c>
      <c r="EB991" s="72">
        <v>4.3437389037317935</v>
      </c>
    </row>
    <row r="992" spans="117:132" ht="12.75">
      <c r="DM992" s="71" t="s">
        <v>417</v>
      </c>
      <c r="DN992" s="71" t="s">
        <v>418</v>
      </c>
      <c r="DO992" s="71" t="s">
        <v>87</v>
      </c>
      <c r="DP992" s="71"/>
      <c r="DQ992" s="71"/>
      <c r="DR992" s="71"/>
      <c r="DS992" s="71">
        <v>5682</v>
      </c>
      <c r="DT992" s="71">
        <v>28308.79</v>
      </c>
      <c r="DU992" s="71">
        <v>26034.4</v>
      </c>
      <c r="DV992" s="71"/>
      <c r="DW992" s="71"/>
      <c r="DX992" s="71"/>
      <c r="DY992" s="72"/>
      <c r="DZ992" s="72">
        <v>4.982187609996481</v>
      </c>
      <c r="EA992" s="72"/>
      <c r="EB992" s="72">
        <v>4.581907778951074</v>
      </c>
    </row>
    <row r="993" spans="117:132" ht="12.75">
      <c r="DM993" s="71" t="s">
        <v>417</v>
      </c>
      <c r="DN993" s="71" t="s">
        <v>418</v>
      </c>
      <c r="DO993" s="71" t="s">
        <v>60</v>
      </c>
      <c r="DP993" s="71"/>
      <c r="DQ993" s="71"/>
      <c r="DR993" s="71"/>
      <c r="DS993" s="71">
        <v>750</v>
      </c>
      <c r="DT993" s="71">
        <v>4412.09</v>
      </c>
      <c r="DU993" s="71">
        <v>4070.5</v>
      </c>
      <c r="DV993" s="71"/>
      <c r="DW993" s="71"/>
      <c r="DX993" s="71"/>
      <c r="DY993" s="72"/>
      <c r="DZ993" s="72">
        <v>5.882786666666667</v>
      </c>
      <c r="EA993" s="72"/>
      <c r="EB993" s="72">
        <v>5.427333333333333</v>
      </c>
    </row>
    <row r="994" spans="117:132" ht="12.75">
      <c r="DM994" s="71" t="s">
        <v>417</v>
      </c>
      <c r="DN994" s="71" t="s">
        <v>418</v>
      </c>
      <c r="DO994" s="71" t="s">
        <v>139</v>
      </c>
      <c r="DP994" s="71">
        <v>39100</v>
      </c>
      <c r="DQ994" s="71">
        <v>261563.93</v>
      </c>
      <c r="DR994" s="71">
        <v>223928.85</v>
      </c>
      <c r="DS994" s="71">
        <v>68460</v>
      </c>
      <c r="DT994" s="71">
        <v>380822.15</v>
      </c>
      <c r="DU994" s="71">
        <v>350369.34</v>
      </c>
      <c r="DV994" s="71">
        <v>75.08951406649616</v>
      </c>
      <c r="DW994" s="71">
        <v>45.59429123121068</v>
      </c>
      <c r="DX994" s="71">
        <v>56.4645823885578</v>
      </c>
      <c r="DY994" s="72">
        <v>6.689614578005115</v>
      </c>
      <c r="DZ994" s="72">
        <v>5.5626957347356125</v>
      </c>
      <c r="EA994" s="72">
        <v>5.727080562659847</v>
      </c>
      <c r="EB994" s="72">
        <v>5.117869412795794</v>
      </c>
    </row>
    <row r="995" spans="117:132" ht="12.75">
      <c r="DM995" s="71" t="s">
        <v>417</v>
      </c>
      <c r="DN995" s="71" t="s">
        <v>418</v>
      </c>
      <c r="DO995" s="71" t="s">
        <v>63</v>
      </c>
      <c r="DP995" s="71">
        <v>116716.41</v>
      </c>
      <c r="DQ995" s="71">
        <v>830117.86</v>
      </c>
      <c r="DR995" s="71">
        <v>712905.31</v>
      </c>
      <c r="DS995" s="71">
        <v>151590</v>
      </c>
      <c r="DT995" s="71">
        <v>876990.8</v>
      </c>
      <c r="DU995" s="71">
        <v>806440.84</v>
      </c>
      <c r="DV995" s="71">
        <v>29.878909058289228</v>
      </c>
      <c r="DW995" s="71">
        <v>5.646540359943594</v>
      </c>
      <c r="DX995" s="71">
        <v>13.120330103867497</v>
      </c>
      <c r="DY995" s="72">
        <v>7.112263476918113</v>
      </c>
      <c r="DZ995" s="72">
        <v>5.7852813510126</v>
      </c>
      <c r="EA995" s="72">
        <v>6.108012660773237</v>
      </c>
      <c r="EB995" s="72">
        <v>5.319881522527871</v>
      </c>
    </row>
    <row r="996" spans="117:132" ht="12.75">
      <c r="DM996" s="71" t="s">
        <v>417</v>
      </c>
      <c r="DN996" s="71" t="s">
        <v>418</v>
      </c>
      <c r="DO996" s="71" t="s">
        <v>54</v>
      </c>
      <c r="DP996" s="71">
        <v>158249.67</v>
      </c>
      <c r="DQ996" s="71">
        <v>835928.09</v>
      </c>
      <c r="DR996" s="71">
        <v>718677.02</v>
      </c>
      <c r="DS996" s="71">
        <v>237228.28</v>
      </c>
      <c r="DT996" s="71">
        <v>1214310.33</v>
      </c>
      <c r="DU996" s="71">
        <v>1116283.59</v>
      </c>
      <c r="DV996" s="71">
        <v>49.90759854349142</v>
      </c>
      <c r="DW996" s="71">
        <v>45.26492703457304</v>
      </c>
      <c r="DX996" s="71">
        <v>55.3247924916258</v>
      </c>
      <c r="DY996" s="72">
        <v>5.282337018459501</v>
      </c>
      <c r="DZ996" s="72">
        <v>5.118741871753233</v>
      </c>
      <c r="EA996" s="72">
        <v>4.541412440228153</v>
      </c>
      <c r="EB996" s="72">
        <v>4.705524948374621</v>
      </c>
    </row>
    <row r="997" spans="117:132" ht="12.75">
      <c r="DM997" s="71" t="s">
        <v>417</v>
      </c>
      <c r="DN997" s="71" t="s">
        <v>418</v>
      </c>
      <c r="DO997" s="71" t="s">
        <v>82</v>
      </c>
      <c r="DP997" s="71"/>
      <c r="DQ997" s="71"/>
      <c r="DR997" s="71"/>
      <c r="DS997" s="71">
        <v>2122</v>
      </c>
      <c r="DT997" s="71">
        <v>11370.32</v>
      </c>
      <c r="DU997" s="71">
        <v>10460.15</v>
      </c>
      <c r="DV997" s="71"/>
      <c r="DW997" s="71"/>
      <c r="DX997" s="71"/>
      <c r="DY997" s="72"/>
      <c r="DZ997" s="72">
        <v>5.358303487276155</v>
      </c>
      <c r="EA997" s="72"/>
      <c r="EB997" s="72">
        <v>4.929382657869934</v>
      </c>
    </row>
    <row r="998" spans="117:132" ht="12.75">
      <c r="DM998" s="71" t="s">
        <v>417</v>
      </c>
      <c r="DN998" s="71" t="s">
        <v>418</v>
      </c>
      <c r="DO998" s="71" t="s">
        <v>679</v>
      </c>
      <c r="DP998" s="71"/>
      <c r="DQ998" s="71"/>
      <c r="DR998" s="71"/>
      <c r="DS998" s="71">
        <v>1490</v>
      </c>
      <c r="DT998" s="71">
        <v>7396.42</v>
      </c>
      <c r="DU998" s="71">
        <v>6834.96</v>
      </c>
      <c r="DV998" s="71"/>
      <c r="DW998" s="71"/>
      <c r="DX998" s="71"/>
      <c r="DY998" s="72"/>
      <c r="DZ998" s="72">
        <v>4.964040268456376</v>
      </c>
      <c r="EA998" s="72"/>
      <c r="EB998" s="72">
        <v>4.587221476510067</v>
      </c>
    </row>
    <row r="999" spans="117:132" ht="12.75">
      <c r="DM999" s="71" t="s">
        <v>417</v>
      </c>
      <c r="DN999" s="71" t="s">
        <v>418</v>
      </c>
      <c r="DO999" s="71" t="s">
        <v>42</v>
      </c>
      <c r="DP999" s="71">
        <v>428544</v>
      </c>
      <c r="DQ999" s="71">
        <v>2424477.26</v>
      </c>
      <c r="DR999" s="71">
        <v>2082414.74</v>
      </c>
      <c r="DS999" s="71">
        <v>378277</v>
      </c>
      <c r="DT999" s="71">
        <v>2144864.75</v>
      </c>
      <c r="DU999" s="71">
        <v>1973794.92</v>
      </c>
      <c r="DV999" s="71">
        <v>-11.729717368578255</v>
      </c>
      <c r="DW999" s="71">
        <v>-11.532898848471765</v>
      </c>
      <c r="DX999" s="71">
        <v>-5.216051246352591</v>
      </c>
      <c r="DY999" s="72">
        <v>5.657475685110513</v>
      </c>
      <c r="DZ999" s="72">
        <v>5.670090304195074</v>
      </c>
      <c r="EA999" s="72">
        <v>4.859278720504779</v>
      </c>
      <c r="EB999" s="72">
        <v>5.217856015565313</v>
      </c>
    </row>
    <row r="1000" spans="117:132" ht="12.75">
      <c r="DM1000" s="71" t="s">
        <v>417</v>
      </c>
      <c r="DN1000" s="71" t="s">
        <v>418</v>
      </c>
      <c r="DO1000" s="71" t="s">
        <v>45</v>
      </c>
      <c r="DP1000" s="71">
        <v>270626.4</v>
      </c>
      <c r="DQ1000" s="71">
        <v>1340975.06</v>
      </c>
      <c r="DR1000" s="71">
        <v>1152684.73</v>
      </c>
      <c r="DS1000" s="71">
        <v>219780</v>
      </c>
      <c r="DT1000" s="71">
        <v>1081471.89</v>
      </c>
      <c r="DU1000" s="71">
        <v>995656.32</v>
      </c>
      <c r="DV1000" s="71">
        <v>-18.788410886742763</v>
      </c>
      <c r="DW1000" s="71">
        <v>-19.351826722265823</v>
      </c>
      <c r="DX1000" s="71">
        <v>-13.622841173579184</v>
      </c>
      <c r="DY1000" s="72">
        <v>4.955078514143483</v>
      </c>
      <c r="DZ1000" s="72">
        <v>4.92070202020202</v>
      </c>
      <c r="EA1000" s="72">
        <v>4.259321078800885</v>
      </c>
      <c r="EB1000" s="72">
        <v>4.530240786240786</v>
      </c>
    </row>
    <row r="1001" spans="117:132" ht="12.75">
      <c r="DM1001" s="71" t="s">
        <v>417</v>
      </c>
      <c r="DN1001" s="71" t="s">
        <v>418</v>
      </c>
      <c r="DO1001" s="71" t="s">
        <v>57</v>
      </c>
      <c r="DP1001" s="71">
        <v>10900</v>
      </c>
      <c r="DQ1001" s="71">
        <v>59934.95</v>
      </c>
      <c r="DR1001" s="71">
        <v>51991.89</v>
      </c>
      <c r="DS1001" s="71">
        <v>43991</v>
      </c>
      <c r="DT1001" s="71">
        <v>241788.89</v>
      </c>
      <c r="DU1001" s="71">
        <v>222582.36</v>
      </c>
      <c r="DV1001" s="71">
        <v>303.58715596330273</v>
      </c>
      <c r="DW1001" s="71">
        <v>303.4188566103751</v>
      </c>
      <c r="DX1001" s="71">
        <v>328.10976865815024</v>
      </c>
      <c r="DY1001" s="72">
        <v>5.498619266055045</v>
      </c>
      <c r="DZ1001" s="72">
        <v>5.496326294014685</v>
      </c>
      <c r="EA1001" s="72">
        <v>4.769898165137614</v>
      </c>
      <c r="EB1001" s="72">
        <v>5.059724943738492</v>
      </c>
    </row>
    <row r="1002" spans="117:132" ht="12.75">
      <c r="DM1002" s="71" t="s">
        <v>417</v>
      </c>
      <c r="DN1002" s="71" t="s">
        <v>418</v>
      </c>
      <c r="DO1002" s="71" t="s">
        <v>43</v>
      </c>
      <c r="DP1002" s="71">
        <v>335760</v>
      </c>
      <c r="DQ1002" s="71">
        <v>1617317.84</v>
      </c>
      <c r="DR1002" s="71">
        <v>1388703.29</v>
      </c>
      <c r="DS1002" s="71">
        <v>356010</v>
      </c>
      <c r="DT1002" s="71">
        <v>1693322.84</v>
      </c>
      <c r="DU1002" s="71">
        <v>1559961.14</v>
      </c>
      <c r="DV1002" s="71">
        <v>6.031093638313081</v>
      </c>
      <c r="DW1002" s="71">
        <v>4.699447326939768</v>
      </c>
      <c r="DX1002" s="71">
        <v>12.332213168444344</v>
      </c>
      <c r="DY1002" s="72">
        <v>4.816886585656421</v>
      </c>
      <c r="DZ1002" s="72">
        <v>4.756391224965591</v>
      </c>
      <c r="EA1002" s="72">
        <v>4.135999791517751</v>
      </c>
      <c r="EB1002" s="72">
        <v>4.381790230611499</v>
      </c>
    </row>
    <row r="1003" spans="117:132" ht="12.75">
      <c r="DM1003" s="71" t="s">
        <v>417</v>
      </c>
      <c r="DN1003" s="71" t="s">
        <v>418</v>
      </c>
      <c r="DO1003" s="71" t="s">
        <v>99</v>
      </c>
      <c r="DP1003" s="71">
        <v>8460</v>
      </c>
      <c r="DQ1003" s="71">
        <v>52919.94</v>
      </c>
      <c r="DR1003" s="71">
        <v>45502.37</v>
      </c>
      <c r="DS1003" s="71">
        <v>6600</v>
      </c>
      <c r="DT1003" s="71">
        <v>34782.92</v>
      </c>
      <c r="DU1003" s="71">
        <v>31961.13</v>
      </c>
      <c r="DV1003" s="71">
        <v>-21.98581560283688</v>
      </c>
      <c r="DW1003" s="71">
        <v>-34.272563423163376</v>
      </c>
      <c r="DX1003" s="71">
        <v>-29.75941692707435</v>
      </c>
      <c r="DY1003" s="72">
        <v>6.255312056737589</v>
      </c>
      <c r="DZ1003" s="72">
        <v>5.2701393939393935</v>
      </c>
      <c r="EA1003" s="72">
        <v>5.37853073286052</v>
      </c>
      <c r="EB1003" s="72">
        <v>4.842595454545455</v>
      </c>
    </row>
    <row r="1004" spans="117:132" ht="12.75">
      <c r="DM1004" s="71" t="s">
        <v>417</v>
      </c>
      <c r="DN1004" s="71" t="s">
        <v>418</v>
      </c>
      <c r="DO1004" s="71" t="s">
        <v>62</v>
      </c>
      <c r="DP1004" s="71">
        <v>8320</v>
      </c>
      <c r="DQ1004" s="71">
        <v>45265.61</v>
      </c>
      <c r="DR1004" s="71">
        <v>38984.78</v>
      </c>
      <c r="DS1004" s="71">
        <v>10886</v>
      </c>
      <c r="DT1004" s="71">
        <v>63659.96</v>
      </c>
      <c r="DU1004" s="71">
        <v>58565.8</v>
      </c>
      <c r="DV1004" s="71">
        <v>30.841346153846153</v>
      </c>
      <c r="DW1004" s="71">
        <v>40.63647877494636</v>
      </c>
      <c r="DX1004" s="71">
        <v>50.22734513315198</v>
      </c>
      <c r="DY1004" s="72">
        <v>5.440578125</v>
      </c>
      <c r="DZ1004" s="72">
        <v>5.847874334006981</v>
      </c>
      <c r="EA1004" s="72">
        <v>4.685670673076923</v>
      </c>
      <c r="EB1004" s="72">
        <v>5.379919162226713</v>
      </c>
    </row>
    <row r="1005" spans="117:132" ht="12.75">
      <c r="DM1005" s="71" t="s">
        <v>417</v>
      </c>
      <c r="DN1005" s="71" t="s">
        <v>418</v>
      </c>
      <c r="DO1005" s="71" t="s">
        <v>50</v>
      </c>
      <c r="DP1005" s="71">
        <v>13260</v>
      </c>
      <c r="DQ1005" s="71">
        <v>80331.74</v>
      </c>
      <c r="DR1005" s="71">
        <v>68649.35</v>
      </c>
      <c r="DS1005" s="71">
        <v>81570</v>
      </c>
      <c r="DT1005" s="71">
        <v>595551.4</v>
      </c>
      <c r="DU1005" s="71">
        <v>547756.12</v>
      </c>
      <c r="DV1005" s="71">
        <v>515.158371040724</v>
      </c>
      <c r="DW1005" s="71">
        <v>641.3649947081938</v>
      </c>
      <c r="DX1005" s="71">
        <v>697.9043064500975</v>
      </c>
      <c r="DY1005" s="72">
        <v>6.058200603318251</v>
      </c>
      <c r="DZ1005" s="72">
        <v>7.301108250582322</v>
      </c>
      <c r="EA1005" s="72">
        <v>5.177175716440423</v>
      </c>
      <c r="EB1005" s="72">
        <v>6.715166360181439</v>
      </c>
    </row>
    <row r="1006" spans="117:132" ht="12.75">
      <c r="DM1006" s="71" t="s">
        <v>417</v>
      </c>
      <c r="DN1006" s="71" t="s">
        <v>418</v>
      </c>
      <c r="DO1006" s="71" t="s">
        <v>95</v>
      </c>
      <c r="DP1006" s="71">
        <v>36160</v>
      </c>
      <c r="DQ1006" s="71">
        <v>173331.22</v>
      </c>
      <c r="DR1006" s="71">
        <v>147603.79</v>
      </c>
      <c r="DS1006" s="71"/>
      <c r="DT1006" s="71"/>
      <c r="DU1006" s="71"/>
      <c r="DV1006" s="71">
        <v>-100</v>
      </c>
      <c r="DW1006" s="71">
        <v>-100</v>
      </c>
      <c r="DX1006" s="71">
        <v>-100</v>
      </c>
      <c r="DY1006" s="72">
        <v>4.793451880530974</v>
      </c>
      <c r="DZ1006" s="72"/>
      <c r="EA1006" s="72">
        <v>4.081963219026549</v>
      </c>
      <c r="EB1006" s="72"/>
    </row>
    <row r="1007" spans="117:132" ht="12.75">
      <c r="DM1007" s="71" t="s">
        <v>417</v>
      </c>
      <c r="DN1007" s="71" t="s">
        <v>418</v>
      </c>
      <c r="DO1007" s="71" t="s">
        <v>70</v>
      </c>
      <c r="DP1007" s="71">
        <v>12660</v>
      </c>
      <c r="DQ1007" s="71">
        <v>69855.41</v>
      </c>
      <c r="DR1007" s="71">
        <v>60884.12</v>
      </c>
      <c r="DS1007" s="71">
        <v>31614</v>
      </c>
      <c r="DT1007" s="71">
        <v>178942.03</v>
      </c>
      <c r="DU1007" s="71">
        <v>165774.58</v>
      </c>
      <c r="DV1007" s="71">
        <v>149.71563981042655</v>
      </c>
      <c r="DW1007" s="71">
        <v>156.16058942321</v>
      </c>
      <c r="DX1007" s="71">
        <v>172.2788470951046</v>
      </c>
      <c r="DY1007" s="72">
        <v>5.5178048973143765</v>
      </c>
      <c r="DZ1007" s="72">
        <v>5.6602147782627945</v>
      </c>
      <c r="EA1007" s="72">
        <v>4.809172195892575</v>
      </c>
      <c r="EB1007" s="72">
        <v>5.243707850952109</v>
      </c>
    </row>
    <row r="1008" spans="117:132" ht="12.75">
      <c r="DM1008" s="71" t="s">
        <v>417</v>
      </c>
      <c r="DN1008" s="71" t="s">
        <v>418</v>
      </c>
      <c r="DO1008" s="71" t="s">
        <v>71</v>
      </c>
      <c r="DP1008" s="71">
        <v>2760</v>
      </c>
      <c r="DQ1008" s="71">
        <v>14968.99</v>
      </c>
      <c r="DR1008" s="71">
        <v>12841.42</v>
      </c>
      <c r="DS1008" s="71">
        <v>3078</v>
      </c>
      <c r="DT1008" s="71">
        <v>17579.38</v>
      </c>
      <c r="DU1008" s="71">
        <v>16168.84</v>
      </c>
      <c r="DV1008" s="71">
        <v>11.521739130434783</v>
      </c>
      <c r="DW1008" s="71">
        <v>17.438651505545806</v>
      </c>
      <c r="DX1008" s="71">
        <v>25.911620365971988</v>
      </c>
      <c r="DY1008" s="72">
        <v>5.423547101449275</v>
      </c>
      <c r="DZ1008" s="72">
        <v>5.711299545159195</v>
      </c>
      <c r="EA1008" s="72">
        <v>4.652688405797101</v>
      </c>
      <c r="EB1008" s="72">
        <v>5.253034437946718</v>
      </c>
    </row>
    <row r="1009" spans="117:132" ht="12.75">
      <c r="DM1009" s="71" t="s">
        <v>417</v>
      </c>
      <c r="DN1009" s="71" t="s">
        <v>418</v>
      </c>
      <c r="DO1009" s="71" t="s">
        <v>67</v>
      </c>
      <c r="DP1009" s="71">
        <v>169694</v>
      </c>
      <c r="DQ1009" s="71">
        <v>816607.5</v>
      </c>
      <c r="DR1009" s="71">
        <v>700801.37</v>
      </c>
      <c r="DS1009" s="71">
        <v>147442</v>
      </c>
      <c r="DT1009" s="71">
        <v>757342.3</v>
      </c>
      <c r="DU1009" s="71">
        <v>697345.75</v>
      </c>
      <c r="DV1009" s="71">
        <v>-13.113015192051575</v>
      </c>
      <c r="DW1009" s="71">
        <v>-7.257489062983129</v>
      </c>
      <c r="DX1009" s="71">
        <v>-0.4930954972305484</v>
      </c>
      <c r="DY1009" s="72">
        <v>4.812235553407899</v>
      </c>
      <c r="DZ1009" s="72">
        <v>5.136543861314958</v>
      </c>
      <c r="EA1009" s="72">
        <v>4.129794630334603</v>
      </c>
      <c r="EB1009" s="72">
        <v>4.729627582371373</v>
      </c>
    </row>
    <row r="1010" spans="117:132" ht="12.75">
      <c r="DM1010" s="71" t="s">
        <v>417</v>
      </c>
      <c r="DN1010" s="71" t="s">
        <v>418</v>
      </c>
      <c r="DO1010" s="71" t="s">
        <v>49</v>
      </c>
      <c r="DP1010" s="71">
        <v>3710</v>
      </c>
      <c r="DQ1010" s="71">
        <v>25371.2</v>
      </c>
      <c r="DR1010" s="71">
        <v>21743.17</v>
      </c>
      <c r="DS1010" s="71">
        <v>2990</v>
      </c>
      <c r="DT1010" s="71">
        <v>18035.7</v>
      </c>
      <c r="DU1010" s="71">
        <v>16629.98</v>
      </c>
      <c r="DV1010" s="71">
        <v>-19.40700808625337</v>
      </c>
      <c r="DW1010" s="71">
        <v>-28.91270416850602</v>
      </c>
      <c r="DX1010" s="71">
        <v>-23.51630420035349</v>
      </c>
      <c r="DY1010" s="72">
        <v>6.838598382749327</v>
      </c>
      <c r="DZ1010" s="72">
        <v>6.032006688963211</v>
      </c>
      <c r="EA1010" s="72">
        <v>5.860692722371967</v>
      </c>
      <c r="EB1010" s="72">
        <v>5.561866220735785</v>
      </c>
    </row>
    <row r="1011" spans="117:132" ht="12.75">
      <c r="DM1011" s="71" t="s">
        <v>417</v>
      </c>
      <c r="DN1011" s="71" t="s">
        <v>418</v>
      </c>
      <c r="DO1011" s="71" t="s">
        <v>350</v>
      </c>
      <c r="DP1011" s="71">
        <v>17296</v>
      </c>
      <c r="DQ1011" s="71">
        <v>90075.18</v>
      </c>
      <c r="DR1011" s="71">
        <v>77373.09</v>
      </c>
      <c r="DS1011" s="71">
        <v>16886</v>
      </c>
      <c r="DT1011" s="71">
        <v>82272.14</v>
      </c>
      <c r="DU1011" s="71">
        <v>75719.76</v>
      </c>
      <c r="DV1011" s="71">
        <v>-2.370490286771508</v>
      </c>
      <c r="DW1011" s="71">
        <v>-8.662808112068156</v>
      </c>
      <c r="DX1011" s="71">
        <v>-2.13682819181708</v>
      </c>
      <c r="DY1011" s="72">
        <v>5.207861933395004</v>
      </c>
      <c r="DZ1011" s="72">
        <v>4.872210114888073</v>
      </c>
      <c r="EA1011" s="72">
        <v>4.473467275670675</v>
      </c>
      <c r="EB1011" s="72">
        <v>4.4841738718465</v>
      </c>
    </row>
    <row r="1012" spans="117:132" ht="12.75">
      <c r="DM1012" s="71" t="s">
        <v>417</v>
      </c>
      <c r="DN1012" s="71" t="s">
        <v>418</v>
      </c>
      <c r="DO1012" s="71" t="s">
        <v>66</v>
      </c>
      <c r="DP1012" s="71">
        <v>3620</v>
      </c>
      <c r="DQ1012" s="71">
        <v>19404.62</v>
      </c>
      <c r="DR1012" s="71">
        <v>16815.52</v>
      </c>
      <c r="DS1012" s="71">
        <v>4500</v>
      </c>
      <c r="DT1012" s="71">
        <v>26584.08</v>
      </c>
      <c r="DU1012" s="71">
        <v>24476.2</v>
      </c>
      <c r="DV1012" s="71">
        <v>24.30939226519337</v>
      </c>
      <c r="DW1012" s="71">
        <v>36.99871473906731</v>
      </c>
      <c r="DX1012" s="71">
        <v>45.557199539473054</v>
      </c>
      <c r="DY1012" s="72">
        <v>5.3603922651933695</v>
      </c>
      <c r="DZ1012" s="72">
        <v>5.907573333333334</v>
      </c>
      <c r="EA1012" s="72">
        <v>4.645171270718232</v>
      </c>
      <c r="EB1012" s="72">
        <v>5.439155555555556</v>
      </c>
    </row>
    <row r="1013" spans="117:132" ht="12.75">
      <c r="DM1013" s="71" t="s">
        <v>417</v>
      </c>
      <c r="DN1013" s="71" t="s">
        <v>418</v>
      </c>
      <c r="DO1013" s="71" t="s">
        <v>44</v>
      </c>
      <c r="DP1013" s="71"/>
      <c r="DQ1013" s="71"/>
      <c r="DR1013" s="71"/>
      <c r="DS1013" s="71">
        <v>30962</v>
      </c>
      <c r="DT1013" s="71">
        <v>152567.22</v>
      </c>
      <c r="DU1013" s="71">
        <v>140579.26</v>
      </c>
      <c r="DV1013" s="71"/>
      <c r="DW1013" s="71"/>
      <c r="DX1013" s="71"/>
      <c r="DY1013" s="72"/>
      <c r="DZ1013" s="72">
        <v>4.927563464892449</v>
      </c>
      <c r="EA1013" s="72"/>
      <c r="EB1013" s="72">
        <v>4.540380466378141</v>
      </c>
    </row>
    <row r="1014" spans="117:132" ht="12.75">
      <c r="DM1014" s="71" t="s">
        <v>419</v>
      </c>
      <c r="DN1014" s="71" t="s">
        <v>623</v>
      </c>
      <c r="DO1014" s="71" t="s">
        <v>63</v>
      </c>
      <c r="DP1014" s="71"/>
      <c r="DQ1014" s="71"/>
      <c r="DR1014" s="71"/>
      <c r="DS1014" s="71">
        <v>800</v>
      </c>
      <c r="DT1014" s="71">
        <v>6000</v>
      </c>
      <c r="DU1014" s="71">
        <v>5523.45</v>
      </c>
      <c r="DV1014" s="71"/>
      <c r="DW1014" s="71"/>
      <c r="DX1014" s="71"/>
      <c r="DY1014" s="72"/>
      <c r="DZ1014" s="72">
        <v>7.5</v>
      </c>
      <c r="EA1014" s="72"/>
      <c r="EB1014" s="72">
        <v>6.9043125</v>
      </c>
    </row>
    <row r="1015" spans="117:132" ht="12.75">
      <c r="DM1015" s="71" t="s">
        <v>419</v>
      </c>
      <c r="DN1015" s="71" t="s">
        <v>623</v>
      </c>
      <c r="DO1015" s="71" t="s">
        <v>54</v>
      </c>
      <c r="DP1015" s="71"/>
      <c r="DQ1015" s="71"/>
      <c r="DR1015" s="71"/>
      <c r="DS1015" s="71">
        <v>20</v>
      </c>
      <c r="DT1015" s="71">
        <v>93.04</v>
      </c>
      <c r="DU1015" s="71">
        <v>85.33</v>
      </c>
      <c r="DV1015" s="71"/>
      <c r="DW1015" s="71"/>
      <c r="DX1015" s="71"/>
      <c r="DY1015" s="72"/>
      <c r="DZ1015" s="72">
        <v>4.652</v>
      </c>
      <c r="EA1015" s="72"/>
      <c r="EB1015" s="72">
        <v>4.2665</v>
      </c>
    </row>
    <row r="1016" spans="117:132" ht="12.75">
      <c r="DM1016" s="71" t="s">
        <v>419</v>
      </c>
      <c r="DN1016" s="71" t="s">
        <v>623</v>
      </c>
      <c r="DO1016" s="71" t="s">
        <v>42</v>
      </c>
      <c r="DP1016" s="71"/>
      <c r="DQ1016" s="71"/>
      <c r="DR1016" s="71"/>
      <c r="DS1016" s="71">
        <v>3950</v>
      </c>
      <c r="DT1016" s="71">
        <v>17184.66</v>
      </c>
      <c r="DU1016" s="71">
        <v>15860.97</v>
      </c>
      <c r="DV1016" s="71"/>
      <c r="DW1016" s="71"/>
      <c r="DX1016" s="71"/>
      <c r="DY1016" s="72"/>
      <c r="DZ1016" s="72">
        <v>4.350546835443038</v>
      </c>
      <c r="EA1016" s="72"/>
      <c r="EB1016" s="72">
        <v>4.015435443037974</v>
      </c>
    </row>
    <row r="1017" spans="117:132" ht="12.75">
      <c r="DM1017" s="71" t="s">
        <v>419</v>
      </c>
      <c r="DN1017" s="71" t="s">
        <v>623</v>
      </c>
      <c r="DO1017" s="71" t="s">
        <v>45</v>
      </c>
      <c r="DP1017" s="71"/>
      <c r="DQ1017" s="71"/>
      <c r="DR1017" s="71"/>
      <c r="DS1017" s="71">
        <v>13424</v>
      </c>
      <c r="DT1017" s="71">
        <v>65693.28</v>
      </c>
      <c r="DU1017" s="71">
        <v>60591.61</v>
      </c>
      <c r="DV1017" s="71"/>
      <c r="DW1017" s="71"/>
      <c r="DX1017" s="71"/>
      <c r="DY1017" s="72"/>
      <c r="DZ1017" s="72">
        <v>4.8937187127532775</v>
      </c>
      <c r="EA1017" s="72"/>
      <c r="EB1017" s="72">
        <v>4.5136777413587605</v>
      </c>
    </row>
    <row r="1018" spans="117:132" ht="12.75">
      <c r="DM1018" s="71" t="s">
        <v>419</v>
      </c>
      <c r="DN1018" s="71" t="s">
        <v>623</v>
      </c>
      <c r="DO1018" s="71" t="s">
        <v>43</v>
      </c>
      <c r="DP1018" s="71"/>
      <c r="DQ1018" s="71"/>
      <c r="DR1018" s="71"/>
      <c r="DS1018" s="71">
        <v>16350</v>
      </c>
      <c r="DT1018" s="71">
        <v>74815.3</v>
      </c>
      <c r="DU1018" s="71">
        <v>68956.84</v>
      </c>
      <c r="DV1018" s="71"/>
      <c r="DW1018" s="71"/>
      <c r="DX1018" s="71"/>
      <c r="DY1018" s="72"/>
      <c r="DZ1018" s="72">
        <v>4.575859327217126</v>
      </c>
      <c r="EA1018" s="72"/>
      <c r="EB1018" s="72">
        <v>4.21754373088685</v>
      </c>
    </row>
    <row r="1019" spans="117:132" ht="12.75">
      <c r="DM1019" s="71" t="s">
        <v>419</v>
      </c>
      <c r="DN1019" s="71" t="s">
        <v>623</v>
      </c>
      <c r="DO1019" s="71" t="s">
        <v>50</v>
      </c>
      <c r="DP1019" s="71"/>
      <c r="DQ1019" s="71"/>
      <c r="DR1019" s="71"/>
      <c r="DS1019" s="71">
        <v>160</v>
      </c>
      <c r="DT1019" s="71">
        <v>857.25</v>
      </c>
      <c r="DU1019" s="71">
        <v>787.6</v>
      </c>
      <c r="DV1019" s="71"/>
      <c r="DW1019" s="71"/>
      <c r="DX1019" s="71"/>
      <c r="DY1019" s="72"/>
      <c r="DZ1019" s="72">
        <v>5.3578125</v>
      </c>
      <c r="EA1019" s="72"/>
      <c r="EB1019" s="72">
        <v>4.9225</v>
      </c>
    </row>
    <row r="1020" spans="117:132" ht="12.75">
      <c r="DM1020" s="71" t="s">
        <v>419</v>
      </c>
      <c r="DN1020" s="71" t="s">
        <v>623</v>
      </c>
      <c r="DO1020" s="71" t="s">
        <v>67</v>
      </c>
      <c r="DP1020" s="71"/>
      <c r="DQ1020" s="71"/>
      <c r="DR1020" s="71"/>
      <c r="DS1020" s="71">
        <v>332</v>
      </c>
      <c r="DT1020" s="71">
        <v>1575.04</v>
      </c>
      <c r="DU1020" s="71">
        <v>1448.6</v>
      </c>
      <c r="DV1020" s="71"/>
      <c r="DW1020" s="71"/>
      <c r="DX1020" s="71"/>
      <c r="DY1020" s="72"/>
      <c r="DZ1020" s="72">
        <v>4.744096385542169</v>
      </c>
      <c r="EA1020" s="72"/>
      <c r="EB1020" s="72">
        <v>4.363253012048193</v>
      </c>
    </row>
    <row r="1021" spans="117:132" ht="12.75">
      <c r="DM1021" s="71" t="s">
        <v>419</v>
      </c>
      <c r="DN1021" s="71" t="s">
        <v>623</v>
      </c>
      <c r="DO1021" s="71" t="s">
        <v>44</v>
      </c>
      <c r="DP1021" s="71">
        <v>6080</v>
      </c>
      <c r="DQ1021" s="71">
        <v>21853.88</v>
      </c>
      <c r="DR1021" s="71">
        <v>18848</v>
      </c>
      <c r="DS1021" s="71">
        <v>5340</v>
      </c>
      <c r="DT1021" s="71">
        <v>23626.14</v>
      </c>
      <c r="DU1021" s="71">
        <v>21794.94</v>
      </c>
      <c r="DV1021" s="71">
        <v>-12.171052631578947</v>
      </c>
      <c r="DW1021" s="71">
        <v>8.109589692997298</v>
      </c>
      <c r="DX1021" s="71">
        <v>15.635292869269943</v>
      </c>
      <c r="DY1021" s="72">
        <v>3.594388157894737</v>
      </c>
      <c r="DZ1021" s="72">
        <v>4.424370786516854</v>
      </c>
      <c r="EA1021" s="72">
        <v>3.1</v>
      </c>
      <c r="EB1021" s="72">
        <v>4.081449438202247</v>
      </c>
    </row>
    <row r="1022" spans="117:132" ht="12.75">
      <c r="DM1022" s="71" t="s">
        <v>436</v>
      </c>
      <c r="DN1022" s="71" t="s">
        <v>437</v>
      </c>
      <c r="DO1022" s="71" t="s">
        <v>48</v>
      </c>
      <c r="DP1022" s="71">
        <v>1260</v>
      </c>
      <c r="DQ1022" s="71">
        <v>5820.78</v>
      </c>
      <c r="DR1022" s="71">
        <v>5178</v>
      </c>
      <c r="DS1022" s="71">
        <v>2352</v>
      </c>
      <c r="DT1022" s="71">
        <v>15636.86</v>
      </c>
      <c r="DU1022" s="71">
        <v>14336.34</v>
      </c>
      <c r="DV1022" s="71">
        <v>86.66666666666667</v>
      </c>
      <c r="DW1022" s="71">
        <v>168.63856733977238</v>
      </c>
      <c r="DX1022" s="71">
        <v>176.8702201622248</v>
      </c>
      <c r="DY1022" s="72">
        <v>4.619666666666666</v>
      </c>
      <c r="DZ1022" s="72">
        <v>6.648324829931973</v>
      </c>
      <c r="EA1022" s="72">
        <v>4.109523809523809</v>
      </c>
      <c r="EB1022" s="72">
        <v>6.0953826530612245</v>
      </c>
    </row>
    <row r="1023" spans="117:132" ht="12.75">
      <c r="DM1023" s="71" t="s">
        <v>436</v>
      </c>
      <c r="DN1023" s="71" t="s">
        <v>437</v>
      </c>
      <c r="DO1023" s="71" t="s">
        <v>138</v>
      </c>
      <c r="DP1023" s="71">
        <v>5000</v>
      </c>
      <c r="DQ1023" s="71">
        <v>27372.78</v>
      </c>
      <c r="DR1023" s="71">
        <v>23613.15</v>
      </c>
      <c r="DS1023" s="71"/>
      <c r="DT1023" s="71"/>
      <c r="DU1023" s="71"/>
      <c r="DV1023" s="71">
        <v>-100</v>
      </c>
      <c r="DW1023" s="71">
        <v>-100</v>
      </c>
      <c r="DX1023" s="71">
        <v>-100</v>
      </c>
      <c r="DY1023" s="72">
        <v>5.474556</v>
      </c>
      <c r="DZ1023" s="72"/>
      <c r="EA1023" s="72">
        <v>4.7226300000000005</v>
      </c>
      <c r="EB1023" s="72"/>
    </row>
    <row r="1024" spans="117:132" ht="12.75">
      <c r="DM1024" s="71" t="s">
        <v>436</v>
      </c>
      <c r="DN1024" s="71" t="s">
        <v>437</v>
      </c>
      <c r="DO1024" s="71" t="s">
        <v>63</v>
      </c>
      <c r="DP1024" s="71">
        <v>19090</v>
      </c>
      <c r="DQ1024" s="71">
        <v>165401.5</v>
      </c>
      <c r="DR1024" s="71">
        <v>137272.86</v>
      </c>
      <c r="DS1024" s="71"/>
      <c r="DT1024" s="71"/>
      <c r="DU1024" s="71"/>
      <c r="DV1024" s="71">
        <v>-100</v>
      </c>
      <c r="DW1024" s="71">
        <v>-100</v>
      </c>
      <c r="DX1024" s="71">
        <v>-100</v>
      </c>
      <c r="DY1024" s="72">
        <v>8.664300680984809</v>
      </c>
      <c r="DZ1024" s="72"/>
      <c r="EA1024" s="72">
        <v>7.190825563122052</v>
      </c>
      <c r="EB1024" s="72"/>
    </row>
    <row r="1025" spans="117:132" ht="12.75">
      <c r="DM1025" s="71" t="s">
        <v>436</v>
      </c>
      <c r="DN1025" s="71" t="s">
        <v>437</v>
      </c>
      <c r="DO1025" s="71" t="s">
        <v>54</v>
      </c>
      <c r="DP1025" s="71">
        <v>14844.12</v>
      </c>
      <c r="DQ1025" s="71">
        <v>151018.6</v>
      </c>
      <c r="DR1025" s="71">
        <v>130951.91</v>
      </c>
      <c r="DS1025" s="71">
        <v>891</v>
      </c>
      <c r="DT1025" s="71">
        <v>6364.75</v>
      </c>
      <c r="DU1025" s="71">
        <v>5837.41</v>
      </c>
      <c r="DV1025" s="71">
        <v>-93.9976233013476</v>
      </c>
      <c r="DW1025" s="71">
        <v>-95.78545291772006</v>
      </c>
      <c r="DX1025" s="71">
        <v>-95.5423254231267</v>
      </c>
      <c r="DY1025" s="72">
        <v>10.173631040438908</v>
      </c>
      <c r="DZ1025" s="72">
        <v>7.14337822671156</v>
      </c>
      <c r="EA1025" s="72">
        <v>8.821803515466057</v>
      </c>
      <c r="EB1025" s="72">
        <v>6.551526374859708</v>
      </c>
    </row>
    <row r="1026" spans="117:132" ht="12.75">
      <c r="DM1026" s="71" t="s">
        <v>436</v>
      </c>
      <c r="DN1026" s="71" t="s">
        <v>437</v>
      </c>
      <c r="DO1026" s="71" t="s">
        <v>56</v>
      </c>
      <c r="DP1026" s="71">
        <v>2000</v>
      </c>
      <c r="DQ1026" s="71">
        <v>12955.83</v>
      </c>
      <c r="DR1026" s="71">
        <v>10756.1</v>
      </c>
      <c r="DS1026" s="71"/>
      <c r="DT1026" s="71"/>
      <c r="DU1026" s="71"/>
      <c r="DV1026" s="71">
        <v>-100</v>
      </c>
      <c r="DW1026" s="71">
        <v>-100</v>
      </c>
      <c r="DX1026" s="71">
        <v>-100</v>
      </c>
      <c r="DY1026" s="72">
        <v>6.477915</v>
      </c>
      <c r="DZ1026" s="72"/>
      <c r="EA1026" s="72">
        <v>5.37805</v>
      </c>
      <c r="EB1026" s="72"/>
    </row>
    <row r="1027" spans="117:132" ht="12.75">
      <c r="DM1027" s="71" t="s">
        <v>436</v>
      </c>
      <c r="DN1027" s="71" t="s">
        <v>437</v>
      </c>
      <c r="DO1027" s="71" t="s">
        <v>42</v>
      </c>
      <c r="DP1027" s="71"/>
      <c r="DQ1027" s="71"/>
      <c r="DR1027" s="71"/>
      <c r="DS1027" s="71">
        <v>9450</v>
      </c>
      <c r="DT1027" s="71">
        <v>59977.52</v>
      </c>
      <c r="DU1027" s="71">
        <v>55277.05</v>
      </c>
      <c r="DV1027" s="71"/>
      <c r="DW1027" s="71"/>
      <c r="DX1027" s="71"/>
      <c r="DY1027" s="72"/>
      <c r="DZ1027" s="72">
        <v>6.346827513227513</v>
      </c>
      <c r="EA1027" s="72"/>
      <c r="EB1027" s="72">
        <v>5.849423280423281</v>
      </c>
    </row>
    <row r="1028" spans="117:132" ht="12.75">
      <c r="DM1028" s="71" t="s">
        <v>436</v>
      </c>
      <c r="DN1028" s="71" t="s">
        <v>437</v>
      </c>
      <c r="DO1028" s="71" t="s">
        <v>45</v>
      </c>
      <c r="DP1028" s="71">
        <v>2340</v>
      </c>
      <c r="DQ1028" s="71">
        <v>13051.87</v>
      </c>
      <c r="DR1028" s="71">
        <v>11091.6</v>
      </c>
      <c r="DS1028" s="71"/>
      <c r="DT1028" s="71"/>
      <c r="DU1028" s="71"/>
      <c r="DV1028" s="71">
        <v>-100</v>
      </c>
      <c r="DW1028" s="71">
        <v>-100</v>
      </c>
      <c r="DX1028" s="71">
        <v>-100</v>
      </c>
      <c r="DY1028" s="72">
        <v>5.5777222222222225</v>
      </c>
      <c r="DZ1028" s="72"/>
      <c r="EA1028" s="72">
        <v>4.74</v>
      </c>
      <c r="EB1028" s="72"/>
    </row>
    <row r="1029" spans="117:132" ht="12.75">
      <c r="DM1029" s="71" t="s">
        <v>436</v>
      </c>
      <c r="DN1029" s="71" t="s">
        <v>437</v>
      </c>
      <c r="DO1029" s="71" t="s">
        <v>85</v>
      </c>
      <c r="DP1029" s="71">
        <v>13990</v>
      </c>
      <c r="DQ1029" s="71">
        <v>72546.16</v>
      </c>
      <c r="DR1029" s="71">
        <v>61143.17</v>
      </c>
      <c r="DS1029" s="71"/>
      <c r="DT1029" s="71"/>
      <c r="DU1029" s="71"/>
      <c r="DV1029" s="71">
        <v>-100</v>
      </c>
      <c r="DW1029" s="71">
        <v>-100</v>
      </c>
      <c r="DX1029" s="71">
        <v>-100</v>
      </c>
      <c r="DY1029" s="72">
        <v>5.185572551822731</v>
      </c>
      <c r="DZ1029" s="72"/>
      <c r="EA1029" s="72">
        <v>4.370491065046462</v>
      </c>
      <c r="EB1029" s="72"/>
    </row>
    <row r="1030" spans="117:132" ht="12.75">
      <c r="DM1030" s="71" t="s">
        <v>436</v>
      </c>
      <c r="DN1030" s="71" t="s">
        <v>437</v>
      </c>
      <c r="DO1030" s="71" t="s">
        <v>530</v>
      </c>
      <c r="DP1030" s="71">
        <v>1120</v>
      </c>
      <c r="DQ1030" s="71">
        <v>5849.24</v>
      </c>
      <c r="DR1030" s="71">
        <v>5035.86</v>
      </c>
      <c r="DS1030" s="71"/>
      <c r="DT1030" s="71"/>
      <c r="DU1030" s="71"/>
      <c r="DV1030" s="71">
        <v>-100</v>
      </c>
      <c r="DW1030" s="71">
        <v>-100</v>
      </c>
      <c r="DX1030" s="71">
        <v>-100</v>
      </c>
      <c r="DY1030" s="72">
        <v>5.222535714285714</v>
      </c>
      <c r="DZ1030" s="72"/>
      <c r="EA1030" s="72">
        <v>4.496303571428571</v>
      </c>
      <c r="EB1030" s="72"/>
    </row>
    <row r="1031" spans="117:132" ht="12.75">
      <c r="DM1031" s="71" t="s">
        <v>438</v>
      </c>
      <c r="DN1031" s="71" t="s">
        <v>630</v>
      </c>
      <c r="DO1031" s="71" t="s">
        <v>138</v>
      </c>
      <c r="DP1031" s="71">
        <v>336</v>
      </c>
      <c r="DQ1031" s="71">
        <v>3161.76</v>
      </c>
      <c r="DR1031" s="71">
        <v>2722.09</v>
      </c>
      <c r="DS1031" s="71"/>
      <c r="DT1031" s="71"/>
      <c r="DU1031" s="71"/>
      <c r="DV1031" s="71">
        <v>-100</v>
      </c>
      <c r="DW1031" s="71">
        <v>-100</v>
      </c>
      <c r="DX1031" s="71">
        <v>-100</v>
      </c>
      <c r="DY1031" s="72">
        <v>9.41</v>
      </c>
      <c r="DZ1031" s="72"/>
      <c r="EA1031" s="72">
        <v>8.101458333333333</v>
      </c>
      <c r="EB1031" s="72"/>
    </row>
    <row r="1032" spans="117:132" ht="12.75">
      <c r="DM1032" s="71" t="s">
        <v>438</v>
      </c>
      <c r="DN1032" s="71" t="s">
        <v>630</v>
      </c>
      <c r="DO1032" s="71" t="s">
        <v>54</v>
      </c>
      <c r="DP1032" s="71"/>
      <c r="DQ1032" s="71"/>
      <c r="DR1032" s="71"/>
      <c r="DS1032" s="71">
        <v>150</v>
      </c>
      <c r="DT1032" s="71">
        <v>1037.97</v>
      </c>
      <c r="DU1032" s="71">
        <v>952.87</v>
      </c>
      <c r="DV1032" s="71"/>
      <c r="DW1032" s="71"/>
      <c r="DX1032" s="71"/>
      <c r="DY1032" s="72"/>
      <c r="DZ1032" s="72">
        <v>6.9198</v>
      </c>
      <c r="EA1032" s="72"/>
      <c r="EB1032" s="72">
        <v>6.3524666666666665</v>
      </c>
    </row>
    <row r="1033" spans="117:132" ht="12.75">
      <c r="DM1033" s="71" t="s">
        <v>438</v>
      </c>
      <c r="DN1033" s="71" t="s">
        <v>630</v>
      </c>
      <c r="DO1033" s="71" t="s">
        <v>56</v>
      </c>
      <c r="DP1033" s="71"/>
      <c r="DQ1033" s="71"/>
      <c r="DR1033" s="71"/>
      <c r="DS1033" s="71">
        <v>1920</v>
      </c>
      <c r="DT1033" s="71">
        <v>12142.29</v>
      </c>
      <c r="DU1033" s="71">
        <v>11146.8</v>
      </c>
      <c r="DV1033" s="71"/>
      <c r="DW1033" s="71"/>
      <c r="DX1033" s="71"/>
      <c r="DY1033" s="72"/>
      <c r="DZ1033" s="72">
        <v>6.324109375000001</v>
      </c>
      <c r="EA1033" s="72"/>
      <c r="EB1033" s="72">
        <v>5.805625</v>
      </c>
    </row>
    <row r="1034" spans="117:132" ht="12.75">
      <c r="DM1034" s="71" t="s">
        <v>438</v>
      </c>
      <c r="DN1034" s="71" t="s">
        <v>630</v>
      </c>
      <c r="DO1034" s="71" t="s">
        <v>43</v>
      </c>
      <c r="DP1034" s="71"/>
      <c r="DQ1034" s="71"/>
      <c r="DR1034" s="71"/>
      <c r="DS1034" s="71">
        <v>450</v>
      </c>
      <c r="DT1034" s="71">
        <v>3544.75</v>
      </c>
      <c r="DU1034" s="71">
        <v>3251.73</v>
      </c>
      <c r="DV1034" s="71"/>
      <c r="DW1034" s="71"/>
      <c r="DX1034" s="71"/>
      <c r="DY1034" s="72"/>
      <c r="DZ1034" s="72">
        <v>7.877222222222223</v>
      </c>
      <c r="EA1034" s="72"/>
      <c r="EB1034" s="72">
        <v>7.226066666666667</v>
      </c>
    </row>
    <row r="1035" spans="117:132" ht="12.75">
      <c r="DM1035" s="71" t="s">
        <v>446</v>
      </c>
      <c r="DN1035" s="71" t="s">
        <v>312</v>
      </c>
      <c r="DO1035" s="71" t="s">
        <v>48</v>
      </c>
      <c r="DP1035" s="71">
        <v>32</v>
      </c>
      <c r="DQ1035" s="71">
        <v>366.71</v>
      </c>
      <c r="DR1035" s="71">
        <v>313.59</v>
      </c>
      <c r="DS1035" s="71">
        <v>439</v>
      </c>
      <c r="DT1035" s="71">
        <v>5216.17</v>
      </c>
      <c r="DU1035" s="71">
        <v>4796.66</v>
      </c>
      <c r="DV1035" s="71">
        <v>1271.875</v>
      </c>
      <c r="DW1035" s="71">
        <v>1322.4237135611247</v>
      </c>
      <c r="DX1035" s="71">
        <v>1429.595969259224</v>
      </c>
      <c r="DY1035" s="72">
        <v>11.4596875</v>
      </c>
      <c r="DZ1035" s="72">
        <v>11.881936218678815</v>
      </c>
      <c r="EA1035" s="72">
        <v>9.7996875</v>
      </c>
      <c r="EB1035" s="72">
        <v>10.92633257403189</v>
      </c>
    </row>
    <row r="1036" spans="117:132" ht="12.75">
      <c r="DM1036" s="71" t="s">
        <v>446</v>
      </c>
      <c r="DN1036" s="71" t="s">
        <v>312</v>
      </c>
      <c r="DO1036" s="71" t="s">
        <v>139</v>
      </c>
      <c r="DP1036" s="71"/>
      <c r="DQ1036" s="71"/>
      <c r="DR1036" s="71"/>
      <c r="DS1036" s="71">
        <v>600</v>
      </c>
      <c r="DT1036" s="71">
        <v>8794.42</v>
      </c>
      <c r="DU1036" s="71">
        <v>8129.67</v>
      </c>
      <c r="DV1036" s="71"/>
      <c r="DW1036" s="71"/>
      <c r="DX1036" s="71"/>
      <c r="DY1036" s="72"/>
      <c r="DZ1036" s="72">
        <v>14.657366666666666</v>
      </c>
      <c r="EA1036" s="72"/>
      <c r="EB1036" s="72">
        <v>13.54945</v>
      </c>
    </row>
    <row r="1037" spans="117:132" ht="12.75">
      <c r="DM1037" s="71" t="s">
        <v>446</v>
      </c>
      <c r="DN1037" s="71" t="s">
        <v>312</v>
      </c>
      <c r="DO1037" s="71" t="s">
        <v>63</v>
      </c>
      <c r="DP1037" s="71">
        <v>4402.45</v>
      </c>
      <c r="DQ1037" s="71">
        <v>60507.52</v>
      </c>
      <c r="DR1037" s="71">
        <v>52109.14</v>
      </c>
      <c r="DS1037" s="71">
        <v>6942</v>
      </c>
      <c r="DT1037" s="71">
        <v>90446.52</v>
      </c>
      <c r="DU1037" s="71">
        <v>83144.97</v>
      </c>
      <c r="DV1037" s="71">
        <v>57.68492543924407</v>
      </c>
      <c r="DW1037" s="71">
        <v>49.479800196735894</v>
      </c>
      <c r="DX1037" s="71">
        <v>59.55928269013843</v>
      </c>
      <c r="DY1037" s="72">
        <v>13.744056150552533</v>
      </c>
      <c r="DZ1037" s="72">
        <v>13.028885047536734</v>
      </c>
      <c r="EA1037" s="72">
        <v>11.836395643334962</v>
      </c>
      <c r="EB1037" s="72">
        <v>11.97709161624892</v>
      </c>
    </row>
    <row r="1038" spans="117:132" ht="12.75">
      <c r="DM1038" s="71" t="s">
        <v>446</v>
      </c>
      <c r="DN1038" s="71" t="s">
        <v>312</v>
      </c>
      <c r="DO1038" s="71" t="s">
        <v>54</v>
      </c>
      <c r="DP1038" s="71">
        <v>15642</v>
      </c>
      <c r="DQ1038" s="71">
        <v>200108.56</v>
      </c>
      <c r="DR1038" s="71">
        <v>170978.37</v>
      </c>
      <c r="DS1038" s="71">
        <v>19026</v>
      </c>
      <c r="DT1038" s="71">
        <v>235874.98</v>
      </c>
      <c r="DU1038" s="71">
        <v>216717.06</v>
      </c>
      <c r="DV1038" s="71">
        <v>21.634062140391254</v>
      </c>
      <c r="DW1038" s="71">
        <v>17.873508259716633</v>
      </c>
      <c r="DX1038" s="71">
        <v>26.75115571636342</v>
      </c>
      <c r="DY1038" s="72">
        <v>12.793029024421429</v>
      </c>
      <c r="DZ1038" s="72">
        <v>12.397507621150005</v>
      </c>
      <c r="EA1038" s="72">
        <v>10.93072305331799</v>
      </c>
      <c r="EB1038" s="72">
        <v>11.39057395143488</v>
      </c>
    </row>
    <row r="1039" spans="117:132" ht="12.75">
      <c r="DM1039" s="71" t="s">
        <v>446</v>
      </c>
      <c r="DN1039" s="71" t="s">
        <v>312</v>
      </c>
      <c r="DO1039" s="71" t="s">
        <v>56</v>
      </c>
      <c r="DP1039" s="71"/>
      <c r="DQ1039" s="71"/>
      <c r="DR1039" s="71"/>
      <c r="DS1039" s="71">
        <v>1000</v>
      </c>
      <c r="DT1039" s="71">
        <v>11982.38</v>
      </c>
      <c r="DU1039" s="71">
        <v>11000</v>
      </c>
      <c r="DV1039" s="71"/>
      <c r="DW1039" s="71"/>
      <c r="DX1039" s="71"/>
      <c r="DY1039" s="72"/>
      <c r="DZ1039" s="72">
        <v>11.98238</v>
      </c>
      <c r="EA1039" s="72"/>
      <c r="EB1039" s="72">
        <v>11</v>
      </c>
    </row>
    <row r="1040" spans="117:132" ht="12.75">
      <c r="DM1040" s="71" t="s">
        <v>446</v>
      </c>
      <c r="DN1040" s="71" t="s">
        <v>312</v>
      </c>
      <c r="DO1040" s="71" t="s">
        <v>42</v>
      </c>
      <c r="DP1040" s="71">
        <v>422501</v>
      </c>
      <c r="DQ1040" s="71">
        <v>4692955.24</v>
      </c>
      <c r="DR1040" s="71">
        <v>4025245.9</v>
      </c>
      <c r="DS1040" s="71">
        <v>453826</v>
      </c>
      <c r="DT1040" s="71">
        <v>5174695.5</v>
      </c>
      <c r="DU1040" s="71">
        <v>4760471.14</v>
      </c>
      <c r="DV1040" s="71">
        <v>7.414183635068319</v>
      </c>
      <c r="DW1040" s="71">
        <v>10.265179090009811</v>
      </c>
      <c r="DX1040" s="71">
        <v>18.265349701989628</v>
      </c>
      <c r="DY1040" s="72">
        <v>11.107560076780883</v>
      </c>
      <c r="DZ1040" s="72">
        <v>11.402377783555812</v>
      </c>
      <c r="EA1040" s="72">
        <v>9.527186681214955</v>
      </c>
      <c r="EB1040" s="72">
        <v>10.489639509415502</v>
      </c>
    </row>
    <row r="1041" spans="117:132" ht="12.75">
      <c r="DM1041" s="71" t="s">
        <v>446</v>
      </c>
      <c r="DN1041" s="71" t="s">
        <v>312</v>
      </c>
      <c r="DO1041" s="71" t="s">
        <v>45</v>
      </c>
      <c r="DP1041" s="71">
        <v>826</v>
      </c>
      <c r="DQ1041" s="71">
        <v>10383.66</v>
      </c>
      <c r="DR1041" s="71">
        <v>8966.03</v>
      </c>
      <c r="DS1041" s="71">
        <v>1250</v>
      </c>
      <c r="DT1041" s="71">
        <v>16125.56</v>
      </c>
      <c r="DU1041" s="71">
        <v>14782.13</v>
      </c>
      <c r="DV1041" s="71">
        <v>51.3317191283293</v>
      </c>
      <c r="DW1041" s="71">
        <v>55.29745773648213</v>
      </c>
      <c r="DX1041" s="71">
        <v>64.8681746547803</v>
      </c>
      <c r="DY1041" s="72">
        <v>12.571016949152542</v>
      </c>
      <c r="DZ1041" s="72">
        <v>12.900447999999999</v>
      </c>
      <c r="EA1041" s="72">
        <v>10.854757869249395</v>
      </c>
      <c r="EB1041" s="72">
        <v>11.825704</v>
      </c>
    </row>
    <row r="1042" spans="117:132" ht="12.75">
      <c r="DM1042" s="71" t="s">
        <v>446</v>
      </c>
      <c r="DN1042" s="71" t="s">
        <v>312</v>
      </c>
      <c r="DO1042" s="71" t="s">
        <v>57</v>
      </c>
      <c r="DP1042" s="71"/>
      <c r="DQ1042" s="71"/>
      <c r="DR1042" s="71"/>
      <c r="DS1042" s="71">
        <v>120</v>
      </c>
      <c r="DT1042" s="71">
        <v>1274</v>
      </c>
      <c r="DU1042" s="71">
        <v>1170.19</v>
      </c>
      <c r="DV1042" s="71"/>
      <c r="DW1042" s="71"/>
      <c r="DX1042" s="71"/>
      <c r="DY1042" s="72"/>
      <c r="DZ1042" s="72">
        <v>10.616666666666667</v>
      </c>
      <c r="EA1042" s="72"/>
      <c r="EB1042" s="72">
        <v>9.751583333333334</v>
      </c>
    </row>
    <row r="1043" spans="117:132" ht="12.75">
      <c r="DM1043" s="71" t="s">
        <v>446</v>
      </c>
      <c r="DN1043" s="71" t="s">
        <v>312</v>
      </c>
      <c r="DO1043" s="71" t="s">
        <v>43</v>
      </c>
      <c r="DP1043" s="71">
        <v>24159</v>
      </c>
      <c r="DQ1043" s="71">
        <v>265732.67</v>
      </c>
      <c r="DR1043" s="71">
        <v>230184.88</v>
      </c>
      <c r="DS1043" s="71">
        <v>13560</v>
      </c>
      <c r="DT1043" s="71">
        <v>157217.79</v>
      </c>
      <c r="DU1043" s="71">
        <v>144817</v>
      </c>
      <c r="DV1043" s="71">
        <v>-43.871849000372535</v>
      </c>
      <c r="DW1043" s="71">
        <v>-40.836107957670386</v>
      </c>
      <c r="DX1043" s="71">
        <v>-37.086658341764235</v>
      </c>
      <c r="DY1043" s="72">
        <v>10.999324061426384</v>
      </c>
      <c r="DZ1043" s="72">
        <v>11.594232300884956</v>
      </c>
      <c r="EA1043" s="72">
        <v>9.527914234860715</v>
      </c>
      <c r="EB1043" s="72">
        <v>10.6797197640118</v>
      </c>
    </row>
    <row r="1044" spans="117:132" ht="12.75">
      <c r="DM1044" s="71" t="s">
        <v>446</v>
      </c>
      <c r="DN1044" s="71" t="s">
        <v>312</v>
      </c>
      <c r="DO1044" s="71" t="s">
        <v>67</v>
      </c>
      <c r="DP1044" s="71">
        <v>310</v>
      </c>
      <c r="DQ1044" s="71">
        <v>3534.98</v>
      </c>
      <c r="DR1044" s="71">
        <v>3037.97</v>
      </c>
      <c r="DS1044" s="71">
        <v>1004</v>
      </c>
      <c r="DT1044" s="71">
        <v>12626.24</v>
      </c>
      <c r="DU1044" s="71">
        <v>11611.58</v>
      </c>
      <c r="DV1044" s="71">
        <v>223.8709677419355</v>
      </c>
      <c r="DW1044" s="71">
        <v>257.1799557564682</v>
      </c>
      <c r="DX1044" s="71">
        <v>282.2150975816088</v>
      </c>
      <c r="DY1044" s="72">
        <v>11.403161290322581</v>
      </c>
      <c r="DZ1044" s="72">
        <v>12.57593625498008</v>
      </c>
      <c r="EA1044" s="72">
        <v>9.799903225806451</v>
      </c>
      <c r="EB1044" s="72">
        <v>11.565318725099601</v>
      </c>
    </row>
    <row r="1045" spans="117:132" ht="12.75">
      <c r="DM1045" s="71" t="s">
        <v>446</v>
      </c>
      <c r="DN1045" s="71" t="s">
        <v>312</v>
      </c>
      <c r="DO1045" s="71" t="s">
        <v>66</v>
      </c>
      <c r="DP1045" s="71">
        <v>310</v>
      </c>
      <c r="DQ1045" s="71">
        <v>3352.42</v>
      </c>
      <c r="DR1045" s="71">
        <v>2894.45</v>
      </c>
      <c r="DS1045" s="71">
        <v>270</v>
      </c>
      <c r="DT1045" s="71">
        <v>2859.2</v>
      </c>
      <c r="DU1045" s="71">
        <v>2628.82</v>
      </c>
      <c r="DV1045" s="71">
        <v>-12.903225806451612</v>
      </c>
      <c r="DW1045" s="71">
        <v>-14.712357043568534</v>
      </c>
      <c r="DX1045" s="71">
        <v>-9.17721846983018</v>
      </c>
      <c r="DY1045" s="72">
        <v>10.81425806451613</v>
      </c>
      <c r="DZ1045" s="72">
        <v>10.589629629629629</v>
      </c>
      <c r="EA1045" s="72">
        <v>9.336935483870967</v>
      </c>
      <c r="EB1045" s="72">
        <v>9.736370370370372</v>
      </c>
    </row>
    <row r="1046" spans="117:132" ht="12.75">
      <c r="DM1046" s="71" t="s">
        <v>446</v>
      </c>
      <c r="DN1046" s="71" t="s">
        <v>312</v>
      </c>
      <c r="DO1046" s="71" t="s">
        <v>44</v>
      </c>
      <c r="DP1046" s="71"/>
      <c r="DQ1046" s="71"/>
      <c r="DR1046" s="71"/>
      <c r="DS1046" s="71">
        <v>10490</v>
      </c>
      <c r="DT1046" s="71">
        <v>113815.8</v>
      </c>
      <c r="DU1046" s="71">
        <v>104650.61</v>
      </c>
      <c r="DV1046" s="71"/>
      <c r="DW1046" s="71"/>
      <c r="DX1046" s="71"/>
      <c r="DY1046" s="72"/>
      <c r="DZ1046" s="72">
        <v>10.849933269780744</v>
      </c>
      <c r="EA1046" s="72"/>
      <c r="EB1046" s="72">
        <v>9.976225929456625</v>
      </c>
    </row>
    <row r="1047" spans="117:132" ht="12.75">
      <c r="DM1047" s="71" t="s">
        <v>457</v>
      </c>
      <c r="DN1047" s="71" t="s">
        <v>319</v>
      </c>
      <c r="DO1047" s="71" t="s">
        <v>48</v>
      </c>
      <c r="DP1047" s="71">
        <v>5090</v>
      </c>
      <c r="DQ1047" s="71">
        <v>58315.94</v>
      </c>
      <c r="DR1047" s="71">
        <v>49754.8</v>
      </c>
      <c r="DS1047" s="71">
        <v>7440</v>
      </c>
      <c r="DT1047" s="71">
        <v>69706.64</v>
      </c>
      <c r="DU1047" s="71">
        <v>63931.2</v>
      </c>
      <c r="DV1047" s="71">
        <v>46.16895874263261</v>
      </c>
      <c r="DW1047" s="71">
        <v>19.532738390224004</v>
      </c>
      <c r="DX1047" s="71">
        <v>28.492527354144716</v>
      </c>
      <c r="DY1047" s="72">
        <v>11.456962671905698</v>
      </c>
      <c r="DZ1047" s="72">
        <v>9.369172043010753</v>
      </c>
      <c r="EA1047" s="72">
        <v>9.775009823182712</v>
      </c>
      <c r="EB1047" s="72">
        <v>8.59290322580645</v>
      </c>
    </row>
    <row r="1048" spans="117:132" ht="12.75">
      <c r="DM1048" s="71" t="s">
        <v>457</v>
      </c>
      <c r="DN1048" s="71" t="s">
        <v>319</v>
      </c>
      <c r="DO1048" s="71" t="s">
        <v>94</v>
      </c>
      <c r="DP1048" s="71"/>
      <c r="DQ1048" s="71"/>
      <c r="DR1048" s="71"/>
      <c r="DS1048" s="71">
        <v>11385</v>
      </c>
      <c r="DT1048" s="71">
        <v>138141.29</v>
      </c>
      <c r="DU1048" s="71">
        <v>127773.7</v>
      </c>
      <c r="DV1048" s="71"/>
      <c r="DW1048" s="71"/>
      <c r="DX1048" s="71"/>
      <c r="DY1048" s="72"/>
      <c r="DZ1048" s="72">
        <v>12.133622310057094</v>
      </c>
      <c r="EA1048" s="72"/>
      <c r="EB1048" s="72">
        <v>11.222986385595082</v>
      </c>
    </row>
    <row r="1049" spans="117:132" ht="12.75">
      <c r="DM1049" s="71" t="s">
        <v>457</v>
      </c>
      <c r="DN1049" s="71" t="s">
        <v>319</v>
      </c>
      <c r="DO1049" s="71" t="s">
        <v>138</v>
      </c>
      <c r="DP1049" s="71">
        <v>495</v>
      </c>
      <c r="DQ1049" s="71">
        <v>2752.2</v>
      </c>
      <c r="DR1049" s="71">
        <v>2369.49</v>
      </c>
      <c r="DS1049" s="71"/>
      <c r="DT1049" s="71"/>
      <c r="DU1049" s="71"/>
      <c r="DV1049" s="71">
        <v>-100</v>
      </c>
      <c r="DW1049" s="71">
        <v>-100</v>
      </c>
      <c r="DX1049" s="71">
        <v>-100</v>
      </c>
      <c r="DY1049" s="72">
        <v>5.56</v>
      </c>
      <c r="DZ1049" s="72"/>
      <c r="EA1049" s="72">
        <v>4.786848484848484</v>
      </c>
      <c r="EB1049" s="72"/>
    </row>
    <row r="1050" spans="117:132" ht="12.75">
      <c r="DM1050" s="71" t="s">
        <v>457</v>
      </c>
      <c r="DN1050" s="71" t="s">
        <v>319</v>
      </c>
      <c r="DO1050" s="71" t="s">
        <v>139</v>
      </c>
      <c r="DP1050" s="71">
        <v>500</v>
      </c>
      <c r="DQ1050" s="71">
        <v>7807.25</v>
      </c>
      <c r="DR1050" s="71">
        <v>6747.02</v>
      </c>
      <c r="DS1050" s="71"/>
      <c r="DT1050" s="71"/>
      <c r="DU1050" s="71"/>
      <c r="DV1050" s="71">
        <v>-100</v>
      </c>
      <c r="DW1050" s="71">
        <v>-100</v>
      </c>
      <c r="DX1050" s="71">
        <v>-100</v>
      </c>
      <c r="DY1050" s="72">
        <v>15.6145</v>
      </c>
      <c r="DZ1050" s="72"/>
      <c r="EA1050" s="72">
        <v>13.49404</v>
      </c>
      <c r="EB1050" s="72"/>
    </row>
    <row r="1051" spans="117:132" ht="12.75">
      <c r="DM1051" s="71" t="s">
        <v>457</v>
      </c>
      <c r="DN1051" s="71" t="s">
        <v>319</v>
      </c>
      <c r="DO1051" s="71" t="s">
        <v>63</v>
      </c>
      <c r="DP1051" s="71">
        <v>10018</v>
      </c>
      <c r="DQ1051" s="71">
        <v>140080</v>
      </c>
      <c r="DR1051" s="71">
        <v>120661.92</v>
      </c>
      <c r="DS1051" s="71">
        <v>28034.75</v>
      </c>
      <c r="DT1051" s="71">
        <v>453449.2</v>
      </c>
      <c r="DU1051" s="71">
        <v>416599.11</v>
      </c>
      <c r="DV1051" s="71">
        <v>179.84378119385107</v>
      </c>
      <c r="DW1051" s="71">
        <v>223.70731010850943</v>
      </c>
      <c r="DX1051" s="71">
        <v>245.26146277135322</v>
      </c>
      <c r="DY1051" s="72">
        <v>13.98283090437213</v>
      </c>
      <c r="DZ1051" s="72">
        <v>16.174540525597696</v>
      </c>
      <c r="EA1051" s="72">
        <v>12.044511878618486</v>
      </c>
      <c r="EB1051" s="72">
        <v>14.86009720079544</v>
      </c>
    </row>
    <row r="1052" spans="117:132" ht="12.75">
      <c r="DM1052" s="71" t="s">
        <v>457</v>
      </c>
      <c r="DN1052" s="71" t="s">
        <v>319</v>
      </c>
      <c r="DO1052" s="71" t="s">
        <v>54</v>
      </c>
      <c r="DP1052" s="71">
        <v>224569.21</v>
      </c>
      <c r="DQ1052" s="71">
        <v>2930001.72</v>
      </c>
      <c r="DR1052" s="71">
        <v>2502184.86</v>
      </c>
      <c r="DS1052" s="71">
        <v>151003.2</v>
      </c>
      <c r="DT1052" s="71">
        <v>1813875.04</v>
      </c>
      <c r="DU1052" s="71">
        <v>1669970.42</v>
      </c>
      <c r="DV1052" s="71">
        <v>-32.75872502735348</v>
      </c>
      <c r="DW1052" s="71">
        <v>-38.09303838906962</v>
      </c>
      <c r="DX1052" s="71">
        <v>-33.2595106502243</v>
      </c>
      <c r="DY1052" s="72">
        <v>13.047210345532232</v>
      </c>
      <c r="DZ1052" s="72">
        <v>12.01216292105068</v>
      </c>
      <c r="EA1052" s="72">
        <v>11.142154616832824</v>
      </c>
      <c r="EB1052" s="72">
        <v>11.059172388399714</v>
      </c>
    </row>
    <row r="1053" spans="117:132" ht="12.75">
      <c r="DM1053" s="71" t="s">
        <v>457</v>
      </c>
      <c r="DN1053" s="71" t="s">
        <v>319</v>
      </c>
      <c r="DO1053" s="71" t="s">
        <v>56</v>
      </c>
      <c r="DP1053" s="71">
        <v>16016</v>
      </c>
      <c r="DQ1053" s="71">
        <v>218683.61</v>
      </c>
      <c r="DR1053" s="71">
        <v>184885.51</v>
      </c>
      <c r="DS1053" s="71">
        <v>37638</v>
      </c>
      <c r="DT1053" s="71">
        <v>451002.88</v>
      </c>
      <c r="DU1053" s="71">
        <v>415277.99</v>
      </c>
      <c r="DV1053" s="71">
        <v>135.0024975024975</v>
      </c>
      <c r="DW1053" s="71">
        <v>106.23533697838627</v>
      </c>
      <c r="DX1053" s="71">
        <v>124.61359465108974</v>
      </c>
      <c r="DY1053" s="72">
        <v>13.654071553446553</v>
      </c>
      <c r="DZ1053" s="72">
        <v>11.982647324512461</v>
      </c>
      <c r="EA1053" s="72">
        <v>11.543800574425575</v>
      </c>
      <c r="EB1053" s="72">
        <v>11.033476539667356</v>
      </c>
    </row>
    <row r="1054" spans="117:132" ht="12.75">
      <c r="DM1054" s="71" t="s">
        <v>457</v>
      </c>
      <c r="DN1054" s="71" t="s">
        <v>319</v>
      </c>
      <c r="DO1054" s="71" t="s">
        <v>42</v>
      </c>
      <c r="DP1054" s="71">
        <v>104150</v>
      </c>
      <c r="DQ1054" s="71">
        <v>919107.39</v>
      </c>
      <c r="DR1054" s="71">
        <v>786267.66</v>
      </c>
      <c r="DS1054" s="71">
        <v>92835</v>
      </c>
      <c r="DT1054" s="71">
        <v>985342.26</v>
      </c>
      <c r="DU1054" s="71">
        <v>906445.71</v>
      </c>
      <c r="DV1054" s="71">
        <v>-10.864138262121939</v>
      </c>
      <c r="DW1054" s="71">
        <v>7.2064342775004775</v>
      </c>
      <c r="DX1054" s="71">
        <v>15.284623304995137</v>
      </c>
      <c r="DY1054" s="72">
        <v>8.824842918867018</v>
      </c>
      <c r="DZ1054" s="72">
        <v>10.613909193730812</v>
      </c>
      <c r="EA1054" s="72">
        <v>7.549377436389823</v>
      </c>
      <c r="EB1054" s="72">
        <v>9.764051381483277</v>
      </c>
    </row>
    <row r="1055" spans="117:132" ht="12.75">
      <c r="DM1055" s="71" t="s">
        <v>457</v>
      </c>
      <c r="DN1055" s="71" t="s">
        <v>319</v>
      </c>
      <c r="DO1055" s="71" t="s">
        <v>92</v>
      </c>
      <c r="DP1055" s="71">
        <v>1065</v>
      </c>
      <c r="DQ1055" s="71">
        <v>14876.2</v>
      </c>
      <c r="DR1055" s="71">
        <v>12855.92</v>
      </c>
      <c r="DS1055" s="71">
        <v>800</v>
      </c>
      <c r="DT1055" s="71">
        <v>10784</v>
      </c>
      <c r="DU1055" s="71">
        <v>9892.43</v>
      </c>
      <c r="DV1055" s="71">
        <v>-24.88262910798122</v>
      </c>
      <c r="DW1055" s="71">
        <v>-27.508369072747076</v>
      </c>
      <c r="DX1055" s="71">
        <v>-23.05155912606799</v>
      </c>
      <c r="DY1055" s="72">
        <v>13.968262910798122</v>
      </c>
      <c r="DZ1055" s="72">
        <v>13.48</v>
      </c>
      <c r="EA1055" s="72">
        <v>12.071286384976526</v>
      </c>
      <c r="EB1055" s="72">
        <v>12.3655375</v>
      </c>
    </row>
    <row r="1056" spans="117:132" ht="12.75">
      <c r="DM1056" s="71" t="s">
        <v>457</v>
      </c>
      <c r="DN1056" s="71" t="s">
        <v>319</v>
      </c>
      <c r="DO1056" s="71" t="s">
        <v>61</v>
      </c>
      <c r="DP1056" s="71">
        <v>5000</v>
      </c>
      <c r="DQ1056" s="71">
        <v>58534.66</v>
      </c>
      <c r="DR1056" s="71">
        <v>50395</v>
      </c>
      <c r="DS1056" s="71">
        <v>2700</v>
      </c>
      <c r="DT1056" s="71">
        <v>26787.77</v>
      </c>
      <c r="DU1056" s="71">
        <v>24578.04</v>
      </c>
      <c r="DV1056" s="71">
        <v>-46</v>
      </c>
      <c r="DW1056" s="71">
        <v>-54.236054330887036</v>
      </c>
      <c r="DX1056" s="71">
        <v>-51.229209246949104</v>
      </c>
      <c r="DY1056" s="72">
        <v>11.706932</v>
      </c>
      <c r="DZ1056" s="72">
        <v>9.921396296296296</v>
      </c>
      <c r="EA1056" s="72">
        <v>10.079</v>
      </c>
      <c r="EB1056" s="72">
        <v>9.102977777777777</v>
      </c>
    </row>
    <row r="1057" spans="117:132" ht="12.75">
      <c r="DM1057" s="71" t="s">
        <v>457</v>
      </c>
      <c r="DN1057" s="71" t="s">
        <v>319</v>
      </c>
      <c r="DO1057" s="71" t="s">
        <v>43</v>
      </c>
      <c r="DP1057" s="71">
        <v>121216.2</v>
      </c>
      <c r="DQ1057" s="71">
        <v>1253722.74</v>
      </c>
      <c r="DR1057" s="71">
        <v>1075249.4</v>
      </c>
      <c r="DS1057" s="71">
        <v>60377.8</v>
      </c>
      <c r="DT1057" s="71">
        <v>616983.54</v>
      </c>
      <c r="DU1057" s="71">
        <v>567257.56</v>
      </c>
      <c r="DV1057" s="71">
        <v>-50.18999110679925</v>
      </c>
      <c r="DW1057" s="71">
        <v>-50.787879942258996</v>
      </c>
      <c r="DX1057" s="71">
        <v>-47.24409425385403</v>
      </c>
      <c r="DY1057" s="72">
        <v>10.3428645676073</v>
      </c>
      <c r="DZ1057" s="72">
        <v>10.218715156895415</v>
      </c>
      <c r="EA1057" s="72">
        <v>8.870509057370219</v>
      </c>
      <c r="EB1057" s="72">
        <v>9.395134635577978</v>
      </c>
    </row>
    <row r="1058" spans="117:132" ht="12.75">
      <c r="DM1058" s="71" t="s">
        <v>457</v>
      </c>
      <c r="DN1058" s="71" t="s">
        <v>319</v>
      </c>
      <c r="DO1058" s="71" t="s">
        <v>71</v>
      </c>
      <c r="DP1058" s="71"/>
      <c r="DQ1058" s="71"/>
      <c r="DR1058" s="71"/>
      <c r="DS1058" s="71">
        <v>740</v>
      </c>
      <c r="DT1058" s="71">
        <v>4682.57</v>
      </c>
      <c r="DU1058" s="71">
        <v>4305.95</v>
      </c>
      <c r="DV1058" s="71"/>
      <c r="DW1058" s="71"/>
      <c r="DX1058" s="71"/>
      <c r="DY1058" s="72"/>
      <c r="DZ1058" s="72">
        <v>6.327797297297297</v>
      </c>
      <c r="EA1058" s="72"/>
      <c r="EB1058" s="72">
        <v>5.818851351351351</v>
      </c>
    </row>
    <row r="1059" spans="117:132" ht="12.75">
      <c r="DM1059" s="71" t="s">
        <v>457</v>
      </c>
      <c r="DN1059" s="71" t="s">
        <v>319</v>
      </c>
      <c r="DO1059" s="71" t="s">
        <v>530</v>
      </c>
      <c r="DP1059" s="71">
        <v>560</v>
      </c>
      <c r="DQ1059" s="71">
        <v>5168.67</v>
      </c>
      <c r="DR1059" s="71">
        <v>4449.93</v>
      </c>
      <c r="DS1059" s="71"/>
      <c r="DT1059" s="71"/>
      <c r="DU1059" s="71"/>
      <c r="DV1059" s="71">
        <v>-100</v>
      </c>
      <c r="DW1059" s="71">
        <v>-100</v>
      </c>
      <c r="DX1059" s="71">
        <v>-100</v>
      </c>
      <c r="DY1059" s="72">
        <v>9.229767857142857</v>
      </c>
      <c r="DZ1059" s="72"/>
      <c r="EA1059" s="72">
        <v>7.946303571428572</v>
      </c>
      <c r="EB1059" s="72"/>
    </row>
    <row r="1060" spans="117:132" ht="12.75">
      <c r="DM1060" s="71" t="s">
        <v>457</v>
      </c>
      <c r="DN1060" s="71" t="s">
        <v>319</v>
      </c>
      <c r="DO1060" s="71" t="s">
        <v>44</v>
      </c>
      <c r="DP1060" s="71"/>
      <c r="DQ1060" s="71"/>
      <c r="DR1060" s="71"/>
      <c r="DS1060" s="71">
        <v>190</v>
      </c>
      <c r="DT1060" s="71">
        <v>2463.63</v>
      </c>
      <c r="DU1060" s="71">
        <v>2273.24</v>
      </c>
      <c r="DV1060" s="71"/>
      <c r="DW1060" s="71"/>
      <c r="DX1060" s="71"/>
      <c r="DY1060" s="72"/>
      <c r="DZ1060" s="72">
        <v>12.966473684210527</v>
      </c>
      <c r="EA1060" s="72"/>
      <c r="EB1060" s="72">
        <v>11.964421052631577</v>
      </c>
    </row>
    <row r="1061" spans="117:132" ht="12.75">
      <c r="DM1061" s="71" t="s">
        <v>322</v>
      </c>
      <c r="DN1061" s="71" t="s">
        <v>323</v>
      </c>
      <c r="DO1061" s="71" t="s">
        <v>43</v>
      </c>
      <c r="DP1061" s="71"/>
      <c r="DQ1061" s="71"/>
      <c r="DR1061" s="71"/>
      <c r="DS1061" s="71">
        <v>11408</v>
      </c>
      <c r="DT1061" s="71">
        <v>45486.22</v>
      </c>
      <c r="DU1061" s="71">
        <v>41880.96</v>
      </c>
      <c r="DV1061" s="71"/>
      <c r="DW1061" s="71"/>
      <c r="DX1061" s="71"/>
      <c r="DY1061" s="72"/>
      <c r="DZ1061" s="72">
        <v>3.9872212482468443</v>
      </c>
      <c r="EA1061" s="72"/>
      <c r="EB1061" s="72">
        <v>3.6711921458625527</v>
      </c>
    </row>
    <row r="1062" spans="117:132" ht="12.75">
      <c r="DM1062" s="71" t="s">
        <v>322</v>
      </c>
      <c r="DN1062" s="71" t="s">
        <v>323</v>
      </c>
      <c r="DO1062" s="71" t="s">
        <v>156</v>
      </c>
      <c r="DP1062" s="71">
        <v>136.8</v>
      </c>
      <c r="DQ1062" s="71">
        <v>760.66</v>
      </c>
      <c r="DR1062" s="71">
        <v>644.08</v>
      </c>
      <c r="DS1062" s="71"/>
      <c r="DT1062" s="71"/>
      <c r="DU1062" s="71"/>
      <c r="DV1062" s="71">
        <v>-100</v>
      </c>
      <c r="DW1062" s="71">
        <v>-100</v>
      </c>
      <c r="DX1062" s="71">
        <v>-100</v>
      </c>
      <c r="DY1062" s="72">
        <v>5.560380116959063</v>
      </c>
      <c r="DZ1062" s="72"/>
      <c r="EA1062" s="72">
        <v>4.708187134502924</v>
      </c>
      <c r="EB1062" s="72"/>
    </row>
    <row r="1063" spans="133:148" ht="12.75">
      <c r="EC1063" s="71" t="s">
        <v>417</v>
      </c>
      <c r="ED1063" s="71" t="s">
        <v>418</v>
      </c>
      <c r="EE1063" s="71" t="s">
        <v>48</v>
      </c>
      <c r="EF1063" s="71">
        <v>23586</v>
      </c>
      <c r="EG1063" s="71">
        <v>120418.31</v>
      </c>
      <c r="EH1063" s="71">
        <v>103697.01</v>
      </c>
      <c r="EI1063" s="71">
        <v>46412</v>
      </c>
      <c r="EJ1063" s="71">
        <v>219244.72</v>
      </c>
      <c r="EK1063" s="71">
        <v>201601.61</v>
      </c>
      <c r="EL1063" s="71">
        <v>96.77774951242263</v>
      </c>
      <c r="EM1063" s="71">
        <v>82.06925508255348</v>
      </c>
      <c r="EN1063" s="71">
        <v>94.41410123589871</v>
      </c>
      <c r="EO1063" s="72">
        <v>5.105499448825574</v>
      </c>
      <c r="EP1063" s="72">
        <v>4.723880031026459</v>
      </c>
      <c r="EQ1063" s="72">
        <v>4.396549224116001</v>
      </c>
      <c r="ER1063" s="72">
        <v>4.3437389037317935</v>
      </c>
    </row>
    <row r="1064" spans="133:148" ht="12.75">
      <c r="EC1064" s="71" t="s">
        <v>417</v>
      </c>
      <c r="ED1064" s="71" t="s">
        <v>418</v>
      </c>
      <c r="EE1064" s="71" t="s">
        <v>87</v>
      </c>
      <c r="EF1064" s="71"/>
      <c r="EG1064" s="71"/>
      <c r="EH1064" s="71"/>
      <c r="EI1064" s="71">
        <v>5682</v>
      </c>
      <c r="EJ1064" s="71">
        <v>28308.79</v>
      </c>
      <c r="EK1064" s="71">
        <v>26034.4</v>
      </c>
      <c r="EL1064" s="71"/>
      <c r="EM1064" s="71"/>
      <c r="EN1064" s="71"/>
      <c r="EO1064" s="72"/>
      <c r="EP1064" s="72">
        <v>4.982187609996481</v>
      </c>
      <c r="EQ1064" s="72"/>
      <c r="ER1064" s="72">
        <v>4.581907778951074</v>
      </c>
    </row>
    <row r="1065" spans="133:148" ht="12.75">
      <c r="EC1065" s="71" t="s">
        <v>417</v>
      </c>
      <c r="ED1065" s="71" t="s">
        <v>418</v>
      </c>
      <c r="EE1065" s="71" t="s">
        <v>60</v>
      </c>
      <c r="EF1065" s="71"/>
      <c r="EG1065" s="71"/>
      <c r="EH1065" s="71"/>
      <c r="EI1065" s="71">
        <v>750</v>
      </c>
      <c r="EJ1065" s="71">
        <v>4412.09</v>
      </c>
      <c r="EK1065" s="71">
        <v>4070.5</v>
      </c>
      <c r="EL1065" s="71"/>
      <c r="EM1065" s="71"/>
      <c r="EN1065" s="71"/>
      <c r="EO1065" s="72"/>
      <c r="EP1065" s="72">
        <v>5.882786666666667</v>
      </c>
      <c r="EQ1065" s="72"/>
      <c r="ER1065" s="72">
        <v>5.427333333333333</v>
      </c>
    </row>
    <row r="1066" spans="133:148" ht="12.75">
      <c r="EC1066" s="71" t="s">
        <v>417</v>
      </c>
      <c r="ED1066" s="71" t="s">
        <v>418</v>
      </c>
      <c r="EE1066" s="71" t="s">
        <v>139</v>
      </c>
      <c r="EF1066" s="71">
        <v>39100</v>
      </c>
      <c r="EG1066" s="71">
        <v>261563.93</v>
      </c>
      <c r="EH1066" s="71">
        <v>223928.85</v>
      </c>
      <c r="EI1066" s="71">
        <v>68460</v>
      </c>
      <c r="EJ1066" s="71">
        <v>380822.15</v>
      </c>
      <c r="EK1066" s="71">
        <v>350369.34</v>
      </c>
      <c r="EL1066" s="71">
        <v>75.08951406649616</v>
      </c>
      <c r="EM1066" s="71">
        <v>45.59429123121068</v>
      </c>
      <c r="EN1066" s="71">
        <v>56.4645823885578</v>
      </c>
      <c r="EO1066" s="72">
        <v>6.689614578005115</v>
      </c>
      <c r="EP1066" s="72">
        <v>5.5626957347356125</v>
      </c>
      <c r="EQ1066" s="72">
        <v>5.727080562659847</v>
      </c>
      <c r="ER1066" s="72">
        <v>5.117869412795794</v>
      </c>
    </row>
    <row r="1067" spans="133:148" ht="12.75">
      <c r="EC1067" s="71" t="s">
        <v>417</v>
      </c>
      <c r="ED1067" s="71" t="s">
        <v>418</v>
      </c>
      <c r="EE1067" s="71" t="s">
        <v>63</v>
      </c>
      <c r="EF1067" s="71">
        <v>116716.41</v>
      </c>
      <c r="EG1067" s="71">
        <v>830117.86</v>
      </c>
      <c r="EH1067" s="71">
        <v>712905.31</v>
      </c>
      <c r="EI1067" s="71">
        <v>151590</v>
      </c>
      <c r="EJ1067" s="71">
        <v>876990.8</v>
      </c>
      <c r="EK1067" s="71">
        <v>806440.84</v>
      </c>
      <c r="EL1067" s="71">
        <v>29.878909058289228</v>
      </c>
      <c r="EM1067" s="71">
        <v>5.646540359943594</v>
      </c>
      <c r="EN1067" s="71">
        <v>13.120330103867497</v>
      </c>
      <c r="EO1067" s="72">
        <v>7.112263476918113</v>
      </c>
      <c r="EP1067" s="72">
        <v>5.7852813510126</v>
      </c>
      <c r="EQ1067" s="72">
        <v>6.108012660773237</v>
      </c>
      <c r="ER1067" s="72">
        <v>5.319881522527871</v>
      </c>
    </row>
    <row r="1068" spans="133:148" ht="12.75">
      <c r="EC1068" s="71" t="s">
        <v>417</v>
      </c>
      <c r="ED1068" s="71" t="s">
        <v>418</v>
      </c>
      <c r="EE1068" s="71" t="s">
        <v>54</v>
      </c>
      <c r="EF1068" s="71">
        <v>158249.67</v>
      </c>
      <c r="EG1068" s="71">
        <v>835928.09</v>
      </c>
      <c r="EH1068" s="71">
        <v>718677.02</v>
      </c>
      <c r="EI1068" s="71">
        <v>237228.28</v>
      </c>
      <c r="EJ1068" s="71">
        <v>1214310.33</v>
      </c>
      <c r="EK1068" s="71">
        <v>1116283.59</v>
      </c>
      <c r="EL1068" s="71">
        <v>49.90759854349142</v>
      </c>
      <c r="EM1068" s="71">
        <v>45.26492703457304</v>
      </c>
      <c r="EN1068" s="71">
        <v>55.3247924916258</v>
      </c>
      <c r="EO1068" s="72">
        <v>5.282337018459501</v>
      </c>
      <c r="EP1068" s="72">
        <v>5.118741871753233</v>
      </c>
      <c r="EQ1068" s="72">
        <v>4.541412440228153</v>
      </c>
      <c r="ER1068" s="72">
        <v>4.705524948374621</v>
      </c>
    </row>
    <row r="1069" spans="133:148" ht="12.75">
      <c r="EC1069" s="71" t="s">
        <v>417</v>
      </c>
      <c r="ED1069" s="71" t="s">
        <v>418</v>
      </c>
      <c r="EE1069" s="71" t="s">
        <v>82</v>
      </c>
      <c r="EF1069" s="71"/>
      <c r="EG1069" s="71"/>
      <c r="EH1069" s="71"/>
      <c r="EI1069" s="71">
        <v>2122</v>
      </c>
      <c r="EJ1069" s="71">
        <v>11370.32</v>
      </c>
      <c r="EK1069" s="71">
        <v>10460.15</v>
      </c>
      <c r="EL1069" s="71"/>
      <c r="EM1069" s="71"/>
      <c r="EN1069" s="71"/>
      <c r="EO1069" s="72"/>
      <c r="EP1069" s="72">
        <v>5.358303487276155</v>
      </c>
      <c r="EQ1069" s="72"/>
      <c r="ER1069" s="72">
        <v>4.929382657869934</v>
      </c>
    </row>
    <row r="1070" spans="133:148" ht="12.75">
      <c r="EC1070" s="71" t="s">
        <v>417</v>
      </c>
      <c r="ED1070" s="71" t="s">
        <v>418</v>
      </c>
      <c r="EE1070" s="71" t="s">
        <v>679</v>
      </c>
      <c r="EF1070" s="71"/>
      <c r="EG1070" s="71"/>
      <c r="EH1070" s="71"/>
      <c r="EI1070" s="71">
        <v>1490</v>
      </c>
      <c r="EJ1070" s="71">
        <v>7396.42</v>
      </c>
      <c r="EK1070" s="71">
        <v>6834.96</v>
      </c>
      <c r="EL1070" s="71"/>
      <c r="EM1070" s="71"/>
      <c r="EN1070" s="71"/>
      <c r="EO1070" s="72"/>
      <c r="EP1070" s="72">
        <v>4.964040268456376</v>
      </c>
      <c r="EQ1070" s="72"/>
      <c r="ER1070" s="72">
        <v>4.587221476510067</v>
      </c>
    </row>
    <row r="1071" spans="133:148" ht="12.75">
      <c r="EC1071" s="71" t="s">
        <v>417</v>
      </c>
      <c r="ED1071" s="71" t="s">
        <v>418</v>
      </c>
      <c r="EE1071" s="71" t="s">
        <v>42</v>
      </c>
      <c r="EF1071" s="71">
        <v>428544</v>
      </c>
      <c r="EG1071" s="71">
        <v>2424477.26</v>
      </c>
      <c r="EH1071" s="71">
        <v>2082414.74</v>
      </c>
      <c r="EI1071" s="71">
        <v>378277</v>
      </c>
      <c r="EJ1071" s="71">
        <v>2144864.75</v>
      </c>
      <c r="EK1071" s="71">
        <v>1973794.92</v>
      </c>
      <c r="EL1071" s="71">
        <v>-11.729717368578255</v>
      </c>
      <c r="EM1071" s="71">
        <v>-11.532898848471765</v>
      </c>
      <c r="EN1071" s="71">
        <v>-5.216051246352591</v>
      </c>
      <c r="EO1071" s="72">
        <v>5.657475685110513</v>
      </c>
      <c r="EP1071" s="72">
        <v>5.670090304195074</v>
      </c>
      <c r="EQ1071" s="72">
        <v>4.859278720504779</v>
      </c>
      <c r="ER1071" s="72">
        <v>5.217856015565313</v>
      </c>
    </row>
    <row r="1072" spans="133:148" ht="12.75">
      <c r="EC1072" s="71" t="s">
        <v>417</v>
      </c>
      <c r="ED1072" s="71" t="s">
        <v>418</v>
      </c>
      <c r="EE1072" s="71" t="s">
        <v>45</v>
      </c>
      <c r="EF1072" s="71">
        <v>270626.4</v>
      </c>
      <c r="EG1072" s="71">
        <v>1340975.06</v>
      </c>
      <c r="EH1072" s="71">
        <v>1152684.73</v>
      </c>
      <c r="EI1072" s="71">
        <v>219780</v>
      </c>
      <c r="EJ1072" s="71">
        <v>1081471.89</v>
      </c>
      <c r="EK1072" s="71">
        <v>995656.32</v>
      </c>
      <c r="EL1072" s="71">
        <v>-18.788410886742763</v>
      </c>
      <c r="EM1072" s="71">
        <v>-19.351826722265823</v>
      </c>
      <c r="EN1072" s="71">
        <v>-13.622841173579184</v>
      </c>
      <c r="EO1072" s="72">
        <v>4.955078514143483</v>
      </c>
      <c r="EP1072" s="72">
        <v>4.92070202020202</v>
      </c>
      <c r="EQ1072" s="72">
        <v>4.259321078800885</v>
      </c>
      <c r="ER1072" s="72">
        <v>4.530240786240786</v>
      </c>
    </row>
    <row r="1073" spans="133:148" ht="12.75">
      <c r="EC1073" s="71" t="s">
        <v>417</v>
      </c>
      <c r="ED1073" s="71" t="s">
        <v>418</v>
      </c>
      <c r="EE1073" s="71" t="s">
        <v>57</v>
      </c>
      <c r="EF1073" s="71">
        <v>10900</v>
      </c>
      <c r="EG1073" s="71">
        <v>59934.95</v>
      </c>
      <c r="EH1073" s="71">
        <v>51991.89</v>
      </c>
      <c r="EI1073" s="71">
        <v>43991</v>
      </c>
      <c r="EJ1073" s="71">
        <v>241788.89</v>
      </c>
      <c r="EK1073" s="71">
        <v>222582.36</v>
      </c>
      <c r="EL1073" s="71">
        <v>303.58715596330273</v>
      </c>
      <c r="EM1073" s="71">
        <v>303.4188566103751</v>
      </c>
      <c r="EN1073" s="71">
        <v>328.10976865815024</v>
      </c>
      <c r="EO1073" s="72">
        <v>5.498619266055045</v>
      </c>
      <c r="EP1073" s="72">
        <v>5.496326294014685</v>
      </c>
      <c r="EQ1073" s="72">
        <v>4.769898165137614</v>
      </c>
      <c r="ER1073" s="72">
        <v>5.059724943738492</v>
      </c>
    </row>
    <row r="1074" spans="133:148" ht="12.75">
      <c r="EC1074" s="71" t="s">
        <v>417</v>
      </c>
      <c r="ED1074" s="71" t="s">
        <v>418</v>
      </c>
      <c r="EE1074" s="71" t="s">
        <v>43</v>
      </c>
      <c r="EF1074" s="71">
        <v>335760</v>
      </c>
      <c r="EG1074" s="71">
        <v>1617317.84</v>
      </c>
      <c r="EH1074" s="71">
        <v>1388703.29</v>
      </c>
      <c r="EI1074" s="71">
        <v>356010</v>
      </c>
      <c r="EJ1074" s="71">
        <v>1693322.84</v>
      </c>
      <c r="EK1074" s="71">
        <v>1559961.14</v>
      </c>
      <c r="EL1074" s="71">
        <v>6.031093638313081</v>
      </c>
      <c r="EM1074" s="71">
        <v>4.699447326939768</v>
      </c>
      <c r="EN1074" s="71">
        <v>12.332213168444344</v>
      </c>
      <c r="EO1074" s="72">
        <v>4.816886585656421</v>
      </c>
      <c r="EP1074" s="72">
        <v>4.756391224965591</v>
      </c>
      <c r="EQ1074" s="72">
        <v>4.135999791517751</v>
      </c>
      <c r="ER1074" s="72">
        <v>4.381790230611499</v>
      </c>
    </row>
    <row r="1075" spans="133:148" ht="12.75">
      <c r="EC1075" s="71" t="s">
        <v>417</v>
      </c>
      <c r="ED1075" s="71" t="s">
        <v>418</v>
      </c>
      <c r="EE1075" s="71" t="s">
        <v>99</v>
      </c>
      <c r="EF1075" s="71">
        <v>8460</v>
      </c>
      <c r="EG1075" s="71">
        <v>52919.94</v>
      </c>
      <c r="EH1075" s="71">
        <v>45502.37</v>
      </c>
      <c r="EI1075" s="71">
        <v>6600</v>
      </c>
      <c r="EJ1075" s="71">
        <v>34782.92</v>
      </c>
      <c r="EK1075" s="71">
        <v>31961.13</v>
      </c>
      <c r="EL1075" s="71">
        <v>-21.98581560283688</v>
      </c>
      <c r="EM1075" s="71">
        <v>-34.272563423163376</v>
      </c>
      <c r="EN1075" s="71">
        <v>-29.75941692707435</v>
      </c>
      <c r="EO1075" s="72">
        <v>6.255312056737589</v>
      </c>
      <c r="EP1075" s="72">
        <v>5.2701393939393935</v>
      </c>
      <c r="EQ1075" s="72">
        <v>5.37853073286052</v>
      </c>
      <c r="ER1075" s="72">
        <v>4.842595454545455</v>
      </c>
    </row>
    <row r="1076" spans="133:148" ht="12.75">
      <c r="EC1076" s="71" t="s">
        <v>417</v>
      </c>
      <c r="ED1076" s="71" t="s">
        <v>418</v>
      </c>
      <c r="EE1076" s="71" t="s">
        <v>62</v>
      </c>
      <c r="EF1076" s="71">
        <v>8320</v>
      </c>
      <c r="EG1076" s="71">
        <v>45265.61</v>
      </c>
      <c r="EH1076" s="71">
        <v>38984.78</v>
      </c>
      <c r="EI1076" s="71">
        <v>10886</v>
      </c>
      <c r="EJ1076" s="71">
        <v>63659.96</v>
      </c>
      <c r="EK1076" s="71">
        <v>58565.8</v>
      </c>
      <c r="EL1076" s="71">
        <v>30.841346153846153</v>
      </c>
      <c r="EM1076" s="71">
        <v>40.63647877494636</v>
      </c>
      <c r="EN1076" s="71">
        <v>50.22734513315198</v>
      </c>
      <c r="EO1076" s="72">
        <v>5.440578125</v>
      </c>
      <c r="EP1076" s="72">
        <v>5.847874334006981</v>
      </c>
      <c r="EQ1076" s="72">
        <v>4.685670673076923</v>
      </c>
      <c r="ER1076" s="72">
        <v>5.379919162226713</v>
      </c>
    </row>
    <row r="1077" spans="133:148" ht="12.75">
      <c r="EC1077" s="71" t="s">
        <v>417</v>
      </c>
      <c r="ED1077" s="71" t="s">
        <v>418</v>
      </c>
      <c r="EE1077" s="71" t="s">
        <v>50</v>
      </c>
      <c r="EF1077" s="71">
        <v>13260</v>
      </c>
      <c r="EG1077" s="71">
        <v>80331.74</v>
      </c>
      <c r="EH1077" s="71">
        <v>68649.35</v>
      </c>
      <c r="EI1077" s="71">
        <v>81570</v>
      </c>
      <c r="EJ1077" s="71">
        <v>595551.4</v>
      </c>
      <c r="EK1077" s="71">
        <v>547756.12</v>
      </c>
      <c r="EL1077" s="71">
        <v>515.158371040724</v>
      </c>
      <c r="EM1077" s="71">
        <v>641.3649947081938</v>
      </c>
      <c r="EN1077" s="71">
        <v>697.9043064500975</v>
      </c>
      <c r="EO1077" s="72">
        <v>6.058200603318251</v>
      </c>
      <c r="EP1077" s="72">
        <v>7.301108250582322</v>
      </c>
      <c r="EQ1077" s="72">
        <v>5.177175716440423</v>
      </c>
      <c r="ER1077" s="72">
        <v>6.715166360181439</v>
      </c>
    </row>
    <row r="1078" spans="133:148" ht="12.75">
      <c r="EC1078" s="71" t="s">
        <v>417</v>
      </c>
      <c r="ED1078" s="71" t="s">
        <v>418</v>
      </c>
      <c r="EE1078" s="71" t="s">
        <v>95</v>
      </c>
      <c r="EF1078" s="71">
        <v>36160</v>
      </c>
      <c r="EG1078" s="71">
        <v>173331.22</v>
      </c>
      <c r="EH1078" s="71">
        <v>147603.79</v>
      </c>
      <c r="EI1078" s="71"/>
      <c r="EJ1078" s="71"/>
      <c r="EK1078" s="71"/>
      <c r="EL1078" s="71">
        <v>-100</v>
      </c>
      <c r="EM1078" s="71">
        <v>-100</v>
      </c>
      <c r="EN1078" s="71">
        <v>-100</v>
      </c>
      <c r="EO1078" s="72">
        <v>4.793451880530974</v>
      </c>
      <c r="EP1078" s="72"/>
      <c r="EQ1078" s="72">
        <v>4.081963219026549</v>
      </c>
      <c r="ER1078" s="72"/>
    </row>
    <row r="1079" spans="133:148" ht="12.75">
      <c r="EC1079" s="71" t="s">
        <v>417</v>
      </c>
      <c r="ED1079" s="71" t="s">
        <v>418</v>
      </c>
      <c r="EE1079" s="71" t="s">
        <v>70</v>
      </c>
      <c r="EF1079" s="71">
        <v>12660</v>
      </c>
      <c r="EG1079" s="71">
        <v>69855.41</v>
      </c>
      <c r="EH1079" s="71">
        <v>60884.12</v>
      </c>
      <c r="EI1079" s="71">
        <v>31614</v>
      </c>
      <c r="EJ1079" s="71">
        <v>178942.03</v>
      </c>
      <c r="EK1079" s="71">
        <v>165774.58</v>
      </c>
      <c r="EL1079" s="71">
        <v>149.71563981042655</v>
      </c>
      <c r="EM1079" s="71">
        <v>156.16058942321</v>
      </c>
      <c r="EN1079" s="71">
        <v>172.2788470951046</v>
      </c>
      <c r="EO1079" s="72">
        <v>5.5178048973143765</v>
      </c>
      <c r="EP1079" s="72">
        <v>5.6602147782627945</v>
      </c>
      <c r="EQ1079" s="72">
        <v>4.809172195892575</v>
      </c>
      <c r="ER1079" s="72">
        <v>5.243707850952109</v>
      </c>
    </row>
    <row r="1080" spans="133:148" ht="12.75">
      <c r="EC1080" s="71" t="s">
        <v>417</v>
      </c>
      <c r="ED1080" s="71" t="s">
        <v>418</v>
      </c>
      <c r="EE1080" s="71" t="s">
        <v>71</v>
      </c>
      <c r="EF1080" s="71">
        <v>2760</v>
      </c>
      <c r="EG1080" s="71">
        <v>14968.99</v>
      </c>
      <c r="EH1080" s="71">
        <v>12841.42</v>
      </c>
      <c r="EI1080" s="71">
        <v>3078</v>
      </c>
      <c r="EJ1080" s="71">
        <v>17579.38</v>
      </c>
      <c r="EK1080" s="71">
        <v>16168.84</v>
      </c>
      <c r="EL1080" s="71">
        <v>11.521739130434783</v>
      </c>
      <c r="EM1080" s="71">
        <v>17.438651505545806</v>
      </c>
      <c r="EN1080" s="71">
        <v>25.911620365971988</v>
      </c>
      <c r="EO1080" s="72">
        <v>5.423547101449275</v>
      </c>
      <c r="EP1080" s="72">
        <v>5.711299545159195</v>
      </c>
      <c r="EQ1080" s="72">
        <v>4.652688405797101</v>
      </c>
      <c r="ER1080" s="72">
        <v>5.253034437946718</v>
      </c>
    </row>
    <row r="1081" spans="133:148" ht="12.75">
      <c r="EC1081" s="71" t="s">
        <v>417</v>
      </c>
      <c r="ED1081" s="71" t="s">
        <v>418</v>
      </c>
      <c r="EE1081" s="71" t="s">
        <v>67</v>
      </c>
      <c r="EF1081" s="71">
        <v>169694</v>
      </c>
      <c r="EG1081" s="71">
        <v>816607.5</v>
      </c>
      <c r="EH1081" s="71">
        <v>700801.37</v>
      </c>
      <c r="EI1081" s="71">
        <v>147442</v>
      </c>
      <c r="EJ1081" s="71">
        <v>757342.3</v>
      </c>
      <c r="EK1081" s="71">
        <v>697345.75</v>
      </c>
      <c r="EL1081" s="71">
        <v>-13.113015192051575</v>
      </c>
      <c r="EM1081" s="71">
        <v>-7.257489062983129</v>
      </c>
      <c r="EN1081" s="71">
        <v>-0.4930954972305484</v>
      </c>
      <c r="EO1081" s="72">
        <v>4.812235553407899</v>
      </c>
      <c r="EP1081" s="72">
        <v>5.136543861314958</v>
      </c>
      <c r="EQ1081" s="72">
        <v>4.129794630334603</v>
      </c>
      <c r="ER1081" s="72">
        <v>4.729627582371373</v>
      </c>
    </row>
    <row r="1082" spans="133:148" ht="12.75">
      <c r="EC1082" s="71" t="s">
        <v>417</v>
      </c>
      <c r="ED1082" s="71" t="s">
        <v>418</v>
      </c>
      <c r="EE1082" s="71" t="s">
        <v>49</v>
      </c>
      <c r="EF1082" s="71">
        <v>3710</v>
      </c>
      <c r="EG1082" s="71">
        <v>25371.2</v>
      </c>
      <c r="EH1082" s="71">
        <v>21743.17</v>
      </c>
      <c r="EI1082" s="71">
        <v>2990</v>
      </c>
      <c r="EJ1082" s="71">
        <v>18035.7</v>
      </c>
      <c r="EK1082" s="71">
        <v>16629.98</v>
      </c>
      <c r="EL1082" s="71">
        <v>-19.40700808625337</v>
      </c>
      <c r="EM1082" s="71">
        <v>-28.91270416850602</v>
      </c>
      <c r="EN1082" s="71">
        <v>-23.51630420035349</v>
      </c>
      <c r="EO1082" s="72">
        <v>6.838598382749327</v>
      </c>
      <c r="EP1082" s="72">
        <v>6.032006688963211</v>
      </c>
      <c r="EQ1082" s="72">
        <v>5.860692722371967</v>
      </c>
      <c r="ER1082" s="72">
        <v>5.561866220735785</v>
      </c>
    </row>
    <row r="1083" spans="133:148" ht="12.75">
      <c r="EC1083" s="71" t="s">
        <v>417</v>
      </c>
      <c r="ED1083" s="71" t="s">
        <v>418</v>
      </c>
      <c r="EE1083" s="71" t="s">
        <v>350</v>
      </c>
      <c r="EF1083" s="71">
        <v>17296</v>
      </c>
      <c r="EG1083" s="71">
        <v>90075.18</v>
      </c>
      <c r="EH1083" s="71">
        <v>77373.09</v>
      </c>
      <c r="EI1083" s="71">
        <v>16886</v>
      </c>
      <c r="EJ1083" s="71">
        <v>82272.14</v>
      </c>
      <c r="EK1083" s="71">
        <v>75719.76</v>
      </c>
      <c r="EL1083" s="71">
        <v>-2.370490286771508</v>
      </c>
      <c r="EM1083" s="71">
        <v>-8.662808112068156</v>
      </c>
      <c r="EN1083" s="71">
        <v>-2.13682819181708</v>
      </c>
      <c r="EO1083" s="72">
        <v>5.207861933395004</v>
      </c>
      <c r="EP1083" s="72">
        <v>4.872210114888073</v>
      </c>
      <c r="EQ1083" s="72">
        <v>4.473467275670675</v>
      </c>
      <c r="ER1083" s="72">
        <v>4.4841738718465</v>
      </c>
    </row>
    <row r="1084" spans="133:148" ht="12.75">
      <c r="EC1084" s="71" t="s">
        <v>417</v>
      </c>
      <c r="ED1084" s="71" t="s">
        <v>418</v>
      </c>
      <c r="EE1084" s="71" t="s">
        <v>66</v>
      </c>
      <c r="EF1084" s="71">
        <v>3620</v>
      </c>
      <c r="EG1084" s="71">
        <v>19404.62</v>
      </c>
      <c r="EH1084" s="71">
        <v>16815.52</v>
      </c>
      <c r="EI1084" s="71">
        <v>4500</v>
      </c>
      <c r="EJ1084" s="71">
        <v>26584.08</v>
      </c>
      <c r="EK1084" s="71">
        <v>24476.2</v>
      </c>
      <c r="EL1084" s="71">
        <v>24.30939226519337</v>
      </c>
      <c r="EM1084" s="71">
        <v>36.99871473906731</v>
      </c>
      <c r="EN1084" s="71">
        <v>45.557199539473054</v>
      </c>
      <c r="EO1084" s="72">
        <v>5.3603922651933695</v>
      </c>
      <c r="EP1084" s="72">
        <v>5.907573333333334</v>
      </c>
      <c r="EQ1084" s="72">
        <v>4.645171270718232</v>
      </c>
      <c r="ER1084" s="72">
        <v>5.439155555555556</v>
      </c>
    </row>
    <row r="1085" spans="133:148" ht="12.75">
      <c r="EC1085" s="71" t="s">
        <v>417</v>
      </c>
      <c r="ED1085" s="71" t="s">
        <v>418</v>
      </c>
      <c r="EE1085" s="71" t="s">
        <v>44</v>
      </c>
      <c r="EF1085" s="71"/>
      <c r="EG1085" s="71"/>
      <c r="EH1085" s="71"/>
      <c r="EI1085" s="71">
        <v>30962</v>
      </c>
      <c r="EJ1085" s="71">
        <v>152567.22</v>
      </c>
      <c r="EK1085" s="71">
        <v>140579.26</v>
      </c>
      <c r="EL1085" s="71"/>
      <c r="EM1085" s="71"/>
      <c r="EN1085" s="71"/>
      <c r="EO1085" s="72"/>
      <c r="EP1085" s="72">
        <v>4.927563464892449</v>
      </c>
      <c r="EQ1085" s="72"/>
      <c r="ER1085" s="72">
        <v>4.540380466378141</v>
      </c>
    </row>
    <row r="1086" spans="133:148" ht="12.75">
      <c r="EC1086" s="71" t="s">
        <v>419</v>
      </c>
      <c r="ED1086" s="71" t="s">
        <v>623</v>
      </c>
      <c r="EE1086" s="71" t="s">
        <v>63</v>
      </c>
      <c r="EF1086" s="71"/>
      <c r="EG1086" s="71"/>
      <c r="EH1086" s="71"/>
      <c r="EI1086" s="71">
        <v>800</v>
      </c>
      <c r="EJ1086" s="71">
        <v>6000</v>
      </c>
      <c r="EK1086" s="71">
        <v>5523.45</v>
      </c>
      <c r="EL1086" s="71"/>
      <c r="EM1086" s="71"/>
      <c r="EN1086" s="71"/>
      <c r="EO1086" s="72"/>
      <c r="EP1086" s="72">
        <v>7.5</v>
      </c>
      <c r="EQ1086" s="72"/>
      <c r="ER1086" s="72">
        <v>6.9043125</v>
      </c>
    </row>
    <row r="1087" spans="133:148" ht="12.75">
      <c r="EC1087" s="71" t="s">
        <v>419</v>
      </c>
      <c r="ED1087" s="71" t="s">
        <v>623</v>
      </c>
      <c r="EE1087" s="71" t="s">
        <v>54</v>
      </c>
      <c r="EF1087" s="71"/>
      <c r="EG1087" s="71"/>
      <c r="EH1087" s="71"/>
      <c r="EI1087" s="71">
        <v>20</v>
      </c>
      <c r="EJ1087" s="71">
        <v>93.04</v>
      </c>
      <c r="EK1087" s="71">
        <v>85.33</v>
      </c>
      <c r="EL1087" s="71"/>
      <c r="EM1087" s="71"/>
      <c r="EN1087" s="71"/>
      <c r="EO1087" s="72"/>
      <c r="EP1087" s="72">
        <v>4.652</v>
      </c>
      <c r="EQ1087" s="72"/>
      <c r="ER1087" s="72">
        <v>4.2665</v>
      </c>
    </row>
    <row r="1088" spans="133:148" ht="12.75">
      <c r="EC1088" s="71" t="s">
        <v>419</v>
      </c>
      <c r="ED1088" s="71" t="s">
        <v>623</v>
      </c>
      <c r="EE1088" s="71" t="s">
        <v>42</v>
      </c>
      <c r="EF1088" s="71"/>
      <c r="EG1088" s="71"/>
      <c r="EH1088" s="71"/>
      <c r="EI1088" s="71">
        <v>3950</v>
      </c>
      <c r="EJ1088" s="71">
        <v>17184.66</v>
      </c>
      <c r="EK1088" s="71">
        <v>15860.97</v>
      </c>
      <c r="EL1088" s="71"/>
      <c r="EM1088" s="71"/>
      <c r="EN1088" s="71"/>
      <c r="EO1088" s="72"/>
      <c r="EP1088" s="72">
        <v>4.350546835443038</v>
      </c>
      <c r="EQ1088" s="72"/>
      <c r="ER1088" s="72">
        <v>4.015435443037974</v>
      </c>
    </row>
    <row r="1089" spans="133:148" ht="12.75">
      <c r="EC1089" s="71" t="s">
        <v>419</v>
      </c>
      <c r="ED1089" s="71" t="s">
        <v>623</v>
      </c>
      <c r="EE1089" s="71" t="s">
        <v>45</v>
      </c>
      <c r="EF1089" s="71"/>
      <c r="EG1089" s="71"/>
      <c r="EH1089" s="71"/>
      <c r="EI1089" s="71">
        <v>13424</v>
      </c>
      <c r="EJ1089" s="71">
        <v>65693.28</v>
      </c>
      <c r="EK1089" s="71">
        <v>60591.61</v>
      </c>
      <c r="EL1089" s="71"/>
      <c r="EM1089" s="71"/>
      <c r="EN1089" s="71"/>
      <c r="EO1089" s="72"/>
      <c r="EP1089" s="72">
        <v>4.8937187127532775</v>
      </c>
      <c r="EQ1089" s="72"/>
      <c r="ER1089" s="72">
        <v>4.5136777413587605</v>
      </c>
    </row>
    <row r="1090" spans="133:148" ht="12.75">
      <c r="EC1090" s="71" t="s">
        <v>419</v>
      </c>
      <c r="ED1090" s="71" t="s">
        <v>623</v>
      </c>
      <c r="EE1090" s="71" t="s">
        <v>43</v>
      </c>
      <c r="EF1090" s="71"/>
      <c r="EG1090" s="71"/>
      <c r="EH1090" s="71"/>
      <c r="EI1090" s="71">
        <v>16350</v>
      </c>
      <c r="EJ1090" s="71">
        <v>74815.3</v>
      </c>
      <c r="EK1090" s="71">
        <v>68956.84</v>
      </c>
      <c r="EL1090" s="71"/>
      <c r="EM1090" s="71"/>
      <c r="EN1090" s="71"/>
      <c r="EO1090" s="72"/>
      <c r="EP1090" s="72">
        <v>4.575859327217126</v>
      </c>
      <c r="EQ1090" s="72"/>
      <c r="ER1090" s="72">
        <v>4.21754373088685</v>
      </c>
    </row>
    <row r="1091" spans="133:148" ht="12.75">
      <c r="EC1091" s="71" t="s">
        <v>419</v>
      </c>
      <c r="ED1091" s="71" t="s">
        <v>623</v>
      </c>
      <c r="EE1091" s="71" t="s">
        <v>50</v>
      </c>
      <c r="EF1091" s="71"/>
      <c r="EG1091" s="71"/>
      <c r="EH1091" s="71"/>
      <c r="EI1091" s="71">
        <v>160</v>
      </c>
      <c r="EJ1091" s="71">
        <v>857.25</v>
      </c>
      <c r="EK1091" s="71">
        <v>787.6</v>
      </c>
      <c r="EL1091" s="71"/>
      <c r="EM1091" s="71"/>
      <c r="EN1091" s="71"/>
      <c r="EO1091" s="72"/>
      <c r="EP1091" s="72">
        <v>5.3578125</v>
      </c>
      <c r="EQ1091" s="72"/>
      <c r="ER1091" s="72">
        <v>4.9225</v>
      </c>
    </row>
    <row r="1092" spans="133:148" ht="12.75">
      <c r="EC1092" s="71" t="s">
        <v>419</v>
      </c>
      <c r="ED1092" s="71" t="s">
        <v>623</v>
      </c>
      <c r="EE1092" s="71" t="s">
        <v>67</v>
      </c>
      <c r="EF1092" s="71"/>
      <c r="EG1092" s="71"/>
      <c r="EH1092" s="71"/>
      <c r="EI1092" s="71">
        <v>332</v>
      </c>
      <c r="EJ1092" s="71">
        <v>1575.04</v>
      </c>
      <c r="EK1092" s="71">
        <v>1448.6</v>
      </c>
      <c r="EL1092" s="71"/>
      <c r="EM1092" s="71"/>
      <c r="EN1092" s="71"/>
      <c r="EO1092" s="72"/>
      <c r="EP1092" s="72">
        <v>4.744096385542169</v>
      </c>
      <c r="EQ1092" s="72"/>
      <c r="ER1092" s="72">
        <v>4.363253012048193</v>
      </c>
    </row>
    <row r="1093" spans="133:148" ht="12.75">
      <c r="EC1093" s="71" t="s">
        <v>419</v>
      </c>
      <c r="ED1093" s="71" t="s">
        <v>623</v>
      </c>
      <c r="EE1093" s="71" t="s">
        <v>44</v>
      </c>
      <c r="EF1093" s="71">
        <v>6080</v>
      </c>
      <c r="EG1093" s="71">
        <v>21853.88</v>
      </c>
      <c r="EH1093" s="71">
        <v>18848</v>
      </c>
      <c r="EI1093" s="71">
        <v>5340</v>
      </c>
      <c r="EJ1093" s="71">
        <v>23626.14</v>
      </c>
      <c r="EK1093" s="71">
        <v>21794.94</v>
      </c>
      <c r="EL1093" s="71">
        <v>-12.171052631578947</v>
      </c>
      <c r="EM1093" s="71">
        <v>8.109589692997298</v>
      </c>
      <c r="EN1093" s="71">
        <v>15.635292869269943</v>
      </c>
      <c r="EO1093" s="72">
        <v>3.594388157894737</v>
      </c>
      <c r="EP1093" s="72">
        <v>4.424370786516854</v>
      </c>
      <c r="EQ1093" s="72">
        <v>3.1</v>
      </c>
      <c r="ER1093" s="72">
        <v>4.081449438202247</v>
      </c>
    </row>
    <row r="1094" spans="133:148" ht="12.75">
      <c r="EC1094" s="71" t="s">
        <v>436</v>
      </c>
      <c r="ED1094" s="71" t="s">
        <v>437</v>
      </c>
      <c r="EE1094" s="71" t="s">
        <v>48</v>
      </c>
      <c r="EF1094" s="71">
        <v>1260</v>
      </c>
      <c r="EG1094" s="71">
        <v>5820.78</v>
      </c>
      <c r="EH1094" s="71">
        <v>5178</v>
      </c>
      <c r="EI1094" s="71">
        <v>2352</v>
      </c>
      <c r="EJ1094" s="71">
        <v>15636.86</v>
      </c>
      <c r="EK1094" s="71">
        <v>14336.34</v>
      </c>
      <c r="EL1094" s="71">
        <v>86.66666666666667</v>
      </c>
      <c r="EM1094" s="71">
        <v>168.63856733977238</v>
      </c>
      <c r="EN1094" s="71">
        <v>176.8702201622248</v>
      </c>
      <c r="EO1094" s="72">
        <v>4.619666666666666</v>
      </c>
      <c r="EP1094" s="72">
        <v>6.648324829931973</v>
      </c>
      <c r="EQ1094" s="72">
        <v>4.109523809523809</v>
      </c>
      <c r="ER1094" s="72">
        <v>6.0953826530612245</v>
      </c>
    </row>
    <row r="1095" spans="133:148" ht="12.75">
      <c r="EC1095" s="71" t="s">
        <v>436</v>
      </c>
      <c r="ED1095" s="71" t="s">
        <v>437</v>
      </c>
      <c r="EE1095" s="71" t="s">
        <v>138</v>
      </c>
      <c r="EF1095" s="71">
        <v>5000</v>
      </c>
      <c r="EG1095" s="71">
        <v>27372.78</v>
      </c>
      <c r="EH1095" s="71">
        <v>23613.15</v>
      </c>
      <c r="EI1095" s="71"/>
      <c r="EJ1095" s="71"/>
      <c r="EK1095" s="71"/>
      <c r="EL1095" s="71">
        <v>-100</v>
      </c>
      <c r="EM1095" s="71">
        <v>-100</v>
      </c>
      <c r="EN1095" s="71">
        <v>-100</v>
      </c>
      <c r="EO1095" s="72">
        <v>5.474556</v>
      </c>
      <c r="EP1095" s="72"/>
      <c r="EQ1095" s="72">
        <v>4.7226300000000005</v>
      </c>
      <c r="ER1095" s="72"/>
    </row>
    <row r="1096" spans="133:148" ht="12.75">
      <c r="EC1096" s="71" t="s">
        <v>436</v>
      </c>
      <c r="ED1096" s="71" t="s">
        <v>437</v>
      </c>
      <c r="EE1096" s="71" t="s">
        <v>63</v>
      </c>
      <c r="EF1096" s="71">
        <v>19090</v>
      </c>
      <c r="EG1096" s="71">
        <v>165401.5</v>
      </c>
      <c r="EH1096" s="71">
        <v>137272.86</v>
      </c>
      <c r="EI1096" s="71"/>
      <c r="EJ1096" s="71"/>
      <c r="EK1096" s="71"/>
      <c r="EL1096" s="71">
        <v>-100</v>
      </c>
      <c r="EM1096" s="71">
        <v>-100</v>
      </c>
      <c r="EN1096" s="71">
        <v>-100</v>
      </c>
      <c r="EO1096" s="72">
        <v>8.664300680984809</v>
      </c>
      <c r="EP1096" s="72"/>
      <c r="EQ1096" s="72">
        <v>7.190825563122052</v>
      </c>
      <c r="ER1096" s="72"/>
    </row>
    <row r="1097" spans="133:148" ht="12.75">
      <c r="EC1097" s="71" t="s">
        <v>436</v>
      </c>
      <c r="ED1097" s="71" t="s">
        <v>437</v>
      </c>
      <c r="EE1097" s="71" t="s">
        <v>54</v>
      </c>
      <c r="EF1097" s="71">
        <v>14844.12</v>
      </c>
      <c r="EG1097" s="71">
        <v>151018.6</v>
      </c>
      <c r="EH1097" s="71">
        <v>130951.91</v>
      </c>
      <c r="EI1097" s="71">
        <v>891</v>
      </c>
      <c r="EJ1097" s="71">
        <v>6364.75</v>
      </c>
      <c r="EK1097" s="71">
        <v>5837.41</v>
      </c>
      <c r="EL1097" s="71">
        <v>-93.9976233013476</v>
      </c>
      <c r="EM1097" s="71">
        <v>-95.78545291772006</v>
      </c>
      <c r="EN1097" s="71">
        <v>-95.5423254231267</v>
      </c>
      <c r="EO1097" s="72">
        <v>10.173631040438908</v>
      </c>
      <c r="EP1097" s="72">
        <v>7.14337822671156</v>
      </c>
      <c r="EQ1097" s="72">
        <v>8.821803515466057</v>
      </c>
      <c r="ER1097" s="72">
        <v>6.551526374859708</v>
      </c>
    </row>
    <row r="1098" spans="133:148" ht="12.75">
      <c r="EC1098" s="71" t="s">
        <v>436</v>
      </c>
      <c r="ED1098" s="71" t="s">
        <v>437</v>
      </c>
      <c r="EE1098" s="71" t="s">
        <v>56</v>
      </c>
      <c r="EF1098" s="71">
        <v>2000</v>
      </c>
      <c r="EG1098" s="71">
        <v>12955.83</v>
      </c>
      <c r="EH1098" s="71">
        <v>10756.1</v>
      </c>
      <c r="EI1098" s="71"/>
      <c r="EJ1098" s="71"/>
      <c r="EK1098" s="71"/>
      <c r="EL1098" s="71">
        <v>-100</v>
      </c>
      <c r="EM1098" s="71">
        <v>-100</v>
      </c>
      <c r="EN1098" s="71">
        <v>-100</v>
      </c>
      <c r="EO1098" s="72">
        <v>6.477915</v>
      </c>
      <c r="EP1098" s="72"/>
      <c r="EQ1098" s="72">
        <v>5.37805</v>
      </c>
      <c r="ER1098" s="72"/>
    </row>
    <row r="1099" spans="133:148" ht="12.75">
      <c r="EC1099" s="71" t="s">
        <v>436</v>
      </c>
      <c r="ED1099" s="71" t="s">
        <v>437</v>
      </c>
      <c r="EE1099" s="71" t="s">
        <v>42</v>
      </c>
      <c r="EF1099" s="71"/>
      <c r="EG1099" s="71"/>
      <c r="EH1099" s="71"/>
      <c r="EI1099" s="71">
        <v>9450</v>
      </c>
      <c r="EJ1099" s="71">
        <v>59977.52</v>
      </c>
      <c r="EK1099" s="71">
        <v>55277.05</v>
      </c>
      <c r="EL1099" s="71"/>
      <c r="EM1099" s="71"/>
      <c r="EN1099" s="71"/>
      <c r="EO1099" s="72"/>
      <c r="EP1099" s="72">
        <v>6.346827513227513</v>
      </c>
      <c r="EQ1099" s="72"/>
      <c r="ER1099" s="72">
        <v>5.849423280423281</v>
      </c>
    </row>
    <row r="1100" spans="133:148" ht="12.75">
      <c r="EC1100" s="71" t="s">
        <v>436</v>
      </c>
      <c r="ED1100" s="71" t="s">
        <v>437</v>
      </c>
      <c r="EE1100" s="71" t="s">
        <v>45</v>
      </c>
      <c r="EF1100" s="71">
        <v>2340</v>
      </c>
      <c r="EG1100" s="71">
        <v>13051.87</v>
      </c>
      <c r="EH1100" s="71">
        <v>11091.6</v>
      </c>
      <c r="EI1100" s="71"/>
      <c r="EJ1100" s="71"/>
      <c r="EK1100" s="71"/>
      <c r="EL1100" s="71">
        <v>-100</v>
      </c>
      <c r="EM1100" s="71">
        <v>-100</v>
      </c>
      <c r="EN1100" s="71">
        <v>-100</v>
      </c>
      <c r="EO1100" s="72">
        <v>5.5777222222222225</v>
      </c>
      <c r="EP1100" s="72"/>
      <c r="EQ1100" s="72">
        <v>4.74</v>
      </c>
      <c r="ER1100" s="72"/>
    </row>
    <row r="1101" spans="133:148" ht="12.75">
      <c r="EC1101" s="71" t="s">
        <v>436</v>
      </c>
      <c r="ED1101" s="71" t="s">
        <v>437</v>
      </c>
      <c r="EE1101" s="71" t="s">
        <v>85</v>
      </c>
      <c r="EF1101" s="71">
        <v>13990</v>
      </c>
      <c r="EG1101" s="71">
        <v>72546.16</v>
      </c>
      <c r="EH1101" s="71">
        <v>61143.17</v>
      </c>
      <c r="EI1101" s="71"/>
      <c r="EJ1101" s="71"/>
      <c r="EK1101" s="71"/>
      <c r="EL1101" s="71">
        <v>-100</v>
      </c>
      <c r="EM1101" s="71">
        <v>-100</v>
      </c>
      <c r="EN1101" s="71">
        <v>-100</v>
      </c>
      <c r="EO1101" s="72">
        <v>5.185572551822731</v>
      </c>
      <c r="EP1101" s="72"/>
      <c r="EQ1101" s="72">
        <v>4.370491065046462</v>
      </c>
      <c r="ER1101" s="72"/>
    </row>
    <row r="1102" spans="133:148" ht="12.75">
      <c r="EC1102" s="71" t="s">
        <v>436</v>
      </c>
      <c r="ED1102" s="71" t="s">
        <v>437</v>
      </c>
      <c r="EE1102" s="71" t="s">
        <v>530</v>
      </c>
      <c r="EF1102" s="71">
        <v>1120</v>
      </c>
      <c r="EG1102" s="71">
        <v>5849.24</v>
      </c>
      <c r="EH1102" s="71">
        <v>5035.86</v>
      </c>
      <c r="EI1102" s="71"/>
      <c r="EJ1102" s="71"/>
      <c r="EK1102" s="71"/>
      <c r="EL1102" s="71">
        <v>-100</v>
      </c>
      <c r="EM1102" s="71">
        <v>-100</v>
      </c>
      <c r="EN1102" s="71">
        <v>-100</v>
      </c>
      <c r="EO1102" s="72">
        <v>5.222535714285714</v>
      </c>
      <c r="EP1102" s="72"/>
      <c r="EQ1102" s="72">
        <v>4.496303571428571</v>
      </c>
      <c r="ER1102" s="72"/>
    </row>
    <row r="1103" spans="133:148" ht="12.75">
      <c r="EC1103" s="71" t="s">
        <v>438</v>
      </c>
      <c r="ED1103" s="71" t="s">
        <v>630</v>
      </c>
      <c r="EE1103" s="71" t="s">
        <v>138</v>
      </c>
      <c r="EF1103" s="71">
        <v>336</v>
      </c>
      <c r="EG1103" s="71">
        <v>3161.76</v>
      </c>
      <c r="EH1103" s="71">
        <v>2722.09</v>
      </c>
      <c r="EI1103" s="71"/>
      <c r="EJ1103" s="71"/>
      <c r="EK1103" s="71"/>
      <c r="EL1103" s="71">
        <v>-100</v>
      </c>
      <c r="EM1103" s="71">
        <v>-100</v>
      </c>
      <c r="EN1103" s="71">
        <v>-100</v>
      </c>
      <c r="EO1103" s="72">
        <v>9.41</v>
      </c>
      <c r="EP1103" s="72"/>
      <c r="EQ1103" s="72">
        <v>8.101458333333333</v>
      </c>
      <c r="ER1103" s="72"/>
    </row>
    <row r="1104" spans="133:148" ht="12.75">
      <c r="EC1104" s="71" t="s">
        <v>438</v>
      </c>
      <c r="ED1104" s="71" t="s">
        <v>630</v>
      </c>
      <c r="EE1104" s="71" t="s">
        <v>54</v>
      </c>
      <c r="EF1104" s="71"/>
      <c r="EG1104" s="71"/>
      <c r="EH1104" s="71"/>
      <c r="EI1104" s="71">
        <v>150</v>
      </c>
      <c r="EJ1104" s="71">
        <v>1037.97</v>
      </c>
      <c r="EK1104" s="71">
        <v>952.87</v>
      </c>
      <c r="EL1104" s="71"/>
      <c r="EM1104" s="71"/>
      <c r="EN1104" s="71"/>
      <c r="EO1104" s="72"/>
      <c r="EP1104" s="72">
        <v>6.9198</v>
      </c>
      <c r="EQ1104" s="72"/>
      <c r="ER1104" s="72">
        <v>6.3524666666666665</v>
      </c>
    </row>
    <row r="1105" spans="133:148" ht="12.75">
      <c r="EC1105" s="71" t="s">
        <v>438</v>
      </c>
      <c r="ED1105" s="71" t="s">
        <v>630</v>
      </c>
      <c r="EE1105" s="71" t="s">
        <v>56</v>
      </c>
      <c r="EF1105" s="71"/>
      <c r="EG1105" s="71"/>
      <c r="EH1105" s="71"/>
      <c r="EI1105" s="71">
        <v>1920</v>
      </c>
      <c r="EJ1105" s="71">
        <v>12142.29</v>
      </c>
      <c r="EK1105" s="71">
        <v>11146.8</v>
      </c>
      <c r="EL1105" s="71"/>
      <c r="EM1105" s="71"/>
      <c r="EN1105" s="71"/>
      <c r="EO1105" s="72"/>
      <c r="EP1105" s="72">
        <v>6.324109375000001</v>
      </c>
      <c r="EQ1105" s="72"/>
      <c r="ER1105" s="72">
        <v>5.805625</v>
      </c>
    </row>
    <row r="1106" spans="133:148" ht="12.75">
      <c r="EC1106" s="71" t="s">
        <v>438</v>
      </c>
      <c r="ED1106" s="71" t="s">
        <v>630</v>
      </c>
      <c r="EE1106" s="71" t="s">
        <v>43</v>
      </c>
      <c r="EF1106" s="71"/>
      <c r="EG1106" s="71"/>
      <c r="EH1106" s="71"/>
      <c r="EI1106" s="71">
        <v>450</v>
      </c>
      <c r="EJ1106" s="71">
        <v>3544.75</v>
      </c>
      <c r="EK1106" s="71">
        <v>3251.73</v>
      </c>
      <c r="EL1106" s="71"/>
      <c r="EM1106" s="71"/>
      <c r="EN1106" s="71"/>
      <c r="EO1106" s="72"/>
      <c r="EP1106" s="72">
        <v>7.877222222222223</v>
      </c>
      <c r="EQ1106" s="72"/>
      <c r="ER1106" s="72">
        <v>7.226066666666667</v>
      </c>
    </row>
    <row r="1107" spans="133:148" ht="12.75">
      <c r="EC1107" s="71" t="s">
        <v>446</v>
      </c>
      <c r="ED1107" s="71" t="s">
        <v>312</v>
      </c>
      <c r="EE1107" s="71" t="s">
        <v>48</v>
      </c>
      <c r="EF1107" s="71">
        <v>32</v>
      </c>
      <c r="EG1107" s="71">
        <v>366.71</v>
      </c>
      <c r="EH1107" s="71">
        <v>313.59</v>
      </c>
      <c r="EI1107" s="71">
        <v>439</v>
      </c>
      <c r="EJ1107" s="71">
        <v>5216.17</v>
      </c>
      <c r="EK1107" s="71">
        <v>4796.66</v>
      </c>
      <c r="EL1107" s="71">
        <v>1271.875</v>
      </c>
      <c r="EM1107" s="71">
        <v>1322.4237135611247</v>
      </c>
      <c r="EN1107" s="71">
        <v>1429.595969259224</v>
      </c>
      <c r="EO1107" s="72">
        <v>11.4596875</v>
      </c>
      <c r="EP1107" s="72">
        <v>11.881936218678815</v>
      </c>
      <c r="EQ1107" s="72">
        <v>9.7996875</v>
      </c>
      <c r="ER1107" s="72">
        <v>10.92633257403189</v>
      </c>
    </row>
    <row r="1108" spans="133:148" ht="12.75">
      <c r="EC1108" s="71" t="s">
        <v>446</v>
      </c>
      <c r="ED1108" s="71" t="s">
        <v>312</v>
      </c>
      <c r="EE1108" s="71" t="s">
        <v>139</v>
      </c>
      <c r="EF1108" s="71"/>
      <c r="EG1108" s="71"/>
      <c r="EH1108" s="71"/>
      <c r="EI1108" s="71">
        <v>600</v>
      </c>
      <c r="EJ1108" s="71">
        <v>8794.42</v>
      </c>
      <c r="EK1108" s="71">
        <v>8129.67</v>
      </c>
      <c r="EL1108" s="71"/>
      <c r="EM1108" s="71"/>
      <c r="EN1108" s="71"/>
      <c r="EO1108" s="72"/>
      <c r="EP1108" s="72">
        <v>14.657366666666666</v>
      </c>
      <c r="EQ1108" s="72"/>
      <c r="ER1108" s="72">
        <v>13.54945</v>
      </c>
    </row>
    <row r="1109" spans="133:148" ht="12.75">
      <c r="EC1109" s="71" t="s">
        <v>446</v>
      </c>
      <c r="ED1109" s="71" t="s">
        <v>312</v>
      </c>
      <c r="EE1109" s="71" t="s">
        <v>63</v>
      </c>
      <c r="EF1109" s="71">
        <v>4402.45</v>
      </c>
      <c r="EG1109" s="71">
        <v>60507.52</v>
      </c>
      <c r="EH1109" s="71">
        <v>52109.14</v>
      </c>
      <c r="EI1109" s="71">
        <v>6942</v>
      </c>
      <c r="EJ1109" s="71">
        <v>90446.52</v>
      </c>
      <c r="EK1109" s="71">
        <v>83144.97</v>
      </c>
      <c r="EL1109" s="71">
        <v>57.68492543924407</v>
      </c>
      <c r="EM1109" s="71">
        <v>49.479800196735894</v>
      </c>
      <c r="EN1109" s="71">
        <v>59.55928269013843</v>
      </c>
      <c r="EO1109" s="72">
        <v>13.744056150552533</v>
      </c>
      <c r="EP1109" s="72">
        <v>13.028885047536734</v>
      </c>
      <c r="EQ1109" s="72">
        <v>11.836395643334962</v>
      </c>
      <c r="ER1109" s="72">
        <v>11.97709161624892</v>
      </c>
    </row>
    <row r="1110" spans="133:148" ht="12.75">
      <c r="EC1110" s="71" t="s">
        <v>446</v>
      </c>
      <c r="ED1110" s="71" t="s">
        <v>312</v>
      </c>
      <c r="EE1110" s="71" t="s">
        <v>54</v>
      </c>
      <c r="EF1110" s="71">
        <v>15642</v>
      </c>
      <c r="EG1110" s="71">
        <v>200108.56</v>
      </c>
      <c r="EH1110" s="71">
        <v>170978.37</v>
      </c>
      <c r="EI1110" s="71">
        <v>19026</v>
      </c>
      <c r="EJ1110" s="71">
        <v>235874.98</v>
      </c>
      <c r="EK1110" s="71">
        <v>216717.06</v>
      </c>
      <c r="EL1110" s="71">
        <v>21.634062140391254</v>
      </c>
      <c r="EM1110" s="71">
        <v>17.873508259716633</v>
      </c>
      <c r="EN1110" s="71">
        <v>26.75115571636342</v>
      </c>
      <c r="EO1110" s="72">
        <v>12.793029024421429</v>
      </c>
      <c r="EP1110" s="72">
        <v>12.397507621150005</v>
      </c>
      <c r="EQ1110" s="72">
        <v>10.93072305331799</v>
      </c>
      <c r="ER1110" s="72">
        <v>11.39057395143488</v>
      </c>
    </row>
    <row r="1111" spans="133:148" ht="12.75">
      <c r="EC1111" s="71" t="s">
        <v>446</v>
      </c>
      <c r="ED1111" s="71" t="s">
        <v>312</v>
      </c>
      <c r="EE1111" s="71" t="s">
        <v>56</v>
      </c>
      <c r="EF1111" s="71"/>
      <c r="EG1111" s="71"/>
      <c r="EH1111" s="71"/>
      <c r="EI1111" s="71">
        <v>1000</v>
      </c>
      <c r="EJ1111" s="71">
        <v>11982.38</v>
      </c>
      <c r="EK1111" s="71">
        <v>11000</v>
      </c>
      <c r="EL1111" s="71"/>
      <c r="EM1111" s="71"/>
      <c r="EN1111" s="71"/>
      <c r="EO1111" s="72"/>
      <c r="EP1111" s="72">
        <v>11.98238</v>
      </c>
      <c r="EQ1111" s="72"/>
      <c r="ER1111" s="72">
        <v>11</v>
      </c>
    </row>
    <row r="1112" spans="133:148" ht="12.75">
      <c r="EC1112" s="71" t="s">
        <v>446</v>
      </c>
      <c r="ED1112" s="71" t="s">
        <v>312</v>
      </c>
      <c r="EE1112" s="71" t="s">
        <v>42</v>
      </c>
      <c r="EF1112" s="71">
        <v>422501</v>
      </c>
      <c r="EG1112" s="71">
        <v>4692955.24</v>
      </c>
      <c r="EH1112" s="71">
        <v>4025245.9</v>
      </c>
      <c r="EI1112" s="71">
        <v>453826</v>
      </c>
      <c r="EJ1112" s="71">
        <v>5174695.5</v>
      </c>
      <c r="EK1112" s="71">
        <v>4760471.14</v>
      </c>
      <c r="EL1112" s="71">
        <v>7.414183635068319</v>
      </c>
      <c r="EM1112" s="71">
        <v>10.265179090009811</v>
      </c>
      <c r="EN1112" s="71">
        <v>18.265349701989628</v>
      </c>
      <c r="EO1112" s="72">
        <v>11.107560076780883</v>
      </c>
      <c r="EP1112" s="72">
        <v>11.402377783555812</v>
      </c>
      <c r="EQ1112" s="72">
        <v>9.527186681214955</v>
      </c>
      <c r="ER1112" s="72">
        <v>10.489639509415502</v>
      </c>
    </row>
    <row r="1113" spans="133:148" ht="12.75">
      <c r="EC1113" s="71" t="s">
        <v>446</v>
      </c>
      <c r="ED1113" s="71" t="s">
        <v>312</v>
      </c>
      <c r="EE1113" s="71" t="s">
        <v>45</v>
      </c>
      <c r="EF1113" s="71">
        <v>826</v>
      </c>
      <c r="EG1113" s="71">
        <v>10383.66</v>
      </c>
      <c r="EH1113" s="71">
        <v>8966.03</v>
      </c>
      <c r="EI1113" s="71">
        <v>1250</v>
      </c>
      <c r="EJ1113" s="71">
        <v>16125.56</v>
      </c>
      <c r="EK1113" s="71">
        <v>14782.13</v>
      </c>
      <c r="EL1113" s="71">
        <v>51.3317191283293</v>
      </c>
      <c r="EM1113" s="71">
        <v>55.29745773648213</v>
      </c>
      <c r="EN1113" s="71">
        <v>64.8681746547803</v>
      </c>
      <c r="EO1113" s="72">
        <v>12.571016949152542</v>
      </c>
      <c r="EP1113" s="72">
        <v>12.900447999999999</v>
      </c>
      <c r="EQ1113" s="72">
        <v>10.854757869249395</v>
      </c>
      <c r="ER1113" s="72">
        <v>11.825704</v>
      </c>
    </row>
    <row r="1114" spans="133:148" ht="12.75">
      <c r="EC1114" s="71" t="s">
        <v>446</v>
      </c>
      <c r="ED1114" s="71" t="s">
        <v>312</v>
      </c>
      <c r="EE1114" s="71" t="s">
        <v>57</v>
      </c>
      <c r="EF1114" s="71"/>
      <c r="EG1114" s="71"/>
      <c r="EH1114" s="71"/>
      <c r="EI1114" s="71">
        <v>120</v>
      </c>
      <c r="EJ1114" s="71">
        <v>1274</v>
      </c>
      <c r="EK1114" s="71">
        <v>1170.19</v>
      </c>
      <c r="EL1114" s="71"/>
      <c r="EM1114" s="71"/>
      <c r="EN1114" s="71"/>
      <c r="EO1114" s="72"/>
      <c r="EP1114" s="72">
        <v>10.616666666666667</v>
      </c>
      <c r="EQ1114" s="72"/>
      <c r="ER1114" s="72">
        <v>9.751583333333334</v>
      </c>
    </row>
    <row r="1115" spans="133:148" ht="12.75">
      <c r="EC1115" s="71" t="s">
        <v>446</v>
      </c>
      <c r="ED1115" s="71" t="s">
        <v>312</v>
      </c>
      <c r="EE1115" s="71" t="s">
        <v>43</v>
      </c>
      <c r="EF1115" s="71">
        <v>24159</v>
      </c>
      <c r="EG1115" s="71">
        <v>265732.67</v>
      </c>
      <c r="EH1115" s="71">
        <v>230184.88</v>
      </c>
      <c r="EI1115" s="71">
        <v>13560</v>
      </c>
      <c r="EJ1115" s="71">
        <v>157217.79</v>
      </c>
      <c r="EK1115" s="71">
        <v>144817</v>
      </c>
      <c r="EL1115" s="71">
        <v>-43.871849000372535</v>
      </c>
      <c r="EM1115" s="71">
        <v>-40.836107957670386</v>
      </c>
      <c r="EN1115" s="71">
        <v>-37.086658341764235</v>
      </c>
      <c r="EO1115" s="72">
        <v>10.999324061426384</v>
      </c>
      <c r="EP1115" s="72">
        <v>11.594232300884956</v>
      </c>
      <c r="EQ1115" s="72">
        <v>9.527914234860715</v>
      </c>
      <c r="ER1115" s="72">
        <v>10.6797197640118</v>
      </c>
    </row>
    <row r="1116" spans="133:148" ht="12.75">
      <c r="EC1116" s="71" t="s">
        <v>446</v>
      </c>
      <c r="ED1116" s="71" t="s">
        <v>312</v>
      </c>
      <c r="EE1116" s="71" t="s">
        <v>67</v>
      </c>
      <c r="EF1116" s="71">
        <v>310</v>
      </c>
      <c r="EG1116" s="71">
        <v>3534.98</v>
      </c>
      <c r="EH1116" s="71">
        <v>3037.97</v>
      </c>
      <c r="EI1116" s="71">
        <v>1004</v>
      </c>
      <c r="EJ1116" s="71">
        <v>12626.24</v>
      </c>
      <c r="EK1116" s="71">
        <v>11611.58</v>
      </c>
      <c r="EL1116" s="71">
        <v>223.8709677419355</v>
      </c>
      <c r="EM1116" s="71">
        <v>257.1799557564682</v>
      </c>
      <c r="EN1116" s="71">
        <v>282.2150975816088</v>
      </c>
      <c r="EO1116" s="72">
        <v>11.403161290322581</v>
      </c>
      <c r="EP1116" s="72">
        <v>12.57593625498008</v>
      </c>
      <c r="EQ1116" s="72">
        <v>9.799903225806451</v>
      </c>
      <c r="ER1116" s="72">
        <v>11.565318725099601</v>
      </c>
    </row>
    <row r="1117" spans="133:148" ht="12.75">
      <c r="EC1117" s="71" t="s">
        <v>446</v>
      </c>
      <c r="ED1117" s="71" t="s">
        <v>312</v>
      </c>
      <c r="EE1117" s="71" t="s">
        <v>66</v>
      </c>
      <c r="EF1117" s="71">
        <v>310</v>
      </c>
      <c r="EG1117" s="71">
        <v>3352.42</v>
      </c>
      <c r="EH1117" s="71">
        <v>2894.45</v>
      </c>
      <c r="EI1117" s="71">
        <v>270</v>
      </c>
      <c r="EJ1117" s="71">
        <v>2859.2</v>
      </c>
      <c r="EK1117" s="71">
        <v>2628.82</v>
      </c>
      <c r="EL1117" s="71">
        <v>-12.903225806451612</v>
      </c>
      <c r="EM1117" s="71">
        <v>-14.712357043568534</v>
      </c>
      <c r="EN1117" s="71">
        <v>-9.17721846983018</v>
      </c>
      <c r="EO1117" s="72">
        <v>10.81425806451613</v>
      </c>
      <c r="EP1117" s="72">
        <v>10.589629629629629</v>
      </c>
      <c r="EQ1117" s="72">
        <v>9.336935483870967</v>
      </c>
      <c r="ER1117" s="72">
        <v>9.736370370370372</v>
      </c>
    </row>
    <row r="1118" spans="133:148" ht="12.75">
      <c r="EC1118" s="71" t="s">
        <v>446</v>
      </c>
      <c r="ED1118" s="71" t="s">
        <v>312</v>
      </c>
      <c r="EE1118" s="71" t="s">
        <v>44</v>
      </c>
      <c r="EF1118" s="71"/>
      <c r="EG1118" s="71"/>
      <c r="EH1118" s="71"/>
      <c r="EI1118" s="71">
        <v>10490</v>
      </c>
      <c r="EJ1118" s="71">
        <v>113815.8</v>
      </c>
      <c r="EK1118" s="71">
        <v>104650.61</v>
      </c>
      <c r="EL1118" s="71"/>
      <c r="EM1118" s="71"/>
      <c r="EN1118" s="71"/>
      <c r="EO1118" s="72"/>
      <c r="EP1118" s="72">
        <v>10.849933269780744</v>
      </c>
      <c r="EQ1118" s="72"/>
      <c r="ER1118" s="72">
        <v>9.976225929456625</v>
      </c>
    </row>
    <row r="1119" spans="133:148" ht="12.75">
      <c r="EC1119" s="71" t="s">
        <v>457</v>
      </c>
      <c r="ED1119" s="71" t="s">
        <v>319</v>
      </c>
      <c r="EE1119" s="71" t="s">
        <v>48</v>
      </c>
      <c r="EF1119" s="71">
        <v>5090</v>
      </c>
      <c r="EG1119" s="71">
        <v>58315.94</v>
      </c>
      <c r="EH1119" s="71">
        <v>49754.8</v>
      </c>
      <c r="EI1119" s="71">
        <v>7440</v>
      </c>
      <c r="EJ1119" s="71">
        <v>69706.64</v>
      </c>
      <c r="EK1119" s="71">
        <v>63931.2</v>
      </c>
      <c r="EL1119" s="71">
        <v>46.16895874263261</v>
      </c>
      <c r="EM1119" s="71">
        <v>19.532738390224004</v>
      </c>
      <c r="EN1119" s="71">
        <v>28.492527354144716</v>
      </c>
      <c r="EO1119" s="72">
        <v>11.456962671905698</v>
      </c>
      <c r="EP1119" s="72">
        <v>9.369172043010753</v>
      </c>
      <c r="EQ1119" s="72">
        <v>9.775009823182712</v>
      </c>
      <c r="ER1119" s="72">
        <v>8.59290322580645</v>
      </c>
    </row>
    <row r="1120" spans="133:148" ht="12.75">
      <c r="EC1120" s="71" t="s">
        <v>457</v>
      </c>
      <c r="ED1120" s="71" t="s">
        <v>319</v>
      </c>
      <c r="EE1120" s="71" t="s">
        <v>94</v>
      </c>
      <c r="EF1120" s="71"/>
      <c r="EG1120" s="71"/>
      <c r="EH1120" s="71"/>
      <c r="EI1120" s="71">
        <v>11385</v>
      </c>
      <c r="EJ1120" s="71">
        <v>138141.29</v>
      </c>
      <c r="EK1120" s="71">
        <v>127773.7</v>
      </c>
      <c r="EL1120" s="71"/>
      <c r="EM1120" s="71"/>
      <c r="EN1120" s="71"/>
      <c r="EO1120" s="72"/>
      <c r="EP1120" s="72">
        <v>12.133622310057094</v>
      </c>
      <c r="EQ1120" s="72"/>
      <c r="ER1120" s="72">
        <v>11.222986385595082</v>
      </c>
    </row>
    <row r="1121" spans="133:148" ht="12.75">
      <c r="EC1121" s="71" t="s">
        <v>457</v>
      </c>
      <c r="ED1121" s="71" t="s">
        <v>319</v>
      </c>
      <c r="EE1121" s="71" t="s">
        <v>138</v>
      </c>
      <c r="EF1121" s="71">
        <v>495</v>
      </c>
      <c r="EG1121" s="71">
        <v>2752.2</v>
      </c>
      <c r="EH1121" s="71">
        <v>2369.49</v>
      </c>
      <c r="EI1121" s="71"/>
      <c r="EJ1121" s="71"/>
      <c r="EK1121" s="71"/>
      <c r="EL1121" s="71">
        <v>-100</v>
      </c>
      <c r="EM1121" s="71">
        <v>-100</v>
      </c>
      <c r="EN1121" s="71">
        <v>-100</v>
      </c>
      <c r="EO1121" s="72">
        <v>5.56</v>
      </c>
      <c r="EP1121" s="72"/>
      <c r="EQ1121" s="72">
        <v>4.786848484848484</v>
      </c>
      <c r="ER1121" s="72"/>
    </row>
    <row r="1122" spans="133:148" ht="12.75">
      <c r="EC1122" s="71" t="s">
        <v>457</v>
      </c>
      <c r="ED1122" s="71" t="s">
        <v>319</v>
      </c>
      <c r="EE1122" s="71" t="s">
        <v>139</v>
      </c>
      <c r="EF1122" s="71">
        <v>500</v>
      </c>
      <c r="EG1122" s="71">
        <v>7807.25</v>
      </c>
      <c r="EH1122" s="71">
        <v>6747.02</v>
      </c>
      <c r="EI1122" s="71"/>
      <c r="EJ1122" s="71"/>
      <c r="EK1122" s="71"/>
      <c r="EL1122" s="71">
        <v>-100</v>
      </c>
      <c r="EM1122" s="71">
        <v>-100</v>
      </c>
      <c r="EN1122" s="71">
        <v>-100</v>
      </c>
      <c r="EO1122" s="72">
        <v>15.6145</v>
      </c>
      <c r="EP1122" s="72"/>
      <c r="EQ1122" s="72">
        <v>13.49404</v>
      </c>
      <c r="ER1122" s="72"/>
    </row>
    <row r="1123" spans="133:148" ht="12.75">
      <c r="EC1123" s="71" t="s">
        <v>457</v>
      </c>
      <c r="ED1123" s="71" t="s">
        <v>319</v>
      </c>
      <c r="EE1123" s="71" t="s">
        <v>63</v>
      </c>
      <c r="EF1123" s="71">
        <v>10018</v>
      </c>
      <c r="EG1123" s="71">
        <v>140080</v>
      </c>
      <c r="EH1123" s="71">
        <v>120661.92</v>
      </c>
      <c r="EI1123" s="71">
        <v>28034.75</v>
      </c>
      <c r="EJ1123" s="71">
        <v>453449.2</v>
      </c>
      <c r="EK1123" s="71">
        <v>416599.11</v>
      </c>
      <c r="EL1123" s="71">
        <v>179.84378119385107</v>
      </c>
      <c r="EM1123" s="71">
        <v>223.70731010850943</v>
      </c>
      <c r="EN1123" s="71">
        <v>245.26146277135322</v>
      </c>
      <c r="EO1123" s="72">
        <v>13.98283090437213</v>
      </c>
      <c r="EP1123" s="72">
        <v>16.174540525597696</v>
      </c>
      <c r="EQ1123" s="72">
        <v>12.044511878618486</v>
      </c>
      <c r="ER1123" s="72">
        <v>14.86009720079544</v>
      </c>
    </row>
    <row r="1124" spans="133:148" ht="12.75">
      <c r="EC1124" s="71" t="s">
        <v>457</v>
      </c>
      <c r="ED1124" s="71" t="s">
        <v>319</v>
      </c>
      <c r="EE1124" s="71" t="s">
        <v>54</v>
      </c>
      <c r="EF1124" s="71">
        <v>224569.21</v>
      </c>
      <c r="EG1124" s="71">
        <v>2930001.72</v>
      </c>
      <c r="EH1124" s="71">
        <v>2502184.86</v>
      </c>
      <c r="EI1124" s="71">
        <v>151003.2</v>
      </c>
      <c r="EJ1124" s="71">
        <v>1813875.04</v>
      </c>
      <c r="EK1124" s="71">
        <v>1669970.42</v>
      </c>
      <c r="EL1124" s="71">
        <v>-32.75872502735348</v>
      </c>
      <c r="EM1124" s="71">
        <v>-38.09303838906962</v>
      </c>
      <c r="EN1124" s="71">
        <v>-33.2595106502243</v>
      </c>
      <c r="EO1124" s="72">
        <v>13.047210345532232</v>
      </c>
      <c r="EP1124" s="72">
        <v>12.01216292105068</v>
      </c>
      <c r="EQ1124" s="72">
        <v>11.142154616832824</v>
      </c>
      <c r="ER1124" s="72">
        <v>11.059172388399714</v>
      </c>
    </row>
    <row r="1125" spans="133:148" ht="12.75">
      <c r="EC1125" s="71" t="s">
        <v>457</v>
      </c>
      <c r="ED1125" s="71" t="s">
        <v>319</v>
      </c>
      <c r="EE1125" s="71" t="s">
        <v>56</v>
      </c>
      <c r="EF1125" s="71">
        <v>16016</v>
      </c>
      <c r="EG1125" s="71">
        <v>218683.61</v>
      </c>
      <c r="EH1125" s="71">
        <v>184885.51</v>
      </c>
      <c r="EI1125" s="71">
        <v>37638</v>
      </c>
      <c r="EJ1125" s="71">
        <v>451002.88</v>
      </c>
      <c r="EK1125" s="71">
        <v>415277.99</v>
      </c>
      <c r="EL1125" s="71">
        <v>135.0024975024975</v>
      </c>
      <c r="EM1125" s="71">
        <v>106.23533697838627</v>
      </c>
      <c r="EN1125" s="71">
        <v>124.61359465108974</v>
      </c>
      <c r="EO1125" s="72">
        <v>13.654071553446553</v>
      </c>
      <c r="EP1125" s="72">
        <v>11.982647324512461</v>
      </c>
      <c r="EQ1125" s="72">
        <v>11.543800574425575</v>
      </c>
      <c r="ER1125" s="72">
        <v>11.033476539667356</v>
      </c>
    </row>
    <row r="1126" spans="133:148" ht="12.75">
      <c r="EC1126" s="71" t="s">
        <v>457</v>
      </c>
      <c r="ED1126" s="71" t="s">
        <v>319</v>
      </c>
      <c r="EE1126" s="71" t="s">
        <v>42</v>
      </c>
      <c r="EF1126" s="71">
        <v>104150</v>
      </c>
      <c r="EG1126" s="71">
        <v>919107.39</v>
      </c>
      <c r="EH1126" s="71">
        <v>786267.66</v>
      </c>
      <c r="EI1126" s="71">
        <v>92835</v>
      </c>
      <c r="EJ1126" s="71">
        <v>985342.26</v>
      </c>
      <c r="EK1126" s="71">
        <v>906445.71</v>
      </c>
      <c r="EL1126" s="71">
        <v>-10.864138262121939</v>
      </c>
      <c r="EM1126" s="71">
        <v>7.2064342775004775</v>
      </c>
      <c r="EN1126" s="71">
        <v>15.284623304995137</v>
      </c>
      <c r="EO1126" s="72">
        <v>8.824842918867018</v>
      </c>
      <c r="EP1126" s="72">
        <v>10.613909193730812</v>
      </c>
      <c r="EQ1126" s="72">
        <v>7.549377436389823</v>
      </c>
      <c r="ER1126" s="72">
        <v>9.764051381483277</v>
      </c>
    </row>
    <row r="1127" spans="133:148" ht="12.75">
      <c r="EC1127" s="71" t="s">
        <v>457</v>
      </c>
      <c r="ED1127" s="71" t="s">
        <v>319</v>
      </c>
      <c r="EE1127" s="71" t="s">
        <v>92</v>
      </c>
      <c r="EF1127" s="71">
        <v>1065</v>
      </c>
      <c r="EG1127" s="71">
        <v>14876.2</v>
      </c>
      <c r="EH1127" s="71">
        <v>12855.92</v>
      </c>
      <c r="EI1127" s="71">
        <v>800</v>
      </c>
      <c r="EJ1127" s="71">
        <v>10784</v>
      </c>
      <c r="EK1127" s="71">
        <v>9892.43</v>
      </c>
      <c r="EL1127" s="71">
        <v>-24.88262910798122</v>
      </c>
      <c r="EM1127" s="71">
        <v>-27.508369072747076</v>
      </c>
      <c r="EN1127" s="71">
        <v>-23.05155912606799</v>
      </c>
      <c r="EO1127" s="72">
        <v>13.968262910798122</v>
      </c>
      <c r="EP1127" s="72">
        <v>13.48</v>
      </c>
      <c r="EQ1127" s="72">
        <v>12.071286384976526</v>
      </c>
      <c r="ER1127" s="72">
        <v>12.3655375</v>
      </c>
    </row>
    <row r="1128" spans="133:148" ht="12.75">
      <c r="EC1128" s="71" t="s">
        <v>457</v>
      </c>
      <c r="ED1128" s="71" t="s">
        <v>319</v>
      </c>
      <c r="EE1128" s="71" t="s">
        <v>61</v>
      </c>
      <c r="EF1128" s="71">
        <v>5000</v>
      </c>
      <c r="EG1128" s="71">
        <v>58534.66</v>
      </c>
      <c r="EH1128" s="71">
        <v>50395</v>
      </c>
      <c r="EI1128" s="71">
        <v>2700</v>
      </c>
      <c r="EJ1128" s="71">
        <v>26787.77</v>
      </c>
      <c r="EK1128" s="71">
        <v>24578.04</v>
      </c>
      <c r="EL1128" s="71">
        <v>-46</v>
      </c>
      <c r="EM1128" s="71">
        <v>-54.236054330887036</v>
      </c>
      <c r="EN1128" s="71">
        <v>-51.229209246949104</v>
      </c>
      <c r="EO1128" s="72">
        <v>11.706932</v>
      </c>
      <c r="EP1128" s="72">
        <v>9.921396296296296</v>
      </c>
      <c r="EQ1128" s="72">
        <v>10.079</v>
      </c>
      <c r="ER1128" s="72">
        <v>9.102977777777777</v>
      </c>
    </row>
    <row r="1129" spans="133:148" ht="12.75">
      <c r="EC1129" s="71" t="s">
        <v>457</v>
      </c>
      <c r="ED1129" s="71" t="s">
        <v>319</v>
      </c>
      <c r="EE1129" s="71" t="s">
        <v>43</v>
      </c>
      <c r="EF1129" s="71">
        <v>121216.2</v>
      </c>
      <c r="EG1129" s="71">
        <v>1253722.74</v>
      </c>
      <c r="EH1129" s="71">
        <v>1075249.4</v>
      </c>
      <c r="EI1129" s="71">
        <v>60377.8</v>
      </c>
      <c r="EJ1129" s="71">
        <v>616983.54</v>
      </c>
      <c r="EK1129" s="71">
        <v>567257.56</v>
      </c>
      <c r="EL1129" s="71">
        <v>-50.18999110679925</v>
      </c>
      <c r="EM1129" s="71">
        <v>-50.787879942258996</v>
      </c>
      <c r="EN1129" s="71">
        <v>-47.24409425385403</v>
      </c>
      <c r="EO1129" s="72">
        <v>10.3428645676073</v>
      </c>
      <c r="EP1129" s="72">
        <v>10.218715156895415</v>
      </c>
      <c r="EQ1129" s="72">
        <v>8.870509057370219</v>
      </c>
      <c r="ER1129" s="72">
        <v>9.395134635577978</v>
      </c>
    </row>
    <row r="1130" spans="133:148" ht="12.75">
      <c r="EC1130" s="71" t="s">
        <v>457</v>
      </c>
      <c r="ED1130" s="71" t="s">
        <v>319</v>
      </c>
      <c r="EE1130" s="71" t="s">
        <v>71</v>
      </c>
      <c r="EF1130" s="71"/>
      <c r="EG1130" s="71"/>
      <c r="EH1130" s="71"/>
      <c r="EI1130" s="71">
        <v>740</v>
      </c>
      <c r="EJ1130" s="71">
        <v>4682.57</v>
      </c>
      <c r="EK1130" s="71">
        <v>4305.95</v>
      </c>
      <c r="EL1130" s="71"/>
      <c r="EM1130" s="71"/>
      <c r="EN1130" s="71"/>
      <c r="EO1130" s="72"/>
      <c r="EP1130" s="72">
        <v>6.327797297297297</v>
      </c>
      <c r="EQ1130" s="72"/>
      <c r="ER1130" s="72">
        <v>5.818851351351351</v>
      </c>
    </row>
    <row r="1131" spans="133:148" ht="12.75">
      <c r="EC1131" s="71" t="s">
        <v>457</v>
      </c>
      <c r="ED1131" s="71" t="s">
        <v>319</v>
      </c>
      <c r="EE1131" s="71" t="s">
        <v>530</v>
      </c>
      <c r="EF1131" s="71">
        <v>560</v>
      </c>
      <c r="EG1131" s="71">
        <v>5168.67</v>
      </c>
      <c r="EH1131" s="71">
        <v>4449.93</v>
      </c>
      <c r="EI1131" s="71"/>
      <c r="EJ1131" s="71"/>
      <c r="EK1131" s="71"/>
      <c r="EL1131" s="71">
        <v>-100</v>
      </c>
      <c r="EM1131" s="71">
        <v>-100</v>
      </c>
      <c r="EN1131" s="71">
        <v>-100</v>
      </c>
      <c r="EO1131" s="72">
        <v>9.229767857142857</v>
      </c>
      <c r="EP1131" s="72"/>
      <c r="EQ1131" s="72">
        <v>7.946303571428572</v>
      </c>
      <c r="ER1131" s="72"/>
    </row>
    <row r="1132" spans="133:148" ht="12.75">
      <c r="EC1132" s="71" t="s">
        <v>457</v>
      </c>
      <c r="ED1132" s="71" t="s">
        <v>319</v>
      </c>
      <c r="EE1132" s="71" t="s">
        <v>44</v>
      </c>
      <c r="EF1132" s="71"/>
      <c r="EG1132" s="71"/>
      <c r="EH1132" s="71"/>
      <c r="EI1132" s="71">
        <v>190</v>
      </c>
      <c r="EJ1132" s="71">
        <v>2463.63</v>
      </c>
      <c r="EK1132" s="71">
        <v>2273.24</v>
      </c>
      <c r="EL1132" s="71"/>
      <c r="EM1132" s="71"/>
      <c r="EN1132" s="71"/>
      <c r="EO1132" s="72"/>
      <c r="EP1132" s="72">
        <v>12.966473684210527</v>
      </c>
      <c r="EQ1132" s="72"/>
      <c r="ER1132" s="72">
        <v>11.964421052631577</v>
      </c>
    </row>
    <row r="1133" spans="133:148" ht="12.75">
      <c r="EC1133" s="71" t="s">
        <v>322</v>
      </c>
      <c r="ED1133" s="71" t="s">
        <v>323</v>
      </c>
      <c r="EE1133" s="71" t="s">
        <v>43</v>
      </c>
      <c r="EF1133" s="71"/>
      <c r="EG1133" s="71"/>
      <c r="EH1133" s="71"/>
      <c r="EI1133" s="71">
        <v>11408</v>
      </c>
      <c r="EJ1133" s="71">
        <v>45486.22</v>
      </c>
      <c r="EK1133" s="71">
        <v>41880.96</v>
      </c>
      <c r="EL1133" s="71"/>
      <c r="EM1133" s="71"/>
      <c r="EN1133" s="71"/>
      <c r="EO1133" s="72"/>
      <c r="EP1133" s="72">
        <v>3.9872212482468443</v>
      </c>
      <c r="EQ1133" s="72"/>
      <c r="ER1133" s="72">
        <v>3.6711921458625527</v>
      </c>
    </row>
    <row r="1134" spans="133:148" ht="12.75">
      <c r="EC1134" s="71" t="s">
        <v>322</v>
      </c>
      <c r="ED1134" s="71" t="s">
        <v>323</v>
      </c>
      <c r="EE1134" s="71" t="s">
        <v>156</v>
      </c>
      <c r="EF1134" s="71">
        <v>136.8</v>
      </c>
      <c r="EG1134" s="71">
        <v>760.66</v>
      </c>
      <c r="EH1134" s="71">
        <v>644.08</v>
      </c>
      <c r="EI1134" s="71"/>
      <c r="EJ1134" s="71"/>
      <c r="EK1134" s="71"/>
      <c r="EL1134" s="71">
        <v>-100</v>
      </c>
      <c r="EM1134" s="71">
        <v>-100</v>
      </c>
      <c r="EN1134" s="71">
        <v>-100</v>
      </c>
      <c r="EO1134" s="72">
        <v>5.560380116959063</v>
      </c>
      <c r="EP1134" s="72"/>
      <c r="EQ1134" s="72">
        <v>4.708187134502924</v>
      </c>
      <c r="ER1134" s="72"/>
    </row>
    <row r="1135" spans="149:164" ht="12.75">
      <c r="ES1135" s="71" t="s">
        <v>417</v>
      </c>
      <c r="ET1135" s="71" t="s">
        <v>418</v>
      </c>
      <c r="EU1135" s="71" t="s">
        <v>48</v>
      </c>
      <c r="EV1135" s="71">
        <v>23586</v>
      </c>
      <c r="EW1135" s="71">
        <v>120418.31</v>
      </c>
      <c r="EX1135" s="71">
        <v>103697.01</v>
      </c>
      <c r="EY1135" s="71">
        <v>46412</v>
      </c>
      <c r="EZ1135" s="71">
        <v>219244.72</v>
      </c>
      <c r="FA1135" s="71">
        <v>201601.61</v>
      </c>
      <c r="FB1135" s="71">
        <v>96.77774951242263</v>
      </c>
      <c r="FC1135" s="71">
        <v>82.06925508255348</v>
      </c>
      <c r="FD1135" s="71">
        <v>94.41410123589871</v>
      </c>
      <c r="FE1135" s="72">
        <v>5.105499448825574</v>
      </c>
      <c r="FF1135" s="72">
        <v>4.723880031026459</v>
      </c>
      <c r="FG1135" s="72">
        <v>4.396549224116001</v>
      </c>
      <c r="FH1135" s="72">
        <v>4.3437389037317935</v>
      </c>
    </row>
    <row r="1136" spans="149:164" ht="12.75">
      <c r="ES1136" s="71" t="s">
        <v>417</v>
      </c>
      <c r="ET1136" s="71" t="s">
        <v>418</v>
      </c>
      <c r="EU1136" s="71" t="s">
        <v>87</v>
      </c>
      <c r="EV1136" s="71"/>
      <c r="EW1136" s="71"/>
      <c r="EX1136" s="71"/>
      <c r="EY1136" s="71">
        <v>5682</v>
      </c>
      <c r="EZ1136" s="71">
        <v>28308.79</v>
      </c>
      <c r="FA1136" s="71">
        <v>26034.4</v>
      </c>
      <c r="FB1136" s="71"/>
      <c r="FC1136" s="71"/>
      <c r="FD1136" s="71"/>
      <c r="FE1136" s="72"/>
      <c r="FF1136" s="72">
        <v>4.982187609996481</v>
      </c>
      <c r="FG1136" s="72"/>
      <c r="FH1136" s="72">
        <v>4.581907778951074</v>
      </c>
    </row>
    <row r="1137" spans="149:164" ht="12.75">
      <c r="ES1137" s="71" t="s">
        <v>417</v>
      </c>
      <c r="ET1137" s="71" t="s">
        <v>418</v>
      </c>
      <c r="EU1137" s="71" t="s">
        <v>60</v>
      </c>
      <c r="EV1137" s="71"/>
      <c r="EW1137" s="71"/>
      <c r="EX1137" s="71"/>
      <c r="EY1137" s="71">
        <v>750</v>
      </c>
      <c r="EZ1137" s="71">
        <v>4412.09</v>
      </c>
      <c r="FA1137" s="71">
        <v>4070.5</v>
      </c>
      <c r="FB1137" s="71"/>
      <c r="FC1137" s="71"/>
      <c r="FD1137" s="71"/>
      <c r="FE1137" s="72"/>
      <c r="FF1137" s="72">
        <v>5.882786666666667</v>
      </c>
      <c r="FG1137" s="72"/>
      <c r="FH1137" s="72">
        <v>5.427333333333333</v>
      </c>
    </row>
    <row r="1138" spans="149:164" ht="12.75">
      <c r="ES1138" s="71" t="s">
        <v>417</v>
      </c>
      <c r="ET1138" s="71" t="s">
        <v>418</v>
      </c>
      <c r="EU1138" s="71" t="s">
        <v>139</v>
      </c>
      <c r="EV1138" s="71">
        <v>39100</v>
      </c>
      <c r="EW1138" s="71">
        <v>261563.93</v>
      </c>
      <c r="EX1138" s="71">
        <v>223928.85</v>
      </c>
      <c r="EY1138" s="71">
        <v>68460</v>
      </c>
      <c r="EZ1138" s="71">
        <v>380822.15</v>
      </c>
      <c r="FA1138" s="71">
        <v>350369.34</v>
      </c>
      <c r="FB1138" s="71">
        <v>75.08951406649616</v>
      </c>
      <c r="FC1138" s="71">
        <v>45.59429123121068</v>
      </c>
      <c r="FD1138" s="71">
        <v>56.4645823885578</v>
      </c>
      <c r="FE1138" s="72">
        <v>6.689614578005115</v>
      </c>
      <c r="FF1138" s="72">
        <v>5.5626957347356125</v>
      </c>
      <c r="FG1138" s="72">
        <v>5.727080562659847</v>
      </c>
      <c r="FH1138" s="72">
        <v>5.117869412795794</v>
      </c>
    </row>
    <row r="1139" spans="149:164" ht="12.75">
      <c r="ES1139" s="71" t="s">
        <v>417</v>
      </c>
      <c r="ET1139" s="71" t="s">
        <v>418</v>
      </c>
      <c r="EU1139" s="71" t="s">
        <v>63</v>
      </c>
      <c r="EV1139" s="71">
        <v>116716.41</v>
      </c>
      <c r="EW1139" s="71">
        <v>830117.86</v>
      </c>
      <c r="EX1139" s="71">
        <v>712905.31</v>
      </c>
      <c r="EY1139" s="71">
        <v>151590</v>
      </c>
      <c r="EZ1139" s="71">
        <v>876990.8</v>
      </c>
      <c r="FA1139" s="71">
        <v>806440.84</v>
      </c>
      <c r="FB1139" s="71">
        <v>29.878909058289228</v>
      </c>
      <c r="FC1139" s="71">
        <v>5.646540359943594</v>
      </c>
      <c r="FD1139" s="71">
        <v>13.120330103867497</v>
      </c>
      <c r="FE1139" s="72">
        <v>7.112263476918113</v>
      </c>
      <c r="FF1139" s="72">
        <v>5.7852813510126</v>
      </c>
      <c r="FG1139" s="72">
        <v>6.108012660773237</v>
      </c>
      <c r="FH1139" s="72">
        <v>5.319881522527871</v>
      </c>
    </row>
    <row r="1140" spans="149:164" ht="12.75">
      <c r="ES1140" s="71" t="s">
        <v>417</v>
      </c>
      <c r="ET1140" s="71" t="s">
        <v>418</v>
      </c>
      <c r="EU1140" s="71" t="s">
        <v>54</v>
      </c>
      <c r="EV1140" s="71">
        <v>158249.67</v>
      </c>
      <c r="EW1140" s="71">
        <v>835928.09</v>
      </c>
      <c r="EX1140" s="71">
        <v>718677.02</v>
      </c>
      <c r="EY1140" s="71">
        <v>237228.28</v>
      </c>
      <c r="EZ1140" s="71">
        <v>1214310.33</v>
      </c>
      <c r="FA1140" s="71">
        <v>1116283.59</v>
      </c>
      <c r="FB1140" s="71">
        <v>49.90759854349142</v>
      </c>
      <c r="FC1140" s="71">
        <v>45.26492703457304</v>
      </c>
      <c r="FD1140" s="71">
        <v>55.3247924916258</v>
      </c>
      <c r="FE1140" s="72">
        <v>5.282337018459501</v>
      </c>
      <c r="FF1140" s="72">
        <v>5.118741871753233</v>
      </c>
      <c r="FG1140" s="72">
        <v>4.541412440228153</v>
      </c>
      <c r="FH1140" s="72">
        <v>4.705524948374621</v>
      </c>
    </row>
    <row r="1141" spans="149:164" ht="12.75">
      <c r="ES1141" s="71" t="s">
        <v>417</v>
      </c>
      <c r="ET1141" s="71" t="s">
        <v>418</v>
      </c>
      <c r="EU1141" s="71" t="s">
        <v>82</v>
      </c>
      <c r="EV1141" s="71"/>
      <c r="EW1141" s="71"/>
      <c r="EX1141" s="71"/>
      <c r="EY1141" s="71">
        <v>2122</v>
      </c>
      <c r="EZ1141" s="71">
        <v>11370.32</v>
      </c>
      <c r="FA1141" s="71">
        <v>10460.15</v>
      </c>
      <c r="FB1141" s="71"/>
      <c r="FC1141" s="71"/>
      <c r="FD1141" s="71"/>
      <c r="FE1141" s="72"/>
      <c r="FF1141" s="72">
        <v>5.358303487276155</v>
      </c>
      <c r="FG1141" s="72"/>
      <c r="FH1141" s="72">
        <v>4.929382657869934</v>
      </c>
    </row>
    <row r="1142" spans="149:164" ht="12.75">
      <c r="ES1142" s="71" t="s">
        <v>417</v>
      </c>
      <c r="ET1142" s="71" t="s">
        <v>418</v>
      </c>
      <c r="EU1142" s="71" t="s">
        <v>679</v>
      </c>
      <c r="EV1142" s="71"/>
      <c r="EW1142" s="71"/>
      <c r="EX1142" s="71"/>
      <c r="EY1142" s="71">
        <v>1490</v>
      </c>
      <c r="EZ1142" s="71">
        <v>7396.42</v>
      </c>
      <c r="FA1142" s="71">
        <v>6834.96</v>
      </c>
      <c r="FB1142" s="71"/>
      <c r="FC1142" s="71"/>
      <c r="FD1142" s="71"/>
      <c r="FE1142" s="72"/>
      <c r="FF1142" s="72">
        <v>4.964040268456376</v>
      </c>
      <c r="FG1142" s="72"/>
      <c r="FH1142" s="72">
        <v>4.587221476510067</v>
      </c>
    </row>
    <row r="1143" spans="149:164" ht="12.75">
      <c r="ES1143" s="71" t="s">
        <v>417</v>
      </c>
      <c r="ET1143" s="71" t="s">
        <v>418</v>
      </c>
      <c r="EU1143" s="71" t="s">
        <v>42</v>
      </c>
      <c r="EV1143" s="71">
        <v>428544</v>
      </c>
      <c r="EW1143" s="71">
        <v>2424477.26</v>
      </c>
      <c r="EX1143" s="71">
        <v>2082414.74</v>
      </c>
      <c r="EY1143" s="71">
        <v>378277</v>
      </c>
      <c r="EZ1143" s="71">
        <v>2144864.75</v>
      </c>
      <c r="FA1143" s="71">
        <v>1973794.92</v>
      </c>
      <c r="FB1143" s="71">
        <v>-11.729717368578255</v>
      </c>
      <c r="FC1143" s="71">
        <v>-11.532898848471765</v>
      </c>
      <c r="FD1143" s="71">
        <v>-5.216051246352591</v>
      </c>
      <c r="FE1143" s="72">
        <v>5.657475685110513</v>
      </c>
      <c r="FF1143" s="72">
        <v>5.670090304195074</v>
      </c>
      <c r="FG1143" s="72">
        <v>4.859278720504779</v>
      </c>
      <c r="FH1143" s="72">
        <v>5.217856015565313</v>
      </c>
    </row>
    <row r="1144" spans="149:164" ht="12.75">
      <c r="ES1144" s="71" t="s">
        <v>417</v>
      </c>
      <c r="ET1144" s="71" t="s">
        <v>418</v>
      </c>
      <c r="EU1144" s="71" t="s">
        <v>45</v>
      </c>
      <c r="EV1144" s="71">
        <v>270626.4</v>
      </c>
      <c r="EW1144" s="71">
        <v>1340975.06</v>
      </c>
      <c r="EX1144" s="71">
        <v>1152684.73</v>
      </c>
      <c r="EY1144" s="71">
        <v>219780</v>
      </c>
      <c r="EZ1144" s="71">
        <v>1081471.89</v>
      </c>
      <c r="FA1144" s="71">
        <v>995656.32</v>
      </c>
      <c r="FB1144" s="71">
        <v>-18.788410886742763</v>
      </c>
      <c r="FC1144" s="71">
        <v>-19.351826722265823</v>
      </c>
      <c r="FD1144" s="71">
        <v>-13.622841173579184</v>
      </c>
      <c r="FE1144" s="72">
        <v>4.955078514143483</v>
      </c>
      <c r="FF1144" s="72">
        <v>4.92070202020202</v>
      </c>
      <c r="FG1144" s="72">
        <v>4.259321078800885</v>
      </c>
      <c r="FH1144" s="72">
        <v>4.530240786240786</v>
      </c>
    </row>
    <row r="1145" spans="149:164" ht="12.75">
      <c r="ES1145" s="71" t="s">
        <v>417</v>
      </c>
      <c r="ET1145" s="71" t="s">
        <v>418</v>
      </c>
      <c r="EU1145" s="71" t="s">
        <v>57</v>
      </c>
      <c r="EV1145" s="71">
        <v>10900</v>
      </c>
      <c r="EW1145" s="71">
        <v>59934.95</v>
      </c>
      <c r="EX1145" s="71">
        <v>51991.89</v>
      </c>
      <c r="EY1145" s="71">
        <v>43991</v>
      </c>
      <c r="EZ1145" s="71">
        <v>241788.89</v>
      </c>
      <c r="FA1145" s="71">
        <v>222582.36</v>
      </c>
      <c r="FB1145" s="71">
        <v>303.58715596330273</v>
      </c>
      <c r="FC1145" s="71">
        <v>303.4188566103751</v>
      </c>
      <c r="FD1145" s="71">
        <v>328.10976865815024</v>
      </c>
      <c r="FE1145" s="72">
        <v>5.498619266055045</v>
      </c>
      <c r="FF1145" s="72">
        <v>5.496326294014685</v>
      </c>
      <c r="FG1145" s="72">
        <v>4.769898165137614</v>
      </c>
      <c r="FH1145" s="72">
        <v>5.059724943738492</v>
      </c>
    </row>
    <row r="1146" spans="149:164" ht="12.75">
      <c r="ES1146" s="71" t="s">
        <v>417</v>
      </c>
      <c r="ET1146" s="71" t="s">
        <v>418</v>
      </c>
      <c r="EU1146" s="71" t="s">
        <v>43</v>
      </c>
      <c r="EV1146" s="71">
        <v>335760</v>
      </c>
      <c r="EW1146" s="71">
        <v>1617317.84</v>
      </c>
      <c r="EX1146" s="71">
        <v>1388703.29</v>
      </c>
      <c r="EY1146" s="71">
        <v>356010</v>
      </c>
      <c r="EZ1146" s="71">
        <v>1693322.84</v>
      </c>
      <c r="FA1146" s="71">
        <v>1559961.14</v>
      </c>
      <c r="FB1146" s="71">
        <v>6.031093638313081</v>
      </c>
      <c r="FC1146" s="71">
        <v>4.699447326939768</v>
      </c>
      <c r="FD1146" s="71">
        <v>12.332213168444344</v>
      </c>
      <c r="FE1146" s="72">
        <v>4.816886585656421</v>
      </c>
      <c r="FF1146" s="72">
        <v>4.756391224965591</v>
      </c>
      <c r="FG1146" s="72">
        <v>4.135999791517751</v>
      </c>
      <c r="FH1146" s="72">
        <v>4.381790230611499</v>
      </c>
    </row>
    <row r="1147" spans="149:164" ht="12.75">
      <c r="ES1147" s="71" t="s">
        <v>417</v>
      </c>
      <c r="ET1147" s="71" t="s">
        <v>418</v>
      </c>
      <c r="EU1147" s="71" t="s">
        <v>99</v>
      </c>
      <c r="EV1147" s="71">
        <v>8460</v>
      </c>
      <c r="EW1147" s="71">
        <v>52919.94</v>
      </c>
      <c r="EX1147" s="71">
        <v>45502.37</v>
      </c>
      <c r="EY1147" s="71">
        <v>6600</v>
      </c>
      <c r="EZ1147" s="71">
        <v>34782.92</v>
      </c>
      <c r="FA1147" s="71">
        <v>31961.13</v>
      </c>
      <c r="FB1147" s="71">
        <v>-21.98581560283688</v>
      </c>
      <c r="FC1147" s="71">
        <v>-34.272563423163376</v>
      </c>
      <c r="FD1147" s="71">
        <v>-29.75941692707435</v>
      </c>
      <c r="FE1147" s="72">
        <v>6.255312056737589</v>
      </c>
      <c r="FF1147" s="72">
        <v>5.2701393939393935</v>
      </c>
      <c r="FG1147" s="72">
        <v>5.37853073286052</v>
      </c>
      <c r="FH1147" s="72">
        <v>4.842595454545455</v>
      </c>
    </row>
    <row r="1148" spans="149:164" ht="12.75">
      <c r="ES1148" s="71" t="s">
        <v>417</v>
      </c>
      <c r="ET1148" s="71" t="s">
        <v>418</v>
      </c>
      <c r="EU1148" s="71" t="s">
        <v>62</v>
      </c>
      <c r="EV1148" s="71">
        <v>8320</v>
      </c>
      <c r="EW1148" s="71">
        <v>45265.61</v>
      </c>
      <c r="EX1148" s="71">
        <v>38984.78</v>
      </c>
      <c r="EY1148" s="71">
        <v>10886</v>
      </c>
      <c r="EZ1148" s="71">
        <v>63659.96</v>
      </c>
      <c r="FA1148" s="71">
        <v>58565.8</v>
      </c>
      <c r="FB1148" s="71">
        <v>30.841346153846153</v>
      </c>
      <c r="FC1148" s="71">
        <v>40.63647877494636</v>
      </c>
      <c r="FD1148" s="71">
        <v>50.22734513315198</v>
      </c>
      <c r="FE1148" s="72">
        <v>5.440578125</v>
      </c>
      <c r="FF1148" s="72">
        <v>5.847874334006981</v>
      </c>
      <c r="FG1148" s="72">
        <v>4.685670673076923</v>
      </c>
      <c r="FH1148" s="72">
        <v>5.379919162226713</v>
      </c>
    </row>
    <row r="1149" spans="149:164" ht="12.75">
      <c r="ES1149" s="71" t="s">
        <v>417</v>
      </c>
      <c r="ET1149" s="71" t="s">
        <v>418</v>
      </c>
      <c r="EU1149" s="71" t="s">
        <v>50</v>
      </c>
      <c r="EV1149" s="71">
        <v>13260</v>
      </c>
      <c r="EW1149" s="71">
        <v>80331.74</v>
      </c>
      <c r="EX1149" s="71">
        <v>68649.35</v>
      </c>
      <c r="EY1149" s="71">
        <v>81570</v>
      </c>
      <c r="EZ1149" s="71">
        <v>595551.4</v>
      </c>
      <c r="FA1149" s="71">
        <v>547756.12</v>
      </c>
      <c r="FB1149" s="71">
        <v>515.158371040724</v>
      </c>
      <c r="FC1149" s="71">
        <v>641.3649947081938</v>
      </c>
      <c r="FD1149" s="71">
        <v>697.9043064500975</v>
      </c>
      <c r="FE1149" s="72">
        <v>6.058200603318251</v>
      </c>
      <c r="FF1149" s="72">
        <v>7.301108250582322</v>
      </c>
      <c r="FG1149" s="72">
        <v>5.177175716440423</v>
      </c>
      <c r="FH1149" s="72">
        <v>6.715166360181439</v>
      </c>
    </row>
    <row r="1150" spans="149:164" ht="12.75">
      <c r="ES1150" s="71" t="s">
        <v>417</v>
      </c>
      <c r="ET1150" s="71" t="s">
        <v>418</v>
      </c>
      <c r="EU1150" s="71" t="s">
        <v>95</v>
      </c>
      <c r="EV1150" s="71">
        <v>36160</v>
      </c>
      <c r="EW1150" s="71">
        <v>173331.22</v>
      </c>
      <c r="EX1150" s="71">
        <v>147603.79</v>
      </c>
      <c r="EY1150" s="71"/>
      <c r="EZ1150" s="71"/>
      <c r="FA1150" s="71"/>
      <c r="FB1150" s="71">
        <v>-100</v>
      </c>
      <c r="FC1150" s="71">
        <v>-100</v>
      </c>
      <c r="FD1150" s="71">
        <v>-100</v>
      </c>
      <c r="FE1150" s="72">
        <v>4.793451880530974</v>
      </c>
      <c r="FF1150" s="72"/>
      <c r="FG1150" s="72">
        <v>4.081963219026549</v>
      </c>
      <c r="FH1150" s="72"/>
    </row>
    <row r="1151" spans="149:164" ht="12.75">
      <c r="ES1151" s="71" t="s">
        <v>417</v>
      </c>
      <c r="ET1151" s="71" t="s">
        <v>418</v>
      </c>
      <c r="EU1151" s="71" t="s">
        <v>70</v>
      </c>
      <c r="EV1151" s="71">
        <v>12660</v>
      </c>
      <c r="EW1151" s="71">
        <v>69855.41</v>
      </c>
      <c r="EX1151" s="71">
        <v>60884.12</v>
      </c>
      <c r="EY1151" s="71">
        <v>31614</v>
      </c>
      <c r="EZ1151" s="71">
        <v>178942.03</v>
      </c>
      <c r="FA1151" s="71">
        <v>165774.58</v>
      </c>
      <c r="FB1151" s="71">
        <v>149.71563981042655</v>
      </c>
      <c r="FC1151" s="71">
        <v>156.16058942321</v>
      </c>
      <c r="FD1151" s="71">
        <v>172.2788470951046</v>
      </c>
      <c r="FE1151" s="72">
        <v>5.5178048973143765</v>
      </c>
      <c r="FF1151" s="72">
        <v>5.6602147782627945</v>
      </c>
      <c r="FG1151" s="72">
        <v>4.809172195892575</v>
      </c>
      <c r="FH1151" s="72">
        <v>5.243707850952109</v>
      </c>
    </row>
    <row r="1152" spans="149:164" ht="12.75">
      <c r="ES1152" s="71" t="s">
        <v>417</v>
      </c>
      <c r="ET1152" s="71" t="s">
        <v>418</v>
      </c>
      <c r="EU1152" s="71" t="s">
        <v>71</v>
      </c>
      <c r="EV1152" s="71">
        <v>2760</v>
      </c>
      <c r="EW1152" s="71">
        <v>14968.99</v>
      </c>
      <c r="EX1152" s="71">
        <v>12841.42</v>
      </c>
      <c r="EY1152" s="71">
        <v>3078</v>
      </c>
      <c r="EZ1152" s="71">
        <v>17579.38</v>
      </c>
      <c r="FA1152" s="71">
        <v>16168.84</v>
      </c>
      <c r="FB1152" s="71">
        <v>11.521739130434783</v>
      </c>
      <c r="FC1152" s="71">
        <v>17.438651505545806</v>
      </c>
      <c r="FD1152" s="71">
        <v>25.911620365971988</v>
      </c>
      <c r="FE1152" s="72">
        <v>5.423547101449275</v>
      </c>
      <c r="FF1152" s="72">
        <v>5.711299545159195</v>
      </c>
      <c r="FG1152" s="72">
        <v>4.652688405797101</v>
      </c>
      <c r="FH1152" s="72">
        <v>5.253034437946718</v>
      </c>
    </row>
    <row r="1153" spans="149:164" ht="12.75">
      <c r="ES1153" s="71" t="s">
        <v>417</v>
      </c>
      <c r="ET1153" s="71" t="s">
        <v>418</v>
      </c>
      <c r="EU1153" s="71" t="s">
        <v>67</v>
      </c>
      <c r="EV1153" s="71">
        <v>169694</v>
      </c>
      <c r="EW1153" s="71">
        <v>816607.5</v>
      </c>
      <c r="EX1153" s="71">
        <v>700801.37</v>
      </c>
      <c r="EY1153" s="71">
        <v>147442</v>
      </c>
      <c r="EZ1153" s="71">
        <v>757342.3</v>
      </c>
      <c r="FA1153" s="71">
        <v>697345.75</v>
      </c>
      <c r="FB1153" s="71">
        <v>-13.113015192051575</v>
      </c>
      <c r="FC1153" s="71">
        <v>-7.257489062983129</v>
      </c>
      <c r="FD1153" s="71">
        <v>-0.4930954972305484</v>
      </c>
      <c r="FE1153" s="72">
        <v>4.812235553407899</v>
      </c>
      <c r="FF1153" s="72">
        <v>5.136543861314958</v>
      </c>
      <c r="FG1153" s="72">
        <v>4.129794630334603</v>
      </c>
      <c r="FH1153" s="72">
        <v>4.729627582371373</v>
      </c>
    </row>
    <row r="1154" spans="149:164" ht="12.75">
      <c r="ES1154" s="71" t="s">
        <v>417</v>
      </c>
      <c r="ET1154" s="71" t="s">
        <v>418</v>
      </c>
      <c r="EU1154" s="71" t="s">
        <v>49</v>
      </c>
      <c r="EV1154" s="71">
        <v>3710</v>
      </c>
      <c r="EW1154" s="71">
        <v>25371.2</v>
      </c>
      <c r="EX1154" s="71">
        <v>21743.17</v>
      </c>
      <c r="EY1154" s="71">
        <v>2990</v>
      </c>
      <c r="EZ1154" s="71">
        <v>18035.7</v>
      </c>
      <c r="FA1154" s="71">
        <v>16629.98</v>
      </c>
      <c r="FB1154" s="71">
        <v>-19.40700808625337</v>
      </c>
      <c r="FC1154" s="71">
        <v>-28.91270416850602</v>
      </c>
      <c r="FD1154" s="71">
        <v>-23.51630420035349</v>
      </c>
      <c r="FE1154" s="72">
        <v>6.838598382749327</v>
      </c>
      <c r="FF1154" s="72">
        <v>6.032006688963211</v>
      </c>
      <c r="FG1154" s="72">
        <v>5.860692722371967</v>
      </c>
      <c r="FH1154" s="72">
        <v>5.561866220735785</v>
      </c>
    </row>
    <row r="1155" spans="149:164" ht="12.75">
      <c r="ES1155" s="71" t="s">
        <v>417</v>
      </c>
      <c r="ET1155" s="71" t="s">
        <v>418</v>
      </c>
      <c r="EU1155" s="71" t="s">
        <v>350</v>
      </c>
      <c r="EV1155" s="71">
        <v>17296</v>
      </c>
      <c r="EW1155" s="71">
        <v>90075.18</v>
      </c>
      <c r="EX1155" s="71">
        <v>77373.09</v>
      </c>
      <c r="EY1155" s="71">
        <v>16886</v>
      </c>
      <c r="EZ1155" s="71">
        <v>82272.14</v>
      </c>
      <c r="FA1155" s="71">
        <v>75719.76</v>
      </c>
      <c r="FB1155" s="71">
        <v>-2.370490286771508</v>
      </c>
      <c r="FC1155" s="71">
        <v>-8.662808112068156</v>
      </c>
      <c r="FD1155" s="71">
        <v>-2.13682819181708</v>
      </c>
      <c r="FE1155" s="72">
        <v>5.207861933395004</v>
      </c>
      <c r="FF1155" s="72">
        <v>4.872210114888073</v>
      </c>
      <c r="FG1155" s="72">
        <v>4.473467275670675</v>
      </c>
      <c r="FH1155" s="72">
        <v>4.4841738718465</v>
      </c>
    </row>
    <row r="1156" spans="149:164" ht="12.75">
      <c r="ES1156" s="71" t="s">
        <v>417</v>
      </c>
      <c r="ET1156" s="71" t="s">
        <v>418</v>
      </c>
      <c r="EU1156" s="71" t="s">
        <v>66</v>
      </c>
      <c r="EV1156" s="71">
        <v>3620</v>
      </c>
      <c r="EW1156" s="71">
        <v>19404.62</v>
      </c>
      <c r="EX1156" s="71">
        <v>16815.52</v>
      </c>
      <c r="EY1156" s="71">
        <v>4500</v>
      </c>
      <c r="EZ1156" s="71">
        <v>26584.08</v>
      </c>
      <c r="FA1156" s="71">
        <v>24476.2</v>
      </c>
      <c r="FB1156" s="71">
        <v>24.30939226519337</v>
      </c>
      <c r="FC1156" s="71">
        <v>36.99871473906731</v>
      </c>
      <c r="FD1156" s="71">
        <v>45.557199539473054</v>
      </c>
      <c r="FE1156" s="72">
        <v>5.3603922651933695</v>
      </c>
      <c r="FF1156" s="72">
        <v>5.907573333333334</v>
      </c>
      <c r="FG1156" s="72">
        <v>4.645171270718232</v>
      </c>
      <c r="FH1156" s="72">
        <v>5.439155555555556</v>
      </c>
    </row>
    <row r="1157" spans="149:164" ht="12.75">
      <c r="ES1157" s="71" t="s">
        <v>417</v>
      </c>
      <c r="ET1157" s="71" t="s">
        <v>418</v>
      </c>
      <c r="EU1157" s="71" t="s">
        <v>44</v>
      </c>
      <c r="EV1157" s="71"/>
      <c r="EW1157" s="71"/>
      <c r="EX1157" s="71"/>
      <c r="EY1157" s="71">
        <v>30962</v>
      </c>
      <c r="EZ1157" s="71">
        <v>152567.22</v>
      </c>
      <c r="FA1157" s="71">
        <v>140579.26</v>
      </c>
      <c r="FB1157" s="71"/>
      <c r="FC1157" s="71"/>
      <c r="FD1157" s="71"/>
      <c r="FE1157" s="72"/>
      <c r="FF1157" s="72">
        <v>4.927563464892449</v>
      </c>
      <c r="FG1157" s="72"/>
      <c r="FH1157" s="72">
        <v>4.540380466378141</v>
      </c>
    </row>
    <row r="1158" spans="149:164" ht="12.75">
      <c r="ES1158" s="71" t="s">
        <v>419</v>
      </c>
      <c r="ET1158" s="71" t="s">
        <v>623</v>
      </c>
      <c r="EU1158" s="71" t="s">
        <v>63</v>
      </c>
      <c r="EV1158" s="71"/>
      <c r="EW1158" s="71"/>
      <c r="EX1158" s="71"/>
      <c r="EY1158" s="71">
        <v>800</v>
      </c>
      <c r="EZ1158" s="71">
        <v>6000</v>
      </c>
      <c r="FA1158" s="71">
        <v>5523.45</v>
      </c>
      <c r="FB1158" s="71"/>
      <c r="FC1158" s="71"/>
      <c r="FD1158" s="71"/>
      <c r="FE1158" s="72"/>
      <c r="FF1158" s="72">
        <v>7.5</v>
      </c>
      <c r="FG1158" s="72"/>
      <c r="FH1158" s="72">
        <v>6.9043125</v>
      </c>
    </row>
    <row r="1159" spans="149:164" ht="12.75">
      <c r="ES1159" s="71" t="s">
        <v>419</v>
      </c>
      <c r="ET1159" s="71" t="s">
        <v>623</v>
      </c>
      <c r="EU1159" s="71" t="s">
        <v>54</v>
      </c>
      <c r="EV1159" s="71"/>
      <c r="EW1159" s="71"/>
      <c r="EX1159" s="71"/>
      <c r="EY1159" s="71">
        <v>20</v>
      </c>
      <c r="EZ1159" s="71">
        <v>93.04</v>
      </c>
      <c r="FA1159" s="71">
        <v>85.33</v>
      </c>
      <c r="FB1159" s="71"/>
      <c r="FC1159" s="71"/>
      <c r="FD1159" s="71"/>
      <c r="FE1159" s="72"/>
      <c r="FF1159" s="72">
        <v>4.652</v>
      </c>
      <c r="FG1159" s="72"/>
      <c r="FH1159" s="72">
        <v>4.2665</v>
      </c>
    </row>
    <row r="1160" spans="149:164" ht="12.75">
      <c r="ES1160" s="71" t="s">
        <v>419</v>
      </c>
      <c r="ET1160" s="71" t="s">
        <v>623</v>
      </c>
      <c r="EU1160" s="71" t="s">
        <v>42</v>
      </c>
      <c r="EV1160" s="71"/>
      <c r="EW1160" s="71"/>
      <c r="EX1160" s="71"/>
      <c r="EY1160" s="71">
        <v>3950</v>
      </c>
      <c r="EZ1160" s="71">
        <v>17184.66</v>
      </c>
      <c r="FA1160" s="71">
        <v>15860.97</v>
      </c>
      <c r="FB1160" s="71"/>
      <c r="FC1160" s="71"/>
      <c r="FD1160" s="71"/>
      <c r="FE1160" s="72"/>
      <c r="FF1160" s="72">
        <v>4.350546835443038</v>
      </c>
      <c r="FG1160" s="72"/>
      <c r="FH1160" s="72">
        <v>4.015435443037974</v>
      </c>
    </row>
    <row r="1161" spans="149:164" ht="12.75">
      <c r="ES1161" s="71" t="s">
        <v>419</v>
      </c>
      <c r="ET1161" s="71" t="s">
        <v>623</v>
      </c>
      <c r="EU1161" s="71" t="s">
        <v>45</v>
      </c>
      <c r="EV1161" s="71"/>
      <c r="EW1161" s="71"/>
      <c r="EX1161" s="71"/>
      <c r="EY1161" s="71">
        <v>13424</v>
      </c>
      <c r="EZ1161" s="71">
        <v>65693.28</v>
      </c>
      <c r="FA1161" s="71">
        <v>60591.61</v>
      </c>
      <c r="FB1161" s="71"/>
      <c r="FC1161" s="71"/>
      <c r="FD1161" s="71"/>
      <c r="FE1161" s="72"/>
      <c r="FF1161" s="72">
        <v>4.8937187127532775</v>
      </c>
      <c r="FG1161" s="72"/>
      <c r="FH1161" s="72">
        <v>4.5136777413587605</v>
      </c>
    </row>
    <row r="1162" spans="149:164" ht="12.75">
      <c r="ES1162" s="71" t="s">
        <v>419</v>
      </c>
      <c r="ET1162" s="71" t="s">
        <v>623</v>
      </c>
      <c r="EU1162" s="71" t="s">
        <v>43</v>
      </c>
      <c r="EV1162" s="71"/>
      <c r="EW1162" s="71"/>
      <c r="EX1162" s="71"/>
      <c r="EY1162" s="71">
        <v>16350</v>
      </c>
      <c r="EZ1162" s="71">
        <v>74815.3</v>
      </c>
      <c r="FA1162" s="71">
        <v>68956.84</v>
      </c>
      <c r="FB1162" s="71"/>
      <c r="FC1162" s="71"/>
      <c r="FD1162" s="71"/>
      <c r="FE1162" s="72"/>
      <c r="FF1162" s="72">
        <v>4.575859327217126</v>
      </c>
      <c r="FG1162" s="72"/>
      <c r="FH1162" s="72">
        <v>4.21754373088685</v>
      </c>
    </row>
    <row r="1163" spans="149:164" ht="12.75">
      <c r="ES1163" s="71" t="s">
        <v>419</v>
      </c>
      <c r="ET1163" s="71" t="s">
        <v>623</v>
      </c>
      <c r="EU1163" s="71" t="s">
        <v>50</v>
      </c>
      <c r="EV1163" s="71"/>
      <c r="EW1163" s="71"/>
      <c r="EX1163" s="71"/>
      <c r="EY1163" s="71">
        <v>160</v>
      </c>
      <c r="EZ1163" s="71">
        <v>857.25</v>
      </c>
      <c r="FA1163" s="71">
        <v>787.6</v>
      </c>
      <c r="FB1163" s="71"/>
      <c r="FC1163" s="71"/>
      <c r="FD1163" s="71"/>
      <c r="FE1163" s="72"/>
      <c r="FF1163" s="72">
        <v>5.3578125</v>
      </c>
      <c r="FG1163" s="72"/>
      <c r="FH1163" s="72">
        <v>4.9225</v>
      </c>
    </row>
    <row r="1164" spans="149:164" ht="12.75">
      <c r="ES1164" s="71" t="s">
        <v>419</v>
      </c>
      <c r="ET1164" s="71" t="s">
        <v>623</v>
      </c>
      <c r="EU1164" s="71" t="s">
        <v>67</v>
      </c>
      <c r="EV1164" s="71"/>
      <c r="EW1164" s="71"/>
      <c r="EX1164" s="71"/>
      <c r="EY1164" s="71">
        <v>332</v>
      </c>
      <c r="EZ1164" s="71">
        <v>1575.04</v>
      </c>
      <c r="FA1164" s="71">
        <v>1448.6</v>
      </c>
      <c r="FB1164" s="71"/>
      <c r="FC1164" s="71"/>
      <c r="FD1164" s="71"/>
      <c r="FE1164" s="72"/>
      <c r="FF1164" s="72">
        <v>4.744096385542169</v>
      </c>
      <c r="FG1164" s="72"/>
      <c r="FH1164" s="72">
        <v>4.363253012048193</v>
      </c>
    </row>
    <row r="1165" spans="149:164" ht="12.75">
      <c r="ES1165" s="71" t="s">
        <v>419</v>
      </c>
      <c r="ET1165" s="71" t="s">
        <v>623</v>
      </c>
      <c r="EU1165" s="71" t="s">
        <v>44</v>
      </c>
      <c r="EV1165" s="71">
        <v>6080</v>
      </c>
      <c r="EW1165" s="71">
        <v>21853.88</v>
      </c>
      <c r="EX1165" s="71">
        <v>18848</v>
      </c>
      <c r="EY1165" s="71">
        <v>5340</v>
      </c>
      <c r="EZ1165" s="71">
        <v>23626.14</v>
      </c>
      <c r="FA1165" s="71">
        <v>21794.94</v>
      </c>
      <c r="FB1165" s="71">
        <v>-12.171052631578947</v>
      </c>
      <c r="FC1165" s="71">
        <v>8.109589692997298</v>
      </c>
      <c r="FD1165" s="71">
        <v>15.635292869269943</v>
      </c>
      <c r="FE1165" s="72">
        <v>3.594388157894737</v>
      </c>
      <c r="FF1165" s="72">
        <v>4.424370786516854</v>
      </c>
      <c r="FG1165" s="72">
        <v>3.1</v>
      </c>
      <c r="FH1165" s="72">
        <v>4.081449438202247</v>
      </c>
    </row>
    <row r="1166" spans="149:164" ht="12.75">
      <c r="ES1166" s="71" t="s">
        <v>436</v>
      </c>
      <c r="ET1166" s="71" t="s">
        <v>437</v>
      </c>
      <c r="EU1166" s="71" t="s">
        <v>48</v>
      </c>
      <c r="EV1166" s="71">
        <v>1260</v>
      </c>
      <c r="EW1166" s="71">
        <v>5820.78</v>
      </c>
      <c r="EX1166" s="71">
        <v>5178</v>
      </c>
      <c r="EY1166" s="71">
        <v>2352</v>
      </c>
      <c r="EZ1166" s="71">
        <v>15636.86</v>
      </c>
      <c r="FA1166" s="71">
        <v>14336.34</v>
      </c>
      <c r="FB1166" s="71">
        <v>86.66666666666667</v>
      </c>
      <c r="FC1166" s="71">
        <v>168.63856733977238</v>
      </c>
      <c r="FD1166" s="71">
        <v>176.8702201622248</v>
      </c>
      <c r="FE1166" s="72">
        <v>4.619666666666666</v>
      </c>
      <c r="FF1166" s="72">
        <v>6.648324829931973</v>
      </c>
      <c r="FG1166" s="72">
        <v>4.109523809523809</v>
      </c>
      <c r="FH1166" s="72">
        <v>6.0953826530612245</v>
      </c>
    </row>
    <row r="1167" spans="149:164" ht="12.75">
      <c r="ES1167" s="71" t="s">
        <v>436</v>
      </c>
      <c r="ET1167" s="71" t="s">
        <v>437</v>
      </c>
      <c r="EU1167" s="71" t="s">
        <v>138</v>
      </c>
      <c r="EV1167" s="71">
        <v>5000</v>
      </c>
      <c r="EW1167" s="71">
        <v>27372.78</v>
      </c>
      <c r="EX1167" s="71">
        <v>23613.15</v>
      </c>
      <c r="EY1167" s="71"/>
      <c r="EZ1167" s="71"/>
      <c r="FA1167" s="71"/>
      <c r="FB1167" s="71">
        <v>-100</v>
      </c>
      <c r="FC1167" s="71">
        <v>-100</v>
      </c>
      <c r="FD1167" s="71">
        <v>-100</v>
      </c>
      <c r="FE1167" s="72">
        <v>5.474556</v>
      </c>
      <c r="FF1167" s="72"/>
      <c r="FG1167" s="72">
        <v>4.7226300000000005</v>
      </c>
      <c r="FH1167" s="72"/>
    </row>
    <row r="1168" spans="149:164" ht="12.75">
      <c r="ES1168" s="71" t="s">
        <v>436</v>
      </c>
      <c r="ET1168" s="71" t="s">
        <v>437</v>
      </c>
      <c r="EU1168" s="71" t="s">
        <v>63</v>
      </c>
      <c r="EV1168" s="71">
        <v>19090</v>
      </c>
      <c r="EW1168" s="71">
        <v>165401.5</v>
      </c>
      <c r="EX1168" s="71">
        <v>137272.86</v>
      </c>
      <c r="EY1168" s="71"/>
      <c r="EZ1168" s="71"/>
      <c r="FA1168" s="71"/>
      <c r="FB1168" s="71">
        <v>-100</v>
      </c>
      <c r="FC1168" s="71">
        <v>-100</v>
      </c>
      <c r="FD1168" s="71">
        <v>-100</v>
      </c>
      <c r="FE1168" s="72">
        <v>8.664300680984809</v>
      </c>
      <c r="FF1168" s="72"/>
      <c r="FG1168" s="72">
        <v>7.190825563122052</v>
      </c>
      <c r="FH1168" s="72"/>
    </row>
    <row r="1169" spans="149:164" ht="12.75">
      <c r="ES1169" s="71" t="s">
        <v>436</v>
      </c>
      <c r="ET1169" s="71" t="s">
        <v>437</v>
      </c>
      <c r="EU1169" s="71" t="s">
        <v>54</v>
      </c>
      <c r="EV1169" s="71">
        <v>14844.12</v>
      </c>
      <c r="EW1169" s="71">
        <v>151018.6</v>
      </c>
      <c r="EX1169" s="71">
        <v>130951.91</v>
      </c>
      <c r="EY1169" s="71">
        <v>891</v>
      </c>
      <c r="EZ1169" s="71">
        <v>6364.75</v>
      </c>
      <c r="FA1169" s="71">
        <v>5837.41</v>
      </c>
      <c r="FB1169" s="71">
        <v>-93.9976233013476</v>
      </c>
      <c r="FC1169" s="71">
        <v>-95.78545291772006</v>
      </c>
      <c r="FD1169" s="71">
        <v>-95.5423254231267</v>
      </c>
      <c r="FE1169" s="72">
        <v>10.173631040438908</v>
      </c>
      <c r="FF1169" s="72">
        <v>7.14337822671156</v>
      </c>
      <c r="FG1169" s="72">
        <v>8.821803515466057</v>
      </c>
      <c r="FH1169" s="72">
        <v>6.551526374859708</v>
      </c>
    </row>
    <row r="1170" spans="149:164" ht="12.75">
      <c r="ES1170" s="71" t="s">
        <v>436</v>
      </c>
      <c r="ET1170" s="71" t="s">
        <v>437</v>
      </c>
      <c r="EU1170" s="71" t="s">
        <v>56</v>
      </c>
      <c r="EV1170" s="71">
        <v>2000</v>
      </c>
      <c r="EW1170" s="71">
        <v>12955.83</v>
      </c>
      <c r="EX1170" s="71">
        <v>10756.1</v>
      </c>
      <c r="EY1170" s="71"/>
      <c r="EZ1170" s="71"/>
      <c r="FA1170" s="71"/>
      <c r="FB1170" s="71">
        <v>-100</v>
      </c>
      <c r="FC1170" s="71">
        <v>-100</v>
      </c>
      <c r="FD1170" s="71">
        <v>-100</v>
      </c>
      <c r="FE1170" s="72">
        <v>6.477915</v>
      </c>
      <c r="FF1170" s="72"/>
      <c r="FG1170" s="72">
        <v>5.37805</v>
      </c>
      <c r="FH1170" s="72"/>
    </row>
    <row r="1171" spans="149:164" ht="12.75">
      <c r="ES1171" s="71" t="s">
        <v>436</v>
      </c>
      <c r="ET1171" s="71" t="s">
        <v>437</v>
      </c>
      <c r="EU1171" s="71" t="s">
        <v>42</v>
      </c>
      <c r="EV1171" s="71"/>
      <c r="EW1171" s="71"/>
      <c r="EX1171" s="71"/>
      <c r="EY1171" s="71">
        <v>9450</v>
      </c>
      <c r="EZ1171" s="71">
        <v>59977.52</v>
      </c>
      <c r="FA1171" s="71">
        <v>55277.05</v>
      </c>
      <c r="FB1171" s="71"/>
      <c r="FC1171" s="71"/>
      <c r="FD1171" s="71"/>
      <c r="FE1171" s="72"/>
      <c r="FF1171" s="72">
        <v>6.346827513227513</v>
      </c>
      <c r="FG1171" s="72"/>
      <c r="FH1171" s="72">
        <v>5.849423280423281</v>
      </c>
    </row>
    <row r="1172" spans="149:164" ht="12.75">
      <c r="ES1172" s="71" t="s">
        <v>436</v>
      </c>
      <c r="ET1172" s="71" t="s">
        <v>437</v>
      </c>
      <c r="EU1172" s="71" t="s">
        <v>45</v>
      </c>
      <c r="EV1172" s="71">
        <v>2340</v>
      </c>
      <c r="EW1172" s="71">
        <v>13051.87</v>
      </c>
      <c r="EX1172" s="71">
        <v>11091.6</v>
      </c>
      <c r="EY1172" s="71"/>
      <c r="EZ1172" s="71"/>
      <c r="FA1172" s="71"/>
      <c r="FB1172" s="71">
        <v>-100</v>
      </c>
      <c r="FC1172" s="71">
        <v>-100</v>
      </c>
      <c r="FD1172" s="71">
        <v>-100</v>
      </c>
      <c r="FE1172" s="72">
        <v>5.5777222222222225</v>
      </c>
      <c r="FF1172" s="72"/>
      <c r="FG1172" s="72">
        <v>4.74</v>
      </c>
      <c r="FH1172" s="72"/>
    </row>
    <row r="1173" spans="149:164" ht="12.75">
      <c r="ES1173" s="71" t="s">
        <v>436</v>
      </c>
      <c r="ET1173" s="71" t="s">
        <v>437</v>
      </c>
      <c r="EU1173" s="71" t="s">
        <v>85</v>
      </c>
      <c r="EV1173" s="71">
        <v>13990</v>
      </c>
      <c r="EW1173" s="71">
        <v>72546.16</v>
      </c>
      <c r="EX1173" s="71">
        <v>61143.17</v>
      </c>
      <c r="EY1173" s="71"/>
      <c r="EZ1173" s="71"/>
      <c r="FA1173" s="71"/>
      <c r="FB1173" s="71">
        <v>-100</v>
      </c>
      <c r="FC1173" s="71">
        <v>-100</v>
      </c>
      <c r="FD1173" s="71">
        <v>-100</v>
      </c>
      <c r="FE1173" s="72">
        <v>5.185572551822731</v>
      </c>
      <c r="FF1173" s="72"/>
      <c r="FG1173" s="72">
        <v>4.370491065046462</v>
      </c>
      <c r="FH1173" s="72"/>
    </row>
    <row r="1174" spans="149:164" ht="12.75">
      <c r="ES1174" s="71" t="s">
        <v>436</v>
      </c>
      <c r="ET1174" s="71" t="s">
        <v>437</v>
      </c>
      <c r="EU1174" s="71" t="s">
        <v>530</v>
      </c>
      <c r="EV1174" s="71">
        <v>1120</v>
      </c>
      <c r="EW1174" s="71">
        <v>5849.24</v>
      </c>
      <c r="EX1174" s="71">
        <v>5035.86</v>
      </c>
      <c r="EY1174" s="71"/>
      <c r="EZ1174" s="71"/>
      <c r="FA1174" s="71"/>
      <c r="FB1174" s="71">
        <v>-100</v>
      </c>
      <c r="FC1174" s="71">
        <v>-100</v>
      </c>
      <c r="FD1174" s="71">
        <v>-100</v>
      </c>
      <c r="FE1174" s="72">
        <v>5.222535714285714</v>
      </c>
      <c r="FF1174" s="72"/>
      <c r="FG1174" s="72">
        <v>4.496303571428571</v>
      </c>
      <c r="FH1174" s="72"/>
    </row>
    <row r="1175" spans="149:164" ht="12.75">
      <c r="ES1175" s="71" t="s">
        <v>438</v>
      </c>
      <c r="ET1175" s="71" t="s">
        <v>630</v>
      </c>
      <c r="EU1175" s="71" t="s">
        <v>138</v>
      </c>
      <c r="EV1175" s="71">
        <v>336</v>
      </c>
      <c r="EW1175" s="71">
        <v>3161.76</v>
      </c>
      <c r="EX1175" s="71">
        <v>2722.09</v>
      </c>
      <c r="EY1175" s="71"/>
      <c r="EZ1175" s="71"/>
      <c r="FA1175" s="71"/>
      <c r="FB1175" s="71">
        <v>-100</v>
      </c>
      <c r="FC1175" s="71">
        <v>-100</v>
      </c>
      <c r="FD1175" s="71">
        <v>-100</v>
      </c>
      <c r="FE1175" s="72">
        <v>9.41</v>
      </c>
      <c r="FF1175" s="72"/>
      <c r="FG1175" s="72">
        <v>8.101458333333333</v>
      </c>
      <c r="FH1175" s="72"/>
    </row>
    <row r="1176" spans="149:164" ht="12.75">
      <c r="ES1176" s="71" t="s">
        <v>438</v>
      </c>
      <c r="ET1176" s="71" t="s">
        <v>630</v>
      </c>
      <c r="EU1176" s="71" t="s">
        <v>54</v>
      </c>
      <c r="EV1176" s="71"/>
      <c r="EW1176" s="71"/>
      <c r="EX1176" s="71"/>
      <c r="EY1176" s="71">
        <v>150</v>
      </c>
      <c r="EZ1176" s="71">
        <v>1037.97</v>
      </c>
      <c r="FA1176" s="71">
        <v>952.87</v>
      </c>
      <c r="FB1176" s="71"/>
      <c r="FC1176" s="71"/>
      <c r="FD1176" s="71"/>
      <c r="FE1176" s="72"/>
      <c r="FF1176" s="72">
        <v>6.9198</v>
      </c>
      <c r="FG1176" s="72"/>
      <c r="FH1176" s="72">
        <v>6.3524666666666665</v>
      </c>
    </row>
    <row r="1177" spans="149:164" ht="12.75">
      <c r="ES1177" s="71" t="s">
        <v>438</v>
      </c>
      <c r="ET1177" s="71" t="s">
        <v>630</v>
      </c>
      <c r="EU1177" s="71" t="s">
        <v>56</v>
      </c>
      <c r="EV1177" s="71"/>
      <c r="EW1177" s="71"/>
      <c r="EX1177" s="71"/>
      <c r="EY1177" s="71">
        <v>1920</v>
      </c>
      <c r="EZ1177" s="71">
        <v>12142.29</v>
      </c>
      <c r="FA1177" s="71">
        <v>11146.8</v>
      </c>
      <c r="FB1177" s="71"/>
      <c r="FC1177" s="71"/>
      <c r="FD1177" s="71"/>
      <c r="FE1177" s="72"/>
      <c r="FF1177" s="72">
        <v>6.324109375000001</v>
      </c>
      <c r="FG1177" s="72"/>
      <c r="FH1177" s="72">
        <v>5.805625</v>
      </c>
    </row>
    <row r="1178" spans="149:164" ht="12.75">
      <c r="ES1178" s="71" t="s">
        <v>438</v>
      </c>
      <c r="ET1178" s="71" t="s">
        <v>630</v>
      </c>
      <c r="EU1178" s="71" t="s">
        <v>43</v>
      </c>
      <c r="EV1178" s="71"/>
      <c r="EW1178" s="71"/>
      <c r="EX1178" s="71"/>
      <c r="EY1178" s="71">
        <v>450</v>
      </c>
      <c r="EZ1178" s="71">
        <v>3544.75</v>
      </c>
      <c r="FA1178" s="71">
        <v>3251.73</v>
      </c>
      <c r="FB1178" s="71"/>
      <c r="FC1178" s="71"/>
      <c r="FD1178" s="71"/>
      <c r="FE1178" s="72"/>
      <c r="FF1178" s="72">
        <v>7.877222222222223</v>
      </c>
      <c r="FG1178" s="72"/>
      <c r="FH1178" s="72">
        <v>7.226066666666667</v>
      </c>
    </row>
    <row r="1179" spans="149:164" ht="12.75">
      <c r="ES1179" s="71" t="s">
        <v>446</v>
      </c>
      <c r="ET1179" s="71" t="s">
        <v>312</v>
      </c>
      <c r="EU1179" s="71" t="s">
        <v>48</v>
      </c>
      <c r="EV1179" s="71">
        <v>32</v>
      </c>
      <c r="EW1179" s="71">
        <v>366.71</v>
      </c>
      <c r="EX1179" s="71">
        <v>313.59</v>
      </c>
      <c r="EY1179" s="71">
        <v>439</v>
      </c>
      <c r="EZ1179" s="71">
        <v>5216.17</v>
      </c>
      <c r="FA1179" s="71">
        <v>4796.66</v>
      </c>
      <c r="FB1179" s="71">
        <v>1271.875</v>
      </c>
      <c r="FC1179" s="71">
        <v>1322.4237135611247</v>
      </c>
      <c r="FD1179" s="71">
        <v>1429.595969259224</v>
      </c>
      <c r="FE1179" s="72">
        <v>11.4596875</v>
      </c>
      <c r="FF1179" s="72">
        <v>11.881936218678815</v>
      </c>
      <c r="FG1179" s="72">
        <v>9.7996875</v>
      </c>
      <c r="FH1179" s="72">
        <v>10.92633257403189</v>
      </c>
    </row>
    <row r="1180" spans="149:164" ht="12.75">
      <c r="ES1180" s="71" t="s">
        <v>446</v>
      </c>
      <c r="ET1180" s="71" t="s">
        <v>312</v>
      </c>
      <c r="EU1180" s="71" t="s">
        <v>139</v>
      </c>
      <c r="EV1180" s="71"/>
      <c r="EW1180" s="71"/>
      <c r="EX1180" s="71"/>
      <c r="EY1180" s="71">
        <v>600</v>
      </c>
      <c r="EZ1180" s="71">
        <v>8794.42</v>
      </c>
      <c r="FA1180" s="71">
        <v>8129.67</v>
      </c>
      <c r="FB1180" s="71"/>
      <c r="FC1180" s="71"/>
      <c r="FD1180" s="71"/>
      <c r="FE1180" s="72"/>
      <c r="FF1180" s="72">
        <v>14.657366666666666</v>
      </c>
      <c r="FG1180" s="72"/>
      <c r="FH1180" s="72">
        <v>13.54945</v>
      </c>
    </row>
    <row r="1181" spans="149:164" ht="12.75">
      <c r="ES1181" s="71" t="s">
        <v>446</v>
      </c>
      <c r="ET1181" s="71" t="s">
        <v>312</v>
      </c>
      <c r="EU1181" s="71" t="s">
        <v>63</v>
      </c>
      <c r="EV1181" s="71">
        <v>4402.45</v>
      </c>
      <c r="EW1181" s="71">
        <v>60507.52</v>
      </c>
      <c r="EX1181" s="71">
        <v>52109.14</v>
      </c>
      <c r="EY1181" s="71">
        <v>6942</v>
      </c>
      <c r="EZ1181" s="71">
        <v>90446.52</v>
      </c>
      <c r="FA1181" s="71">
        <v>83144.97</v>
      </c>
      <c r="FB1181" s="71">
        <v>57.68492543924407</v>
      </c>
      <c r="FC1181" s="71">
        <v>49.479800196735894</v>
      </c>
      <c r="FD1181" s="71">
        <v>59.55928269013843</v>
      </c>
      <c r="FE1181" s="72">
        <v>13.744056150552533</v>
      </c>
      <c r="FF1181" s="72">
        <v>13.028885047536734</v>
      </c>
      <c r="FG1181" s="72">
        <v>11.836395643334962</v>
      </c>
      <c r="FH1181" s="72">
        <v>11.97709161624892</v>
      </c>
    </row>
    <row r="1182" spans="149:164" ht="12.75">
      <c r="ES1182" s="71" t="s">
        <v>446</v>
      </c>
      <c r="ET1182" s="71" t="s">
        <v>312</v>
      </c>
      <c r="EU1182" s="71" t="s">
        <v>54</v>
      </c>
      <c r="EV1182" s="71">
        <v>15642</v>
      </c>
      <c r="EW1182" s="71">
        <v>200108.56</v>
      </c>
      <c r="EX1182" s="71">
        <v>170978.37</v>
      </c>
      <c r="EY1182" s="71">
        <v>19026</v>
      </c>
      <c r="EZ1182" s="71">
        <v>235874.98</v>
      </c>
      <c r="FA1182" s="71">
        <v>216717.06</v>
      </c>
      <c r="FB1182" s="71">
        <v>21.634062140391254</v>
      </c>
      <c r="FC1182" s="71">
        <v>17.873508259716633</v>
      </c>
      <c r="FD1182" s="71">
        <v>26.75115571636342</v>
      </c>
      <c r="FE1182" s="72">
        <v>12.793029024421429</v>
      </c>
      <c r="FF1182" s="72">
        <v>12.397507621150005</v>
      </c>
      <c r="FG1182" s="72">
        <v>10.93072305331799</v>
      </c>
      <c r="FH1182" s="72">
        <v>11.39057395143488</v>
      </c>
    </row>
    <row r="1183" spans="149:164" ht="12.75">
      <c r="ES1183" s="71" t="s">
        <v>446</v>
      </c>
      <c r="ET1183" s="71" t="s">
        <v>312</v>
      </c>
      <c r="EU1183" s="71" t="s">
        <v>56</v>
      </c>
      <c r="EV1183" s="71"/>
      <c r="EW1183" s="71"/>
      <c r="EX1183" s="71"/>
      <c r="EY1183" s="71">
        <v>1000</v>
      </c>
      <c r="EZ1183" s="71">
        <v>11982.38</v>
      </c>
      <c r="FA1183" s="71">
        <v>11000</v>
      </c>
      <c r="FB1183" s="71"/>
      <c r="FC1183" s="71"/>
      <c r="FD1183" s="71"/>
      <c r="FE1183" s="72"/>
      <c r="FF1183" s="72">
        <v>11.98238</v>
      </c>
      <c r="FG1183" s="72"/>
      <c r="FH1183" s="72">
        <v>11</v>
      </c>
    </row>
    <row r="1184" spans="149:164" ht="12.75">
      <c r="ES1184" s="71" t="s">
        <v>446</v>
      </c>
      <c r="ET1184" s="71" t="s">
        <v>312</v>
      </c>
      <c r="EU1184" s="71" t="s">
        <v>42</v>
      </c>
      <c r="EV1184" s="71">
        <v>422501</v>
      </c>
      <c r="EW1184" s="71">
        <v>4692955.24</v>
      </c>
      <c r="EX1184" s="71">
        <v>4025245.9</v>
      </c>
      <c r="EY1184" s="71">
        <v>453826</v>
      </c>
      <c r="EZ1184" s="71">
        <v>5174695.5</v>
      </c>
      <c r="FA1184" s="71">
        <v>4760471.14</v>
      </c>
      <c r="FB1184" s="71">
        <v>7.414183635068319</v>
      </c>
      <c r="FC1184" s="71">
        <v>10.265179090009811</v>
      </c>
      <c r="FD1184" s="71">
        <v>18.265349701989628</v>
      </c>
      <c r="FE1184" s="72">
        <v>11.107560076780883</v>
      </c>
      <c r="FF1184" s="72">
        <v>11.402377783555812</v>
      </c>
      <c r="FG1184" s="72">
        <v>9.527186681214955</v>
      </c>
      <c r="FH1184" s="72">
        <v>10.489639509415502</v>
      </c>
    </row>
    <row r="1185" spans="149:164" ht="12.75">
      <c r="ES1185" s="71" t="s">
        <v>446</v>
      </c>
      <c r="ET1185" s="71" t="s">
        <v>312</v>
      </c>
      <c r="EU1185" s="71" t="s">
        <v>45</v>
      </c>
      <c r="EV1185" s="71">
        <v>826</v>
      </c>
      <c r="EW1185" s="71">
        <v>10383.66</v>
      </c>
      <c r="EX1185" s="71">
        <v>8966.03</v>
      </c>
      <c r="EY1185" s="71">
        <v>1250</v>
      </c>
      <c r="EZ1185" s="71">
        <v>16125.56</v>
      </c>
      <c r="FA1185" s="71">
        <v>14782.13</v>
      </c>
      <c r="FB1185" s="71">
        <v>51.3317191283293</v>
      </c>
      <c r="FC1185" s="71">
        <v>55.29745773648213</v>
      </c>
      <c r="FD1185" s="71">
        <v>64.8681746547803</v>
      </c>
      <c r="FE1185" s="72">
        <v>12.571016949152542</v>
      </c>
      <c r="FF1185" s="72">
        <v>12.900447999999999</v>
      </c>
      <c r="FG1185" s="72">
        <v>10.854757869249395</v>
      </c>
      <c r="FH1185" s="72">
        <v>11.825704</v>
      </c>
    </row>
    <row r="1186" spans="149:164" ht="12.75">
      <c r="ES1186" s="71" t="s">
        <v>446</v>
      </c>
      <c r="ET1186" s="71" t="s">
        <v>312</v>
      </c>
      <c r="EU1186" s="71" t="s">
        <v>57</v>
      </c>
      <c r="EV1186" s="71"/>
      <c r="EW1186" s="71"/>
      <c r="EX1186" s="71"/>
      <c r="EY1186" s="71">
        <v>120</v>
      </c>
      <c r="EZ1186" s="71">
        <v>1274</v>
      </c>
      <c r="FA1186" s="71">
        <v>1170.19</v>
      </c>
      <c r="FB1186" s="71"/>
      <c r="FC1186" s="71"/>
      <c r="FD1186" s="71"/>
      <c r="FE1186" s="72"/>
      <c r="FF1186" s="72">
        <v>10.616666666666667</v>
      </c>
      <c r="FG1186" s="72"/>
      <c r="FH1186" s="72">
        <v>9.751583333333334</v>
      </c>
    </row>
    <row r="1187" spans="149:164" ht="12.75">
      <c r="ES1187" s="71" t="s">
        <v>446</v>
      </c>
      <c r="ET1187" s="71" t="s">
        <v>312</v>
      </c>
      <c r="EU1187" s="71" t="s">
        <v>43</v>
      </c>
      <c r="EV1187" s="71">
        <v>24159</v>
      </c>
      <c r="EW1187" s="71">
        <v>265732.67</v>
      </c>
      <c r="EX1187" s="71">
        <v>230184.88</v>
      </c>
      <c r="EY1187" s="71">
        <v>13560</v>
      </c>
      <c r="EZ1187" s="71">
        <v>157217.79</v>
      </c>
      <c r="FA1187" s="71">
        <v>144817</v>
      </c>
      <c r="FB1187" s="71">
        <v>-43.871849000372535</v>
      </c>
      <c r="FC1187" s="71">
        <v>-40.836107957670386</v>
      </c>
      <c r="FD1187" s="71">
        <v>-37.086658341764235</v>
      </c>
      <c r="FE1187" s="72">
        <v>10.999324061426384</v>
      </c>
      <c r="FF1187" s="72">
        <v>11.594232300884956</v>
      </c>
      <c r="FG1187" s="72">
        <v>9.527914234860715</v>
      </c>
      <c r="FH1187" s="72">
        <v>10.6797197640118</v>
      </c>
    </row>
    <row r="1188" spans="149:164" ht="12.75">
      <c r="ES1188" s="71" t="s">
        <v>446</v>
      </c>
      <c r="ET1188" s="71" t="s">
        <v>312</v>
      </c>
      <c r="EU1188" s="71" t="s">
        <v>67</v>
      </c>
      <c r="EV1188" s="71">
        <v>310</v>
      </c>
      <c r="EW1188" s="71">
        <v>3534.98</v>
      </c>
      <c r="EX1188" s="71">
        <v>3037.97</v>
      </c>
      <c r="EY1188" s="71">
        <v>1004</v>
      </c>
      <c r="EZ1188" s="71">
        <v>12626.24</v>
      </c>
      <c r="FA1188" s="71">
        <v>11611.58</v>
      </c>
      <c r="FB1188" s="71">
        <v>223.8709677419355</v>
      </c>
      <c r="FC1188" s="71">
        <v>257.1799557564682</v>
      </c>
      <c r="FD1188" s="71">
        <v>282.2150975816088</v>
      </c>
      <c r="FE1188" s="72">
        <v>11.403161290322581</v>
      </c>
      <c r="FF1188" s="72">
        <v>12.57593625498008</v>
      </c>
      <c r="FG1188" s="72">
        <v>9.799903225806451</v>
      </c>
      <c r="FH1188" s="72">
        <v>11.565318725099601</v>
      </c>
    </row>
    <row r="1189" spans="149:164" ht="12.75">
      <c r="ES1189" s="71" t="s">
        <v>446</v>
      </c>
      <c r="ET1189" s="71" t="s">
        <v>312</v>
      </c>
      <c r="EU1189" s="71" t="s">
        <v>66</v>
      </c>
      <c r="EV1189" s="71">
        <v>310</v>
      </c>
      <c r="EW1189" s="71">
        <v>3352.42</v>
      </c>
      <c r="EX1189" s="71">
        <v>2894.45</v>
      </c>
      <c r="EY1189" s="71">
        <v>270</v>
      </c>
      <c r="EZ1189" s="71">
        <v>2859.2</v>
      </c>
      <c r="FA1189" s="71">
        <v>2628.82</v>
      </c>
      <c r="FB1189" s="71">
        <v>-12.903225806451612</v>
      </c>
      <c r="FC1189" s="71">
        <v>-14.712357043568534</v>
      </c>
      <c r="FD1189" s="71">
        <v>-9.17721846983018</v>
      </c>
      <c r="FE1189" s="72">
        <v>10.81425806451613</v>
      </c>
      <c r="FF1189" s="72">
        <v>10.589629629629629</v>
      </c>
      <c r="FG1189" s="72">
        <v>9.336935483870967</v>
      </c>
      <c r="FH1189" s="72">
        <v>9.736370370370372</v>
      </c>
    </row>
    <row r="1190" spans="149:164" ht="12.75">
      <c r="ES1190" s="71" t="s">
        <v>446</v>
      </c>
      <c r="ET1190" s="71" t="s">
        <v>312</v>
      </c>
      <c r="EU1190" s="71" t="s">
        <v>44</v>
      </c>
      <c r="EV1190" s="71"/>
      <c r="EW1190" s="71"/>
      <c r="EX1190" s="71"/>
      <c r="EY1190" s="71">
        <v>10490</v>
      </c>
      <c r="EZ1190" s="71">
        <v>113815.8</v>
      </c>
      <c r="FA1190" s="71">
        <v>104650.61</v>
      </c>
      <c r="FB1190" s="71"/>
      <c r="FC1190" s="71"/>
      <c r="FD1190" s="71"/>
      <c r="FE1190" s="72"/>
      <c r="FF1190" s="72">
        <v>10.849933269780744</v>
      </c>
      <c r="FG1190" s="72"/>
      <c r="FH1190" s="72">
        <v>9.976225929456625</v>
      </c>
    </row>
    <row r="1191" spans="149:164" ht="12.75">
      <c r="ES1191" s="71" t="s">
        <v>457</v>
      </c>
      <c r="ET1191" s="71" t="s">
        <v>319</v>
      </c>
      <c r="EU1191" s="71" t="s">
        <v>48</v>
      </c>
      <c r="EV1191" s="71">
        <v>5090</v>
      </c>
      <c r="EW1191" s="71">
        <v>58315.94</v>
      </c>
      <c r="EX1191" s="71">
        <v>49754.8</v>
      </c>
      <c r="EY1191" s="71">
        <v>7440</v>
      </c>
      <c r="EZ1191" s="71">
        <v>69706.64</v>
      </c>
      <c r="FA1191" s="71">
        <v>63931.2</v>
      </c>
      <c r="FB1191" s="71">
        <v>46.16895874263261</v>
      </c>
      <c r="FC1191" s="71">
        <v>19.532738390224004</v>
      </c>
      <c r="FD1191" s="71">
        <v>28.492527354144716</v>
      </c>
      <c r="FE1191" s="72">
        <v>11.456962671905698</v>
      </c>
      <c r="FF1191" s="72">
        <v>9.369172043010753</v>
      </c>
      <c r="FG1191" s="72">
        <v>9.775009823182712</v>
      </c>
      <c r="FH1191" s="72">
        <v>8.59290322580645</v>
      </c>
    </row>
    <row r="1192" spans="149:164" ht="12.75">
      <c r="ES1192" s="71" t="s">
        <v>457</v>
      </c>
      <c r="ET1192" s="71" t="s">
        <v>319</v>
      </c>
      <c r="EU1192" s="71" t="s">
        <v>94</v>
      </c>
      <c r="EV1192" s="71"/>
      <c r="EW1192" s="71"/>
      <c r="EX1192" s="71"/>
      <c r="EY1192" s="71">
        <v>11385</v>
      </c>
      <c r="EZ1192" s="71">
        <v>138141.29</v>
      </c>
      <c r="FA1192" s="71">
        <v>127773.7</v>
      </c>
      <c r="FB1192" s="71"/>
      <c r="FC1192" s="71"/>
      <c r="FD1192" s="71"/>
      <c r="FE1192" s="72"/>
      <c r="FF1192" s="72">
        <v>12.133622310057094</v>
      </c>
      <c r="FG1192" s="72"/>
      <c r="FH1192" s="72">
        <v>11.222986385595082</v>
      </c>
    </row>
    <row r="1193" spans="149:164" ht="12.75">
      <c r="ES1193" s="71" t="s">
        <v>457</v>
      </c>
      <c r="ET1193" s="71" t="s">
        <v>319</v>
      </c>
      <c r="EU1193" s="71" t="s">
        <v>138</v>
      </c>
      <c r="EV1193" s="71">
        <v>495</v>
      </c>
      <c r="EW1193" s="71">
        <v>2752.2</v>
      </c>
      <c r="EX1193" s="71">
        <v>2369.49</v>
      </c>
      <c r="EY1193" s="71"/>
      <c r="EZ1193" s="71"/>
      <c r="FA1193" s="71"/>
      <c r="FB1193" s="71">
        <v>-100</v>
      </c>
      <c r="FC1193" s="71">
        <v>-100</v>
      </c>
      <c r="FD1193" s="71">
        <v>-100</v>
      </c>
      <c r="FE1193" s="72">
        <v>5.56</v>
      </c>
      <c r="FF1193" s="72"/>
      <c r="FG1193" s="72">
        <v>4.786848484848484</v>
      </c>
      <c r="FH1193" s="72"/>
    </row>
    <row r="1194" spans="149:164" ht="12.75">
      <c r="ES1194" s="71" t="s">
        <v>457</v>
      </c>
      <c r="ET1194" s="71" t="s">
        <v>319</v>
      </c>
      <c r="EU1194" s="71" t="s">
        <v>139</v>
      </c>
      <c r="EV1194" s="71">
        <v>500</v>
      </c>
      <c r="EW1194" s="71">
        <v>7807.25</v>
      </c>
      <c r="EX1194" s="71">
        <v>6747.02</v>
      </c>
      <c r="EY1194" s="71"/>
      <c r="EZ1194" s="71"/>
      <c r="FA1194" s="71"/>
      <c r="FB1194" s="71">
        <v>-100</v>
      </c>
      <c r="FC1194" s="71">
        <v>-100</v>
      </c>
      <c r="FD1194" s="71">
        <v>-100</v>
      </c>
      <c r="FE1194" s="72">
        <v>15.6145</v>
      </c>
      <c r="FF1194" s="72"/>
      <c r="FG1194" s="72">
        <v>13.49404</v>
      </c>
      <c r="FH1194" s="72"/>
    </row>
    <row r="1195" spans="149:164" ht="12.75">
      <c r="ES1195" s="71" t="s">
        <v>457</v>
      </c>
      <c r="ET1195" s="71" t="s">
        <v>319</v>
      </c>
      <c r="EU1195" s="71" t="s">
        <v>63</v>
      </c>
      <c r="EV1195" s="71">
        <v>10018</v>
      </c>
      <c r="EW1195" s="71">
        <v>140080</v>
      </c>
      <c r="EX1195" s="71">
        <v>120661.92</v>
      </c>
      <c r="EY1195" s="71">
        <v>28034.75</v>
      </c>
      <c r="EZ1195" s="71">
        <v>453449.2</v>
      </c>
      <c r="FA1195" s="71">
        <v>416599.11</v>
      </c>
      <c r="FB1195" s="71">
        <v>179.84378119385107</v>
      </c>
      <c r="FC1195" s="71">
        <v>223.70731010850943</v>
      </c>
      <c r="FD1195" s="71">
        <v>245.26146277135322</v>
      </c>
      <c r="FE1195" s="72">
        <v>13.98283090437213</v>
      </c>
      <c r="FF1195" s="72">
        <v>16.174540525597696</v>
      </c>
      <c r="FG1195" s="72">
        <v>12.044511878618486</v>
      </c>
      <c r="FH1195" s="72">
        <v>14.86009720079544</v>
      </c>
    </row>
    <row r="1196" spans="149:164" ht="12.75">
      <c r="ES1196" s="71" t="s">
        <v>457</v>
      </c>
      <c r="ET1196" s="71" t="s">
        <v>319</v>
      </c>
      <c r="EU1196" s="71" t="s">
        <v>54</v>
      </c>
      <c r="EV1196" s="71">
        <v>224569.21</v>
      </c>
      <c r="EW1196" s="71">
        <v>2930001.72</v>
      </c>
      <c r="EX1196" s="71">
        <v>2502184.86</v>
      </c>
      <c r="EY1196" s="71">
        <v>151003.2</v>
      </c>
      <c r="EZ1196" s="71">
        <v>1813875.04</v>
      </c>
      <c r="FA1196" s="71">
        <v>1669970.42</v>
      </c>
      <c r="FB1196" s="71">
        <v>-32.75872502735348</v>
      </c>
      <c r="FC1196" s="71">
        <v>-38.09303838906962</v>
      </c>
      <c r="FD1196" s="71">
        <v>-33.2595106502243</v>
      </c>
      <c r="FE1196" s="72">
        <v>13.047210345532232</v>
      </c>
      <c r="FF1196" s="72">
        <v>12.01216292105068</v>
      </c>
      <c r="FG1196" s="72">
        <v>11.142154616832824</v>
      </c>
      <c r="FH1196" s="72">
        <v>11.059172388399714</v>
      </c>
    </row>
    <row r="1197" spans="149:164" ht="12.75">
      <c r="ES1197" s="71" t="s">
        <v>457</v>
      </c>
      <c r="ET1197" s="71" t="s">
        <v>319</v>
      </c>
      <c r="EU1197" s="71" t="s">
        <v>56</v>
      </c>
      <c r="EV1197" s="71">
        <v>16016</v>
      </c>
      <c r="EW1197" s="71">
        <v>218683.61</v>
      </c>
      <c r="EX1197" s="71">
        <v>184885.51</v>
      </c>
      <c r="EY1197" s="71">
        <v>37638</v>
      </c>
      <c r="EZ1197" s="71">
        <v>451002.88</v>
      </c>
      <c r="FA1197" s="71">
        <v>415277.99</v>
      </c>
      <c r="FB1197" s="71">
        <v>135.0024975024975</v>
      </c>
      <c r="FC1197" s="71">
        <v>106.23533697838627</v>
      </c>
      <c r="FD1197" s="71">
        <v>124.61359465108974</v>
      </c>
      <c r="FE1197" s="72">
        <v>13.654071553446553</v>
      </c>
      <c r="FF1197" s="72">
        <v>11.982647324512461</v>
      </c>
      <c r="FG1197" s="72">
        <v>11.543800574425575</v>
      </c>
      <c r="FH1197" s="72">
        <v>11.033476539667356</v>
      </c>
    </row>
    <row r="1198" spans="149:164" ht="12.75">
      <c r="ES1198" s="71" t="s">
        <v>457</v>
      </c>
      <c r="ET1198" s="71" t="s">
        <v>319</v>
      </c>
      <c r="EU1198" s="71" t="s">
        <v>42</v>
      </c>
      <c r="EV1198" s="71">
        <v>104150</v>
      </c>
      <c r="EW1198" s="71">
        <v>919107.39</v>
      </c>
      <c r="EX1198" s="71">
        <v>786267.66</v>
      </c>
      <c r="EY1198" s="71">
        <v>92835</v>
      </c>
      <c r="EZ1198" s="71">
        <v>985342.26</v>
      </c>
      <c r="FA1198" s="71">
        <v>906445.71</v>
      </c>
      <c r="FB1198" s="71">
        <v>-10.864138262121939</v>
      </c>
      <c r="FC1198" s="71">
        <v>7.2064342775004775</v>
      </c>
      <c r="FD1198" s="71">
        <v>15.284623304995137</v>
      </c>
      <c r="FE1198" s="72">
        <v>8.824842918867018</v>
      </c>
      <c r="FF1198" s="72">
        <v>10.613909193730812</v>
      </c>
      <c r="FG1198" s="72">
        <v>7.549377436389823</v>
      </c>
      <c r="FH1198" s="72">
        <v>9.764051381483277</v>
      </c>
    </row>
    <row r="1199" spans="149:164" ht="12.75">
      <c r="ES1199" s="71" t="s">
        <v>457</v>
      </c>
      <c r="ET1199" s="71" t="s">
        <v>319</v>
      </c>
      <c r="EU1199" s="71" t="s">
        <v>92</v>
      </c>
      <c r="EV1199" s="71">
        <v>1065</v>
      </c>
      <c r="EW1199" s="71">
        <v>14876.2</v>
      </c>
      <c r="EX1199" s="71">
        <v>12855.92</v>
      </c>
      <c r="EY1199" s="71">
        <v>800</v>
      </c>
      <c r="EZ1199" s="71">
        <v>10784</v>
      </c>
      <c r="FA1199" s="71">
        <v>9892.43</v>
      </c>
      <c r="FB1199" s="71">
        <v>-24.88262910798122</v>
      </c>
      <c r="FC1199" s="71">
        <v>-27.508369072747076</v>
      </c>
      <c r="FD1199" s="71">
        <v>-23.05155912606799</v>
      </c>
      <c r="FE1199" s="72">
        <v>13.968262910798122</v>
      </c>
      <c r="FF1199" s="72">
        <v>13.48</v>
      </c>
      <c r="FG1199" s="72">
        <v>12.071286384976526</v>
      </c>
      <c r="FH1199" s="72">
        <v>12.3655375</v>
      </c>
    </row>
    <row r="1200" spans="149:164" ht="12.75">
      <c r="ES1200" s="71" t="s">
        <v>457</v>
      </c>
      <c r="ET1200" s="71" t="s">
        <v>319</v>
      </c>
      <c r="EU1200" s="71" t="s">
        <v>61</v>
      </c>
      <c r="EV1200" s="71">
        <v>5000</v>
      </c>
      <c r="EW1200" s="71">
        <v>58534.66</v>
      </c>
      <c r="EX1200" s="71">
        <v>50395</v>
      </c>
      <c r="EY1200" s="71">
        <v>2700</v>
      </c>
      <c r="EZ1200" s="71">
        <v>26787.77</v>
      </c>
      <c r="FA1200" s="71">
        <v>24578.04</v>
      </c>
      <c r="FB1200" s="71">
        <v>-46</v>
      </c>
      <c r="FC1200" s="71">
        <v>-54.236054330887036</v>
      </c>
      <c r="FD1200" s="71">
        <v>-51.229209246949104</v>
      </c>
      <c r="FE1200" s="72">
        <v>11.706932</v>
      </c>
      <c r="FF1200" s="72">
        <v>9.921396296296296</v>
      </c>
      <c r="FG1200" s="72">
        <v>10.079</v>
      </c>
      <c r="FH1200" s="72">
        <v>9.102977777777777</v>
      </c>
    </row>
    <row r="1201" spans="149:164" ht="12.75">
      <c r="ES1201" s="71" t="s">
        <v>457</v>
      </c>
      <c r="ET1201" s="71" t="s">
        <v>319</v>
      </c>
      <c r="EU1201" s="71" t="s">
        <v>43</v>
      </c>
      <c r="EV1201" s="71">
        <v>121216.2</v>
      </c>
      <c r="EW1201" s="71">
        <v>1253722.74</v>
      </c>
      <c r="EX1201" s="71">
        <v>1075249.4</v>
      </c>
      <c r="EY1201" s="71">
        <v>60377.8</v>
      </c>
      <c r="EZ1201" s="71">
        <v>616983.54</v>
      </c>
      <c r="FA1201" s="71">
        <v>567257.56</v>
      </c>
      <c r="FB1201" s="71">
        <v>-50.18999110679925</v>
      </c>
      <c r="FC1201" s="71">
        <v>-50.787879942258996</v>
      </c>
      <c r="FD1201" s="71">
        <v>-47.24409425385403</v>
      </c>
      <c r="FE1201" s="72">
        <v>10.3428645676073</v>
      </c>
      <c r="FF1201" s="72">
        <v>10.218715156895415</v>
      </c>
      <c r="FG1201" s="72">
        <v>8.870509057370219</v>
      </c>
      <c r="FH1201" s="72">
        <v>9.395134635577978</v>
      </c>
    </row>
    <row r="1202" spans="149:164" ht="12.75">
      <c r="ES1202" s="71" t="s">
        <v>457</v>
      </c>
      <c r="ET1202" s="71" t="s">
        <v>319</v>
      </c>
      <c r="EU1202" s="71" t="s">
        <v>71</v>
      </c>
      <c r="EV1202" s="71"/>
      <c r="EW1202" s="71"/>
      <c r="EX1202" s="71"/>
      <c r="EY1202" s="71">
        <v>740</v>
      </c>
      <c r="EZ1202" s="71">
        <v>4682.57</v>
      </c>
      <c r="FA1202" s="71">
        <v>4305.95</v>
      </c>
      <c r="FB1202" s="71"/>
      <c r="FC1202" s="71"/>
      <c r="FD1202" s="71"/>
      <c r="FE1202" s="72"/>
      <c r="FF1202" s="72">
        <v>6.327797297297297</v>
      </c>
      <c r="FG1202" s="72"/>
      <c r="FH1202" s="72">
        <v>5.818851351351351</v>
      </c>
    </row>
    <row r="1203" spans="149:164" ht="12.75">
      <c r="ES1203" s="71" t="s">
        <v>457</v>
      </c>
      <c r="ET1203" s="71" t="s">
        <v>319</v>
      </c>
      <c r="EU1203" s="71" t="s">
        <v>530</v>
      </c>
      <c r="EV1203" s="71">
        <v>560</v>
      </c>
      <c r="EW1203" s="71">
        <v>5168.67</v>
      </c>
      <c r="EX1203" s="71">
        <v>4449.93</v>
      </c>
      <c r="EY1203" s="71"/>
      <c r="EZ1203" s="71"/>
      <c r="FA1203" s="71"/>
      <c r="FB1203" s="71">
        <v>-100</v>
      </c>
      <c r="FC1203" s="71">
        <v>-100</v>
      </c>
      <c r="FD1203" s="71">
        <v>-100</v>
      </c>
      <c r="FE1203" s="72">
        <v>9.229767857142857</v>
      </c>
      <c r="FF1203" s="72"/>
      <c r="FG1203" s="72">
        <v>7.946303571428572</v>
      </c>
      <c r="FH1203" s="72"/>
    </row>
    <row r="1204" spans="149:164" ht="12.75">
      <c r="ES1204" s="71" t="s">
        <v>457</v>
      </c>
      <c r="ET1204" s="71" t="s">
        <v>319</v>
      </c>
      <c r="EU1204" s="71" t="s">
        <v>44</v>
      </c>
      <c r="EV1204" s="71"/>
      <c r="EW1204" s="71"/>
      <c r="EX1204" s="71"/>
      <c r="EY1204" s="71">
        <v>190</v>
      </c>
      <c r="EZ1204" s="71">
        <v>2463.63</v>
      </c>
      <c r="FA1204" s="71">
        <v>2273.24</v>
      </c>
      <c r="FB1204" s="71"/>
      <c r="FC1204" s="71"/>
      <c r="FD1204" s="71"/>
      <c r="FE1204" s="72"/>
      <c r="FF1204" s="72">
        <v>12.966473684210527</v>
      </c>
      <c r="FG1204" s="72"/>
      <c r="FH1204" s="72">
        <v>11.964421052631577</v>
      </c>
    </row>
    <row r="1205" spans="149:164" ht="12.75">
      <c r="ES1205" s="71" t="s">
        <v>322</v>
      </c>
      <c r="ET1205" s="71" t="s">
        <v>323</v>
      </c>
      <c r="EU1205" s="71" t="s">
        <v>43</v>
      </c>
      <c r="EV1205" s="71"/>
      <c r="EW1205" s="71"/>
      <c r="EX1205" s="71"/>
      <c r="EY1205" s="71">
        <v>11408</v>
      </c>
      <c r="EZ1205" s="71">
        <v>45486.22</v>
      </c>
      <c r="FA1205" s="71">
        <v>41880.96</v>
      </c>
      <c r="FB1205" s="71"/>
      <c r="FC1205" s="71"/>
      <c r="FD1205" s="71"/>
      <c r="FE1205" s="72"/>
      <c r="FF1205" s="72">
        <v>3.9872212482468443</v>
      </c>
      <c r="FG1205" s="72"/>
      <c r="FH1205" s="72">
        <v>3.6711921458625527</v>
      </c>
    </row>
    <row r="1206" spans="149:164" ht="12.75">
      <c r="ES1206" s="71" t="s">
        <v>322</v>
      </c>
      <c r="ET1206" s="71" t="s">
        <v>323</v>
      </c>
      <c r="EU1206" s="71" t="s">
        <v>156</v>
      </c>
      <c r="EV1206" s="71">
        <v>136.8</v>
      </c>
      <c r="EW1206" s="71">
        <v>760.66</v>
      </c>
      <c r="EX1206" s="71">
        <v>644.08</v>
      </c>
      <c r="EY1206" s="71"/>
      <c r="EZ1206" s="71"/>
      <c r="FA1206" s="71"/>
      <c r="FB1206" s="71">
        <v>-100</v>
      </c>
      <c r="FC1206" s="71">
        <v>-100</v>
      </c>
      <c r="FD1206" s="71">
        <v>-100</v>
      </c>
      <c r="FE1206" s="72">
        <v>5.560380116959063</v>
      </c>
      <c r="FF1206" s="72"/>
      <c r="FG1206" s="72">
        <v>4.708187134502924</v>
      </c>
      <c r="FH1206" s="72"/>
    </row>
    <row r="1207" spans="165:180" ht="12.75">
      <c r="FI1207" s="71" t="s">
        <v>417</v>
      </c>
      <c r="FJ1207" s="71" t="s">
        <v>418</v>
      </c>
      <c r="FK1207" s="71" t="s">
        <v>48</v>
      </c>
      <c r="FL1207" s="71">
        <v>23586</v>
      </c>
      <c r="FM1207" s="71">
        <v>120418.31</v>
      </c>
      <c r="FN1207" s="71">
        <v>103697.01</v>
      </c>
      <c r="FO1207" s="71">
        <v>46412</v>
      </c>
      <c r="FP1207" s="71">
        <v>219244.72</v>
      </c>
      <c r="FQ1207" s="71">
        <v>201601.61</v>
      </c>
      <c r="FR1207" s="71">
        <v>96.77774951242263</v>
      </c>
      <c r="FS1207" s="71">
        <v>82.06925508255348</v>
      </c>
      <c r="FT1207" s="71">
        <v>94.41410123589871</v>
      </c>
      <c r="FU1207" s="72">
        <v>5.105499448825574</v>
      </c>
      <c r="FV1207" s="72">
        <v>4.723880031026459</v>
      </c>
      <c r="FW1207" s="72">
        <v>4.396549224116001</v>
      </c>
      <c r="FX1207" s="72">
        <v>4.3437389037317935</v>
      </c>
    </row>
    <row r="1208" spans="165:180" ht="12.75">
      <c r="FI1208" s="71" t="s">
        <v>417</v>
      </c>
      <c r="FJ1208" s="71" t="s">
        <v>418</v>
      </c>
      <c r="FK1208" s="71" t="s">
        <v>87</v>
      </c>
      <c r="FL1208" s="71"/>
      <c r="FM1208" s="71"/>
      <c r="FN1208" s="71"/>
      <c r="FO1208" s="71">
        <v>5682</v>
      </c>
      <c r="FP1208" s="71">
        <v>28308.79</v>
      </c>
      <c r="FQ1208" s="71">
        <v>26034.4</v>
      </c>
      <c r="FR1208" s="71"/>
      <c r="FS1208" s="71"/>
      <c r="FT1208" s="71"/>
      <c r="FU1208" s="72"/>
      <c r="FV1208" s="72">
        <v>4.982187609996481</v>
      </c>
      <c r="FW1208" s="72"/>
      <c r="FX1208" s="72">
        <v>4.581907778951074</v>
      </c>
    </row>
    <row r="1209" spans="165:180" ht="12.75">
      <c r="FI1209" s="71" t="s">
        <v>417</v>
      </c>
      <c r="FJ1209" s="71" t="s">
        <v>418</v>
      </c>
      <c r="FK1209" s="71" t="s">
        <v>60</v>
      </c>
      <c r="FL1209" s="71"/>
      <c r="FM1209" s="71"/>
      <c r="FN1209" s="71"/>
      <c r="FO1209" s="71">
        <v>750</v>
      </c>
      <c r="FP1209" s="71">
        <v>4412.09</v>
      </c>
      <c r="FQ1209" s="71">
        <v>4070.5</v>
      </c>
      <c r="FR1209" s="71"/>
      <c r="FS1209" s="71"/>
      <c r="FT1209" s="71"/>
      <c r="FU1209" s="72"/>
      <c r="FV1209" s="72">
        <v>5.882786666666667</v>
      </c>
      <c r="FW1209" s="72"/>
      <c r="FX1209" s="72">
        <v>5.427333333333333</v>
      </c>
    </row>
    <row r="1210" spans="165:180" ht="12.75">
      <c r="FI1210" s="71" t="s">
        <v>417</v>
      </c>
      <c r="FJ1210" s="71" t="s">
        <v>418</v>
      </c>
      <c r="FK1210" s="71" t="s">
        <v>139</v>
      </c>
      <c r="FL1210" s="71">
        <v>39100</v>
      </c>
      <c r="FM1210" s="71">
        <v>261563.93</v>
      </c>
      <c r="FN1210" s="71">
        <v>223928.85</v>
      </c>
      <c r="FO1210" s="71">
        <v>68460</v>
      </c>
      <c r="FP1210" s="71">
        <v>380822.15</v>
      </c>
      <c r="FQ1210" s="71">
        <v>350369.34</v>
      </c>
      <c r="FR1210" s="71">
        <v>75.08951406649616</v>
      </c>
      <c r="FS1210" s="71">
        <v>45.59429123121068</v>
      </c>
      <c r="FT1210" s="71">
        <v>56.4645823885578</v>
      </c>
      <c r="FU1210" s="72">
        <v>6.689614578005115</v>
      </c>
      <c r="FV1210" s="72">
        <v>5.5626957347356125</v>
      </c>
      <c r="FW1210" s="72">
        <v>5.727080562659847</v>
      </c>
      <c r="FX1210" s="72">
        <v>5.117869412795794</v>
      </c>
    </row>
    <row r="1211" spans="165:180" ht="12.75">
      <c r="FI1211" s="71" t="s">
        <v>417</v>
      </c>
      <c r="FJ1211" s="71" t="s">
        <v>418</v>
      </c>
      <c r="FK1211" s="71" t="s">
        <v>63</v>
      </c>
      <c r="FL1211" s="71">
        <v>116716.41</v>
      </c>
      <c r="FM1211" s="71">
        <v>830117.86</v>
      </c>
      <c r="FN1211" s="71">
        <v>712905.31</v>
      </c>
      <c r="FO1211" s="71">
        <v>151590</v>
      </c>
      <c r="FP1211" s="71">
        <v>876990.8</v>
      </c>
      <c r="FQ1211" s="71">
        <v>806440.84</v>
      </c>
      <c r="FR1211" s="71">
        <v>29.878909058289228</v>
      </c>
      <c r="FS1211" s="71">
        <v>5.646540359943594</v>
      </c>
      <c r="FT1211" s="71">
        <v>13.120330103867497</v>
      </c>
      <c r="FU1211" s="72">
        <v>7.112263476918113</v>
      </c>
      <c r="FV1211" s="72">
        <v>5.7852813510126</v>
      </c>
      <c r="FW1211" s="72">
        <v>6.108012660773237</v>
      </c>
      <c r="FX1211" s="72">
        <v>5.319881522527871</v>
      </c>
    </row>
    <row r="1212" spans="165:180" ht="12.75">
      <c r="FI1212" s="71" t="s">
        <v>417</v>
      </c>
      <c r="FJ1212" s="71" t="s">
        <v>418</v>
      </c>
      <c r="FK1212" s="71" t="s">
        <v>54</v>
      </c>
      <c r="FL1212" s="71">
        <v>158249.67</v>
      </c>
      <c r="FM1212" s="71">
        <v>835928.09</v>
      </c>
      <c r="FN1212" s="71">
        <v>718677.02</v>
      </c>
      <c r="FO1212" s="71">
        <v>237228.28</v>
      </c>
      <c r="FP1212" s="71">
        <v>1214310.33</v>
      </c>
      <c r="FQ1212" s="71">
        <v>1116283.59</v>
      </c>
      <c r="FR1212" s="71">
        <v>49.90759854349142</v>
      </c>
      <c r="FS1212" s="71">
        <v>45.26492703457304</v>
      </c>
      <c r="FT1212" s="71">
        <v>55.3247924916258</v>
      </c>
      <c r="FU1212" s="72">
        <v>5.282337018459501</v>
      </c>
      <c r="FV1212" s="72">
        <v>5.118741871753233</v>
      </c>
      <c r="FW1212" s="72">
        <v>4.541412440228153</v>
      </c>
      <c r="FX1212" s="72">
        <v>4.705524948374621</v>
      </c>
    </row>
    <row r="1213" spans="165:180" ht="12.75">
      <c r="FI1213" s="71" t="s">
        <v>417</v>
      </c>
      <c r="FJ1213" s="71" t="s">
        <v>418</v>
      </c>
      <c r="FK1213" s="71" t="s">
        <v>82</v>
      </c>
      <c r="FL1213" s="71"/>
      <c r="FM1213" s="71"/>
      <c r="FN1213" s="71"/>
      <c r="FO1213" s="71">
        <v>2122</v>
      </c>
      <c r="FP1213" s="71">
        <v>11370.32</v>
      </c>
      <c r="FQ1213" s="71">
        <v>10460.15</v>
      </c>
      <c r="FR1213" s="71"/>
      <c r="FS1213" s="71"/>
      <c r="FT1213" s="71"/>
      <c r="FU1213" s="72"/>
      <c r="FV1213" s="72">
        <v>5.358303487276155</v>
      </c>
      <c r="FW1213" s="72"/>
      <c r="FX1213" s="72">
        <v>4.929382657869934</v>
      </c>
    </row>
    <row r="1214" spans="165:180" ht="12.75">
      <c r="FI1214" s="71" t="s">
        <v>417</v>
      </c>
      <c r="FJ1214" s="71" t="s">
        <v>418</v>
      </c>
      <c r="FK1214" s="71" t="s">
        <v>679</v>
      </c>
      <c r="FL1214" s="71"/>
      <c r="FM1214" s="71"/>
      <c r="FN1214" s="71"/>
      <c r="FO1214" s="71">
        <v>1490</v>
      </c>
      <c r="FP1214" s="71">
        <v>7396.42</v>
      </c>
      <c r="FQ1214" s="71">
        <v>6834.96</v>
      </c>
      <c r="FR1214" s="71"/>
      <c r="FS1214" s="71"/>
      <c r="FT1214" s="71"/>
      <c r="FU1214" s="72"/>
      <c r="FV1214" s="72">
        <v>4.964040268456376</v>
      </c>
      <c r="FW1214" s="72"/>
      <c r="FX1214" s="72">
        <v>4.587221476510067</v>
      </c>
    </row>
    <row r="1215" spans="165:180" ht="12.75">
      <c r="FI1215" s="71" t="s">
        <v>417</v>
      </c>
      <c r="FJ1215" s="71" t="s">
        <v>418</v>
      </c>
      <c r="FK1215" s="71" t="s">
        <v>42</v>
      </c>
      <c r="FL1215" s="71">
        <v>428544</v>
      </c>
      <c r="FM1215" s="71">
        <v>2424477.26</v>
      </c>
      <c r="FN1215" s="71">
        <v>2082414.74</v>
      </c>
      <c r="FO1215" s="71">
        <v>378277</v>
      </c>
      <c r="FP1215" s="71">
        <v>2144864.75</v>
      </c>
      <c r="FQ1215" s="71">
        <v>1973794.92</v>
      </c>
      <c r="FR1215" s="71">
        <v>-11.729717368578255</v>
      </c>
      <c r="FS1215" s="71">
        <v>-11.532898848471765</v>
      </c>
      <c r="FT1215" s="71">
        <v>-5.216051246352591</v>
      </c>
      <c r="FU1215" s="72">
        <v>5.657475685110513</v>
      </c>
      <c r="FV1215" s="72">
        <v>5.670090304195074</v>
      </c>
      <c r="FW1215" s="72">
        <v>4.859278720504779</v>
      </c>
      <c r="FX1215" s="72">
        <v>5.217856015565313</v>
      </c>
    </row>
    <row r="1216" spans="165:180" ht="12.75">
      <c r="FI1216" s="71" t="s">
        <v>417</v>
      </c>
      <c r="FJ1216" s="71" t="s">
        <v>418</v>
      </c>
      <c r="FK1216" s="71" t="s">
        <v>45</v>
      </c>
      <c r="FL1216" s="71">
        <v>270626.4</v>
      </c>
      <c r="FM1216" s="71">
        <v>1340975.06</v>
      </c>
      <c r="FN1216" s="71">
        <v>1152684.73</v>
      </c>
      <c r="FO1216" s="71">
        <v>219780</v>
      </c>
      <c r="FP1216" s="71">
        <v>1081471.89</v>
      </c>
      <c r="FQ1216" s="71">
        <v>995656.32</v>
      </c>
      <c r="FR1216" s="71">
        <v>-18.788410886742763</v>
      </c>
      <c r="FS1216" s="71">
        <v>-19.351826722265823</v>
      </c>
      <c r="FT1216" s="71">
        <v>-13.622841173579184</v>
      </c>
      <c r="FU1216" s="72">
        <v>4.955078514143483</v>
      </c>
      <c r="FV1216" s="72">
        <v>4.92070202020202</v>
      </c>
      <c r="FW1216" s="72">
        <v>4.259321078800885</v>
      </c>
      <c r="FX1216" s="72">
        <v>4.530240786240786</v>
      </c>
    </row>
    <row r="1217" spans="165:180" ht="12.75">
      <c r="FI1217" s="71" t="s">
        <v>417</v>
      </c>
      <c r="FJ1217" s="71" t="s">
        <v>418</v>
      </c>
      <c r="FK1217" s="71" t="s">
        <v>57</v>
      </c>
      <c r="FL1217" s="71">
        <v>10900</v>
      </c>
      <c r="FM1217" s="71">
        <v>59934.95</v>
      </c>
      <c r="FN1217" s="71">
        <v>51991.89</v>
      </c>
      <c r="FO1217" s="71">
        <v>43991</v>
      </c>
      <c r="FP1217" s="71">
        <v>241788.89</v>
      </c>
      <c r="FQ1217" s="71">
        <v>222582.36</v>
      </c>
      <c r="FR1217" s="71">
        <v>303.58715596330273</v>
      </c>
      <c r="FS1217" s="71">
        <v>303.4188566103751</v>
      </c>
      <c r="FT1217" s="71">
        <v>328.10976865815024</v>
      </c>
      <c r="FU1217" s="72">
        <v>5.498619266055045</v>
      </c>
      <c r="FV1217" s="72">
        <v>5.496326294014685</v>
      </c>
      <c r="FW1217" s="72">
        <v>4.769898165137614</v>
      </c>
      <c r="FX1217" s="72">
        <v>5.059724943738492</v>
      </c>
    </row>
    <row r="1218" spans="165:180" ht="12.75">
      <c r="FI1218" s="71" t="s">
        <v>417</v>
      </c>
      <c r="FJ1218" s="71" t="s">
        <v>418</v>
      </c>
      <c r="FK1218" s="71" t="s">
        <v>43</v>
      </c>
      <c r="FL1218" s="71">
        <v>335760</v>
      </c>
      <c r="FM1218" s="71">
        <v>1617317.84</v>
      </c>
      <c r="FN1218" s="71">
        <v>1388703.29</v>
      </c>
      <c r="FO1218" s="71">
        <v>356010</v>
      </c>
      <c r="FP1218" s="71">
        <v>1693322.84</v>
      </c>
      <c r="FQ1218" s="71">
        <v>1559961.14</v>
      </c>
      <c r="FR1218" s="71">
        <v>6.031093638313081</v>
      </c>
      <c r="FS1218" s="71">
        <v>4.699447326939768</v>
      </c>
      <c r="FT1218" s="71">
        <v>12.332213168444344</v>
      </c>
      <c r="FU1218" s="72">
        <v>4.816886585656421</v>
      </c>
      <c r="FV1218" s="72">
        <v>4.756391224965591</v>
      </c>
      <c r="FW1218" s="72">
        <v>4.135999791517751</v>
      </c>
      <c r="FX1218" s="72">
        <v>4.381790230611499</v>
      </c>
    </row>
    <row r="1219" spans="165:180" ht="12.75">
      <c r="FI1219" s="71" t="s">
        <v>417</v>
      </c>
      <c r="FJ1219" s="71" t="s">
        <v>418</v>
      </c>
      <c r="FK1219" s="71" t="s">
        <v>99</v>
      </c>
      <c r="FL1219" s="71">
        <v>8460</v>
      </c>
      <c r="FM1219" s="71">
        <v>52919.94</v>
      </c>
      <c r="FN1219" s="71">
        <v>45502.37</v>
      </c>
      <c r="FO1219" s="71">
        <v>6600</v>
      </c>
      <c r="FP1219" s="71">
        <v>34782.92</v>
      </c>
      <c r="FQ1219" s="71">
        <v>31961.13</v>
      </c>
      <c r="FR1219" s="71">
        <v>-21.98581560283688</v>
      </c>
      <c r="FS1219" s="71">
        <v>-34.272563423163376</v>
      </c>
      <c r="FT1219" s="71">
        <v>-29.75941692707435</v>
      </c>
      <c r="FU1219" s="72">
        <v>6.255312056737589</v>
      </c>
      <c r="FV1219" s="72">
        <v>5.2701393939393935</v>
      </c>
      <c r="FW1219" s="72">
        <v>5.37853073286052</v>
      </c>
      <c r="FX1219" s="72">
        <v>4.842595454545455</v>
      </c>
    </row>
    <row r="1220" spans="165:180" ht="12.75">
      <c r="FI1220" s="71" t="s">
        <v>417</v>
      </c>
      <c r="FJ1220" s="71" t="s">
        <v>418</v>
      </c>
      <c r="FK1220" s="71" t="s">
        <v>62</v>
      </c>
      <c r="FL1220" s="71">
        <v>8320</v>
      </c>
      <c r="FM1220" s="71">
        <v>45265.61</v>
      </c>
      <c r="FN1220" s="71">
        <v>38984.78</v>
      </c>
      <c r="FO1220" s="71">
        <v>10886</v>
      </c>
      <c r="FP1220" s="71">
        <v>63659.96</v>
      </c>
      <c r="FQ1220" s="71">
        <v>58565.8</v>
      </c>
      <c r="FR1220" s="71">
        <v>30.841346153846153</v>
      </c>
      <c r="FS1220" s="71">
        <v>40.63647877494636</v>
      </c>
      <c r="FT1220" s="71">
        <v>50.22734513315198</v>
      </c>
      <c r="FU1220" s="72">
        <v>5.440578125</v>
      </c>
      <c r="FV1220" s="72">
        <v>5.847874334006981</v>
      </c>
      <c r="FW1220" s="72">
        <v>4.685670673076923</v>
      </c>
      <c r="FX1220" s="72">
        <v>5.379919162226713</v>
      </c>
    </row>
    <row r="1221" spans="165:180" ht="12.75">
      <c r="FI1221" s="71" t="s">
        <v>417</v>
      </c>
      <c r="FJ1221" s="71" t="s">
        <v>418</v>
      </c>
      <c r="FK1221" s="71" t="s">
        <v>50</v>
      </c>
      <c r="FL1221" s="71">
        <v>13260</v>
      </c>
      <c r="FM1221" s="71">
        <v>80331.74</v>
      </c>
      <c r="FN1221" s="71">
        <v>68649.35</v>
      </c>
      <c r="FO1221" s="71">
        <v>81570</v>
      </c>
      <c r="FP1221" s="71">
        <v>595551.4</v>
      </c>
      <c r="FQ1221" s="71">
        <v>547756.12</v>
      </c>
      <c r="FR1221" s="71">
        <v>515.158371040724</v>
      </c>
      <c r="FS1221" s="71">
        <v>641.3649947081938</v>
      </c>
      <c r="FT1221" s="71">
        <v>697.9043064500975</v>
      </c>
      <c r="FU1221" s="72">
        <v>6.058200603318251</v>
      </c>
      <c r="FV1221" s="72">
        <v>7.301108250582322</v>
      </c>
      <c r="FW1221" s="72">
        <v>5.177175716440423</v>
      </c>
      <c r="FX1221" s="72">
        <v>6.715166360181439</v>
      </c>
    </row>
    <row r="1222" spans="165:180" ht="12.75">
      <c r="FI1222" s="71" t="s">
        <v>417</v>
      </c>
      <c r="FJ1222" s="71" t="s">
        <v>418</v>
      </c>
      <c r="FK1222" s="71" t="s">
        <v>95</v>
      </c>
      <c r="FL1222" s="71">
        <v>36160</v>
      </c>
      <c r="FM1222" s="71">
        <v>173331.22</v>
      </c>
      <c r="FN1222" s="71">
        <v>147603.79</v>
      </c>
      <c r="FO1222" s="71"/>
      <c r="FP1222" s="71"/>
      <c r="FQ1222" s="71"/>
      <c r="FR1222" s="71">
        <v>-100</v>
      </c>
      <c r="FS1222" s="71">
        <v>-100</v>
      </c>
      <c r="FT1222" s="71">
        <v>-100</v>
      </c>
      <c r="FU1222" s="72">
        <v>4.793451880530974</v>
      </c>
      <c r="FV1222" s="72"/>
      <c r="FW1222" s="72">
        <v>4.081963219026549</v>
      </c>
      <c r="FX1222" s="72"/>
    </row>
    <row r="1223" spans="165:180" ht="12.75">
      <c r="FI1223" s="71" t="s">
        <v>417</v>
      </c>
      <c r="FJ1223" s="71" t="s">
        <v>418</v>
      </c>
      <c r="FK1223" s="71" t="s">
        <v>70</v>
      </c>
      <c r="FL1223" s="71">
        <v>12660</v>
      </c>
      <c r="FM1223" s="71">
        <v>69855.41</v>
      </c>
      <c r="FN1223" s="71">
        <v>60884.12</v>
      </c>
      <c r="FO1223" s="71">
        <v>31614</v>
      </c>
      <c r="FP1223" s="71">
        <v>178942.03</v>
      </c>
      <c r="FQ1223" s="71">
        <v>165774.58</v>
      </c>
      <c r="FR1223" s="71">
        <v>149.71563981042655</v>
      </c>
      <c r="FS1223" s="71">
        <v>156.16058942321</v>
      </c>
      <c r="FT1223" s="71">
        <v>172.2788470951046</v>
      </c>
      <c r="FU1223" s="72">
        <v>5.5178048973143765</v>
      </c>
      <c r="FV1223" s="72">
        <v>5.6602147782627945</v>
      </c>
      <c r="FW1223" s="72">
        <v>4.809172195892575</v>
      </c>
      <c r="FX1223" s="72">
        <v>5.243707850952109</v>
      </c>
    </row>
    <row r="1224" spans="165:180" ht="12.75">
      <c r="FI1224" s="71" t="s">
        <v>417</v>
      </c>
      <c r="FJ1224" s="71" t="s">
        <v>418</v>
      </c>
      <c r="FK1224" s="71" t="s">
        <v>71</v>
      </c>
      <c r="FL1224" s="71">
        <v>2760</v>
      </c>
      <c r="FM1224" s="71">
        <v>14968.99</v>
      </c>
      <c r="FN1224" s="71">
        <v>12841.42</v>
      </c>
      <c r="FO1224" s="71">
        <v>3078</v>
      </c>
      <c r="FP1224" s="71">
        <v>17579.38</v>
      </c>
      <c r="FQ1224" s="71">
        <v>16168.84</v>
      </c>
      <c r="FR1224" s="71">
        <v>11.521739130434783</v>
      </c>
      <c r="FS1224" s="71">
        <v>17.438651505545806</v>
      </c>
      <c r="FT1224" s="71">
        <v>25.911620365971988</v>
      </c>
      <c r="FU1224" s="72">
        <v>5.423547101449275</v>
      </c>
      <c r="FV1224" s="72">
        <v>5.711299545159195</v>
      </c>
      <c r="FW1224" s="72">
        <v>4.652688405797101</v>
      </c>
      <c r="FX1224" s="72">
        <v>5.253034437946718</v>
      </c>
    </row>
    <row r="1225" spans="165:180" ht="12.75">
      <c r="FI1225" s="71" t="s">
        <v>417</v>
      </c>
      <c r="FJ1225" s="71" t="s">
        <v>418</v>
      </c>
      <c r="FK1225" s="71" t="s">
        <v>67</v>
      </c>
      <c r="FL1225" s="71">
        <v>169694</v>
      </c>
      <c r="FM1225" s="71">
        <v>816607.5</v>
      </c>
      <c r="FN1225" s="71">
        <v>700801.37</v>
      </c>
      <c r="FO1225" s="71">
        <v>147442</v>
      </c>
      <c r="FP1225" s="71">
        <v>757342.3</v>
      </c>
      <c r="FQ1225" s="71">
        <v>697345.75</v>
      </c>
      <c r="FR1225" s="71">
        <v>-13.113015192051575</v>
      </c>
      <c r="FS1225" s="71">
        <v>-7.257489062983129</v>
      </c>
      <c r="FT1225" s="71">
        <v>-0.4930954972305484</v>
      </c>
      <c r="FU1225" s="72">
        <v>4.812235553407899</v>
      </c>
      <c r="FV1225" s="72">
        <v>5.136543861314958</v>
      </c>
      <c r="FW1225" s="72">
        <v>4.129794630334603</v>
      </c>
      <c r="FX1225" s="72">
        <v>4.729627582371373</v>
      </c>
    </row>
    <row r="1226" spans="165:180" ht="12.75">
      <c r="FI1226" s="71" t="s">
        <v>417</v>
      </c>
      <c r="FJ1226" s="71" t="s">
        <v>418</v>
      </c>
      <c r="FK1226" s="71" t="s">
        <v>49</v>
      </c>
      <c r="FL1226" s="71">
        <v>3710</v>
      </c>
      <c r="FM1226" s="71">
        <v>25371.2</v>
      </c>
      <c r="FN1226" s="71">
        <v>21743.17</v>
      </c>
      <c r="FO1226" s="71">
        <v>2990</v>
      </c>
      <c r="FP1226" s="71">
        <v>18035.7</v>
      </c>
      <c r="FQ1226" s="71">
        <v>16629.98</v>
      </c>
      <c r="FR1226" s="71">
        <v>-19.40700808625337</v>
      </c>
      <c r="FS1226" s="71">
        <v>-28.91270416850602</v>
      </c>
      <c r="FT1226" s="71">
        <v>-23.51630420035349</v>
      </c>
      <c r="FU1226" s="72">
        <v>6.838598382749327</v>
      </c>
      <c r="FV1226" s="72">
        <v>6.032006688963211</v>
      </c>
      <c r="FW1226" s="72">
        <v>5.860692722371967</v>
      </c>
      <c r="FX1226" s="72">
        <v>5.561866220735785</v>
      </c>
    </row>
    <row r="1227" spans="165:180" ht="12.75">
      <c r="FI1227" s="71" t="s">
        <v>417</v>
      </c>
      <c r="FJ1227" s="71" t="s">
        <v>418</v>
      </c>
      <c r="FK1227" s="71" t="s">
        <v>350</v>
      </c>
      <c r="FL1227" s="71">
        <v>17296</v>
      </c>
      <c r="FM1227" s="71">
        <v>90075.18</v>
      </c>
      <c r="FN1227" s="71">
        <v>77373.09</v>
      </c>
      <c r="FO1227" s="71">
        <v>16886</v>
      </c>
      <c r="FP1227" s="71">
        <v>82272.14</v>
      </c>
      <c r="FQ1227" s="71">
        <v>75719.76</v>
      </c>
      <c r="FR1227" s="71">
        <v>-2.370490286771508</v>
      </c>
      <c r="FS1227" s="71">
        <v>-8.662808112068156</v>
      </c>
      <c r="FT1227" s="71">
        <v>-2.13682819181708</v>
      </c>
      <c r="FU1227" s="72">
        <v>5.207861933395004</v>
      </c>
      <c r="FV1227" s="72">
        <v>4.872210114888073</v>
      </c>
      <c r="FW1227" s="72">
        <v>4.473467275670675</v>
      </c>
      <c r="FX1227" s="72">
        <v>4.4841738718465</v>
      </c>
    </row>
    <row r="1228" spans="165:180" ht="12.75">
      <c r="FI1228" s="71" t="s">
        <v>417</v>
      </c>
      <c r="FJ1228" s="71" t="s">
        <v>418</v>
      </c>
      <c r="FK1228" s="71" t="s">
        <v>66</v>
      </c>
      <c r="FL1228" s="71">
        <v>3620</v>
      </c>
      <c r="FM1228" s="71">
        <v>19404.62</v>
      </c>
      <c r="FN1228" s="71">
        <v>16815.52</v>
      </c>
      <c r="FO1228" s="71">
        <v>4500</v>
      </c>
      <c r="FP1228" s="71">
        <v>26584.08</v>
      </c>
      <c r="FQ1228" s="71">
        <v>24476.2</v>
      </c>
      <c r="FR1228" s="71">
        <v>24.30939226519337</v>
      </c>
      <c r="FS1228" s="71">
        <v>36.99871473906731</v>
      </c>
      <c r="FT1228" s="71">
        <v>45.557199539473054</v>
      </c>
      <c r="FU1228" s="72">
        <v>5.3603922651933695</v>
      </c>
      <c r="FV1228" s="72">
        <v>5.907573333333334</v>
      </c>
      <c r="FW1228" s="72">
        <v>4.645171270718232</v>
      </c>
      <c r="FX1228" s="72">
        <v>5.439155555555556</v>
      </c>
    </row>
    <row r="1229" spans="165:180" ht="12.75">
      <c r="FI1229" s="71" t="s">
        <v>417</v>
      </c>
      <c r="FJ1229" s="71" t="s">
        <v>418</v>
      </c>
      <c r="FK1229" s="71" t="s">
        <v>44</v>
      </c>
      <c r="FL1229" s="71"/>
      <c r="FM1229" s="71"/>
      <c r="FN1229" s="71"/>
      <c r="FO1229" s="71">
        <v>30962</v>
      </c>
      <c r="FP1229" s="71">
        <v>152567.22</v>
      </c>
      <c r="FQ1229" s="71">
        <v>140579.26</v>
      </c>
      <c r="FR1229" s="71"/>
      <c r="FS1229" s="71"/>
      <c r="FT1229" s="71"/>
      <c r="FU1229" s="72"/>
      <c r="FV1229" s="72">
        <v>4.927563464892449</v>
      </c>
      <c r="FW1229" s="72"/>
      <c r="FX1229" s="72">
        <v>4.540380466378141</v>
      </c>
    </row>
    <row r="1230" spans="165:180" ht="12.75">
      <c r="FI1230" s="71" t="s">
        <v>419</v>
      </c>
      <c r="FJ1230" s="71" t="s">
        <v>623</v>
      </c>
      <c r="FK1230" s="71" t="s">
        <v>63</v>
      </c>
      <c r="FL1230" s="71"/>
      <c r="FM1230" s="71"/>
      <c r="FN1230" s="71"/>
      <c r="FO1230" s="71">
        <v>800</v>
      </c>
      <c r="FP1230" s="71">
        <v>6000</v>
      </c>
      <c r="FQ1230" s="71">
        <v>5523.45</v>
      </c>
      <c r="FR1230" s="71"/>
      <c r="FS1230" s="71"/>
      <c r="FT1230" s="71"/>
      <c r="FU1230" s="72"/>
      <c r="FV1230" s="72">
        <v>7.5</v>
      </c>
      <c r="FW1230" s="72"/>
      <c r="FX1230" s="72">
        <v>6.9043125</v>
      </c>
    </row>
    <row r="1231" spans="165:180" ht="12.75">
      <c r="FI1231" s="71" t="s">
        <v>419</v>
      </c>
      <c r="FJ1231" s="71" t="s">
        <v>623</v>
      </c>
      <c r="FK1231" s="71" t="s">
        <v>54</v>
      </c>
      <c r="FL1231" s="71"/>
      <c r="FM1231" s="71"/>
      <c r="FN1231" s="71"/>
      <c r="FO1231" s="71">
        <v>20</v>
      </c>
      <c r="FP1231" s="71">
        <v>93.04</v>
      </c>
      <c r="FQ1231" s="71">
        <v>85.33</v>
      </c>
      <c r="FR1231" s="71"/>
      <c r="FS1231" s="71"/>
      <c r="FT1231" s="71"/>
      <c r="FU1231" s="72"/>
      <c r="FV1231" s="72">
        <v>4.652</v>
      </c>
      <c r="FW1231" s="72"/>
      <c r="FX1231" s="72">
        <v>4.2665</v>
      </c>
    </row>
    <row r="1232" spans="165:180" ht="12.75">
      <c r="FI1232" s="71" t="s">
        <v>419</v>
      </c>
      <c r="FJ1232" s="71" t="s">
        <v>623</v>
      </c>
      <c r="FK1232" s="71" t="s">
        <v>42</v>
      </c>
      <c r="FL1232" s="71"/>
      <c r="FM1232" s="71"/>
      <c r="FN1232" s="71"/>
      <c r="FO1232" s="71">
        <v>3950</v>
      </c>
      <c r="FP1232" s="71">
        <v>17184.66</v>
      </c>
      <c r="FQ1232" s="71">
        <v>15860.97</v>
      </c>
      <c r="FR1232" s="71"/>
      <c r="FS1232" s="71"/>
      <c r="FT1232" s="71"/>
      <c r="FU1232" s="72"/>
      <c r="FV1232" s="72">
        <v>4.350546835443038</v>
      </c>
      <c r="FW1232" s="72"/>
      <c r="FX1232" s="72">
        <v>4.015435443037974</v>
      </c>
    </row>
    <row r="1233" spans="165:180" ht="12.75">
      <c r="FI1233" s="71" t="s">
        <v>419</v>
      </c>
      <c r="FJ1233" s="71" t="s">
        <v>623</v>
      </c>
      <c r="FK1233" s="71" t="s">
        <v>45</v>
      </c>
      <c r="FL1233" s="71"/>
      <c r="FM1233" s="71"/>
      <c r="FN1233" s="71"/>
      <c r="FO1233" s="71">
        <v>13424</v>
      </c>
      <c r="FP1233" s="71">
        <v>65693.28</v>
      </c>
      <c r="FQ1233" s="71">
        <v>60591.61</v>
      </c>
      <c r="FR1233" s="71"/>
      <c r="FS1233" s="71"/>
      <c r="FT1233" s="71"/>
      <c r="FU1233" s="72"/>
      <c r="FV1233" s="72">
        <v>4.8937187127532775</v>
      </c>
      <c r="FW1233" s="72"/>
      <c r="FX1233" s="72">
        <v>4.5136777413587605</v>
      </c>
    </row>
    <row r="1234" spans="165:180" ht="12.75">
      <c r="FI1234" s="71" t="s">
        <v>419</v>
      </c>
      <c r="FJ1234" s="71" t="s">
        <v>623</v>
      </c>
      <c r="FK1234" s="71" t="s">
        <v>43</v>
      </c>
      <c r="FL1234" s="71"/>
      <c r="FM1234" s="71"/>
      <c r="FN1234" s="71"/>
      <c r="FO1234" s="71">
        <v>16350</v>
      </c>
      <c r="FP1234" s="71">
        <v>74815.3</v>
      </c>
      <c r="FQ1234" s="71">
        <v>68956.84</v>
      </c>
      <c r="FR1234" s="71"/>
      <c r="FS1234" s="71"/>
      <c r="FT1234" s="71"/>
      <c r="FU1234" s="72"/>
      <c r="FV1234" s="72">
        <v>4.575859327217126</v>
      </c>
      <c r="FW1234" s="72"/>
      <c r="FX1234" s="72">
        <v>4.21754373088685</v>
      </c>
    </row>
    <row r="1235" spans="165:180" ht="12.75">
      <c r="FI1235" s="71" t="s">
        <v>419</v>
      </c>
      <c r="FJ1235" s="71" t="s">
        <v>623</v>
      </c>
      <c r="FK1235" s="71" t="s">
        <v>50</v>
      </c>
      <c r="FL1235" s="71"/>
      <c r="FM1235" s="71"/>
      <c r="FN1235" s="71"/>
      <c r="FO1235" s="71">
        <v>160</v>
      </c>
      <c r="FP1235" s="71">
        <v>857.25</v>
      </c>
      <c r="FQ1235" s="71">
        <v>787.6</v>
      </c>
      <c r="FR1235" s="71"/>
      <c r="FS1235" s="71"/>
      <c r="FT1235" s="71"/>
      <c r="FU1235" s="72"/>
      <c r="FV1235" s="72">
        <v>5.3578125</v>
      </c>
      <c r="FW1235" s="72"/>
      <c r="FX1235" s="72">
        <v>4.9225</v>
      </c>
    </row>
    <row r="1236" spans="165:180" ht="12.75">
      <c r="FI1236" s="71" t="s">
        <v>419</v>
      </c>
      <c r="FJ1236" s="71" t="s">
        <v>623</v>
      </c>
      <c r="FK1236" s="71" t="s">
        <v>67</v>
      </c>
      <c r="FL1236" s="71"/>
      <c r="FM1236" s="71"/>
      <c r="FN1236" s="71"/>
      <c r="FO1236" s="71">
        <v>332</v>
      </c>
      <c r="FP1236" s="71">
        <v>1575.04</v>
      </c>
      <c r="FQ1236" s="71">
        <v>1448.6</v>
      </c>
      <c r="FR1236" s="71"/>
      <c r="FS1236" s="71"/>
      <c r="FT1236" s="71"/>
      <c r="FU1236" s="72"/>
      <c r="FV1236" s="72">
        <v>4.744096385542169</v>
      </c>
      <c r="FW1236" s="72"/>
      <c r="FX1236" s="72">
        <v>4.363253012048193</v>
      </c>
    </row>
    <row r="1237" spans="165:180" ht="12.75">
      <c r="FI1237" s="71" t="s">
        <v>419</v>
      </c>
      <c r="FJ1237" s="71" t="s">
        <v>623</v>
      </c>
      <c r="FK1237" s="71" t="s">
        <v>44</v>
      </c>
      <c r="FL1237" s="71">
        <v>6080</v>
      </c>
      <c r="FM1237" s="71">
        <v>21853.88</v>
      </c>
      <c r="FN1237" s="71">
        <v>18848</v>
      </c>
      <c r="FO1237" s="71">
        <v>5340</v>
      </c>
      <c r="FP1237" s="71">
        <v>23626.14</v>
      </c>
      <c r="FQ1237" s="71">
        <v>21794.94</v>
      </c>
      <c r="FR1237" s="71">
        <v>-12.171052631578947</v>
      </c>
      <c r="FS1237" s="71">
        <v>8.109589692997298</v>
      </c>
      <c r="FT1237" s="71">
        <v>15.635292869269943</v>
      </c>
      <c r="FU1237" s="72">
        <v>3.594388157894737</v>
      </c>
      <c r="FV1237" s="72">
        <v>4.424370786516854</v>
      </c>
      <c r="FW1237" s="72">
        <v>3.1</v>
      </c>
      <c r="FX1237" s="72">
        <v>4.081449438202247</v>
      </c>
    </row>
    <row r="1238" spans="165:180" ht="12.75">
      <c r="FI1238" s="71" t="s">
        <v>436</v>
      </c>
      <c r="FJ1238" s="71" t="s">
        <v>437</v>
      </c>
      <c r="FK1238" s="71" t="s">
        <v>48</v>
      </c>
      <c r="FL1238" s="71">
        <v>1260</v>
      </c>
      <c r="FM1238" s="71">
        <v>5820.78</v>
      </c>
      <c r="FN1238" s="71">
        <v>5178</v>
      </c>
      <c r="FO1238" s="71">
        <v>2352</v>
      </c>
      <c r="FP1238" s="71">
        <v>15636.86</v>
      </c>
      <c r="FQ1238" s="71">
        <v>14336.34</v>
      </c>
      <c r="FR1238" s="71">
        <v>86.66666666666667</v>
      </c>
      <c r="FS1238" s="71">
        <v>168.63856733977238</v>
      </c>
      <c r="FT1238" s="71">
        <v>176.8702201622248</v>
      </c>
      <c r="FU1238" s="72">
        <v>4.619666666666666</v>
      </c>
      <c r="FV1238" s="72">
        <v>6.648324829931973</v>
      </c>
      <c r="FW1238" s="72">
        <v>4.109523809523809</v>
      </c>
      <c r="FX1238" s="72">
        <v>6.0953826530612245</v>
      </c>
    </row>
    <row r="1239" spans="165:180" ht="12.75">
      <c r="FI1239" s="71" t="s">
        <v>436</v>
      </c>
      <c r="FJ1239" s="71" t="s">
        <v>437</v>
      </c>
      <c r="FK1239" s="71" t="s">
        <v>138</v>
      </c>
      <c r="FL1239" s="71">
        <v>5000</v>
      </c>
      <c r="FM1239" s="71">
        <v>27372.78</v>
      </c>
      <c r="FN1239" s="71">
        <v>23613.15</v>
      </c>
      <c r="FO1239" s="71"/>
      <c r="FP1239" s="71"/>
      <c r="FQ1239" s="71"/>
      <c r="FR1239" s="71">
        <v>-100</v>
      </c>
      <c r="FS1239" s="71">
        <v>-100</v>
      </c>
      <c r="FT1239" s="71">
        <v>-100</v>
      </c>
      <c r="FU1239" s="72">
        <v>5.474556</v>
      </c>
      <c r="FV1239" s="72"/>
      <c r="FW1239" s="72">
        <v>4.7226300000000005</v>
      </c>
      <c r="FX1239" s="72"/>
    </row>
    <row r="1240" spans="165:180" ht="12.75">
      <c r="FI1240" s="71" t="s">
        <v>436</v>
      </c>
      <c r="FJ1240" s="71" t="s">
        <v>437</v>
      </c>
      <c r="FK1240" s="71" t="s">
        <v>63</v>
      </c>
      <c r="FL1240" s="71">
        <v>19090</v>
      </c>
      <c r="FM1240" s="71">
        <v>165401.5</v>
      </c>
      <c r="FN1240" s="71">
        <v>137272.86</v>
      </c>
      <c r="FO1240" s="71"/>
      <c r="FP1240" s="71"/>
      <c r="FQ1240" s="71"/>
      <c r="FR1240" s="71">
        <v>-100</v>
      </c>
      <c r="FS1240" s="71">
        <v>-100</v>
      </c>
      <c r="FT1240" s="71">
        <v>-100</v>
      </c>
      <c r="FU1240" s="72">
        <v>8.664300680984809</v>
      </c>
      <c r="FV1240" s="72"/>
      <c r="FW1240" s="72">
        <v>7.190825563122052</v>
      </c>
      <c r="FX1240" s="72"/>
    </row>
    <row r="1241" spans="165:180" ht="12.75">
      <c r="FI1241" s="71" t="s">
        <v>436</v>
      </c>
      <c r="FJ1241" s="71" t="s">
        <v>437</v>
      </c>
      <c r="FK1241" s="71" t="s">
        <v>54</v>
      </c>
      <c r="FL1241" s="71">
        <v>14844.12</v>
      </c>
      <c r="FM1241" s="71">
        <v>151018.6</v>
      </c>
      <c r="FN1241" s="71">
        <v>130951.91</v>
      </c>
      <c r="FO1241" s="71">
        <v>891</v>
      </c>
      <c r="FP1241" s="71">
        <v>6364.75</v>
      </c>
      <c r="FQ1241" s="71">
        <v>5837.41</v>
      </c>
      <c r="FR1241" s="71">
        <v>-93.9976233013476</v>
      </c>
      <c r="FS1241" s="71">
        <v>-95.78545291772006</v>
      </c>
      <c r="FT1241" s="71">
        <v>-95.5423254231267</v>
      </c>
      <c r="FU1241" s="72">
        <v>10.173631040438908</v>
      </c>
      <c r="FV1241" s="72">
        <v>7.14337822671156</v>
      </c>
      <c r="FW1241" s="72">
        <v>8.821803515466057</v>
      </c>
      <c r="FX1241" s="72">
        <v>6.551526374859708</v>
      </c>
    </row>
    <row r="1242" spans="165:180" ht="12.75">
      <c r="FI1242" s="71" t="s">
        <v>436</v>
      </c>
      <c r="FJ1242" s="71" t="s">
        <v>437</v>
      </c>
      <c r="FK1242" s="71" t="s">
        <v>56</v>
      </c>
      <c r="FL1242" s="71">
        <v>2000</v>
      </c>
      <c r="FM1242" s="71">
        <v>12955.83</v>
      </c>
      <c r="FN1242" s="71">
        <v>10756.1</v>
      </c>
      <c r="FO1242" s="71"/>
      <c r="FP1242" s="71"/>
      <c r="FQ1242" s="71"/>
      <c r="FR1242" s="71">
        <v>-100</v>
      </c>
      <c r="FS1242" s="71">
        <v>-100</v>
      </c>
      <c r="FT1242" s="71">
        <v>-100</v>
      </c>
      <c r="FU1242" s="72">
        <v>6.477915</v>
      </c>
      <c r="FV1242" s="72"/>
      <c r="FW1242" s="72">
        <v>5.37805</v>
      </c>
      <c r="FX1242" s="72"/>
    </row>
    <row r="1243" spans="165:180" ht="12.75">
      <c r="FI1243" s="71" t="s">
        <v>436</v>
      </c>
      <c r="FJ1243" s="71" t="s">
        <v>437</v>
      </c>
      <c r="FK1243" s="71" t="s">
        <v>42</v>
      </c>
      <c r="FL1243" s="71"/>
      <c r="FM1243" s="71"/>
      <c r="FN1243" s="71"/>
      <c r="FO1243" s="71">
        <v>9450</v>
      </c>
      <c r="FP1243" s="71">
        <v>59977.52</v>
      </c>
      <c r="FQ1243" s="71">
        <v>55277.05</v>
      </c>
      <c r="FR1243" s="71"/>
      <c r="FS1243" s="71"/>
      <c r="FT1243" s="71"/>
      <c r="FU1243" s="72"/>
      <c r="FV1243" s="72">
        <v>6.346827513227513</v>
      </c>
      <c r="FW1243" s="72"/>
      <c r="FX1243" s="72">
        <v>5.849423280423281</v>
      </c>
    </row>
    <row r="1244" spans="165:180" ht="12.75">
      <c r="FI1244" s="71" t="s">
        <v>436</v>
      </c>
      <c r="FJ1244" s="71" t="s">
        <v>437</v>
      </c>
      <c r="FK1244" s="71" t="s">
        <v>45</v>
      </c>
      <c r="FL1244" s="71">
        <v>2340</v>
      </c>
      <c r="FM1244" s="71">
        <v>13051.87</v>
      </c>
      <c r="FN1244" s="71">
        <v>11091.6</v>
      </c>
      <c r="FO1244" s="71"/>
      <c r="FP1244" s="71"/>
      <c r="FQ1244" s="71"/>
      <c r="FR1244" s="71">
        <v>-100</v>
      </c>
      <c r="FS1244" s="71">
        <v>-100</v>
      </c>
      <c r="FT1244" s="71">
        <v>-100</v>
      </c>
      <c r="FU1244" s="72">
        <v>5.5777222222222225</v>
      </c>
      <c r="FV1244" s="72"/>
      <c r="FW1244" s="72">
        <v>4.74</v>
      </c>
      <c r="FX1244" s="72"/>
    </row>
    <row r="1245" spans="165:180" ht="12.75">
      <c r="FI1245" s="71" t="s">
        <v>436</v>
      </c>
      <c r="FJ1245" s="71" t="s">
        <v>437</v>
      </c>
      <c r="FK1245" s="71" t="s">
        <v>85</v>
      </c>
      <c r="FL1245" s="71">
        <v>13990</v>
      </c>
      <c r="FM1245" s="71">
        <v>72546.16</v>
      </c>
      <c r="FN1245" s="71">
        <v>61143.17</v>
      </c>
      <c r="FO1245" s="71"/>
      <c r="FP1245" s="71"/>
      <c r="FQ1245" s="71"/>
      <c r="FR1245" s="71">
        <v>-100</v>
      </c>
      <c r="FS1245" s="71">
        <v>-100</v>
      </c>
      <c r="FT1245" s="71">
        <v>-100</v>
      </c>
      <c r="FU1245" s="72">
        <v>5.185572551822731</v>
      </c>
      <c r="FV1245" s="72"/>
      <c r="FW1245" s="72">
        <v>4.370491065046462</v>
      </c>
      <c r="FX1245" s="72"/>
    </row>
    <row r="1246" spans="165:180" ht="12.75">
      <c r="FI1246" s="71" t="s">
        <v>436</v>
      </c>
      <c r="FJ1246" s="71" t="s">
        <v>437</v>
      </c>
      <c r="FK1246" s="71" t="s">
        <v>530</v>
      </c>
      <c r="FL1246" s="71">
        <v>1120</v>
      </c>
      <c r="FM1246" s="71">
        <v>5849.24</v>
      </c>
      <c r="FN1246" s="71">
        <v>5035.86</v>
      </c>
      <c r="FO1246" s="71"/>
      <c r="FP1246" s="71"/>
      <c r="FQ1246" s="71"/>
      <c r="FR1246" s="71">
        <v>-100</v>
      </c>
      <c r="FS1246" s="71">
        <v>-100</v>
      </c>
      <c r="FT1246" s="71">
        <v>-100</v>
      </c>
      <c r="FU1246" s="72">
        <v>5.222535714285714</v>
      </c>
      <c r="FV1246" s="72"/>
      <c r="FW1246" s="72">
        <v>4.496303571428571</v>
      </c>
      <c r="FX1246" s="72"/>
    </row>
    <row r="1247" spans="165:180" ht="12.75">
      <c r="FI1247" s="71" t="s">
        <v>438</v>
      </c>
      <c r="FJ1247" s="71" t="s">
        <v>630</v>
      </c>
      <c r="FK1247" s="71" t="s">
        <v>138</v>
      </c>
      <c r="FL1247" s="71">
        <v>336</v>
      </c>
      <c r="FM1247" s="71">
        <v>3161.76</v>
      </c>
      <c r="FN1247" s="71">
        <v>2722.09</v>
      </c>
      <c r="FO1247" s="71"/>
      <c r="FP1247" s="71"/>
      <c r="FQ1247" s="71"/>
      <c r="FR1247" s="71">
        <v>-100</v>
      </c>
      <c r="FS1247" s="71">
        <v>-100</v>
      </c>
      <c r="FT1247" s="71">
        <v>-100</v>
      </c>
      <c r="FU1247" s="72">
        <v>9.41</v>
      </c>
      <c r="FV1247" s="72"/>
      <c r="FW1247" s="72">
        <v>8.101458333333333</v>
      </c>
      <c r="FX1247" s="72"/>
    </row>
    <row r="1248" spans="165:180" ht="12.75">
      <c r="FI1248" s="71" t="s">
        <v>438</v>
      </c>
      <c r="FJ1248" s="71" t="s">
        <v>630</v>
      </c>
      <c r="FK1248" s="71" t="s">
        <v>54</v>
      </c>
      <c r="FL1248" s="71"/>
      <c r="FM1248" s="71"/>
      <c r="FN1248" s="71"/>
      <c r="FO1248" s="71">
        <v>150</v>
      </c>
      <c r="FP1248" s="71">
        <v>1037.97</v>
      </c>
      <c r="FQ1248" s="71">
        <v>952.87</v>
      </c>
      <c r="FR1248" s="71"/>
      <c r="FS1248" s="71"/>
      <c r="FT1248" s="71"/>
      <c r="FU1248" s="72"/>
      <c r="FV1248" s="72">
        <v>6.9198</v>
      </c>
      <c r="FW1248" s="72"/>
      <c r="FX1248" s="72">
        <v>6.3524666666666665</v>
      </c>
    </row>
    <row r="1249" spans="165:180" ht="12.75">
      <c r="FI1249" s="71" t="s">
        <v>438</v>
      </c>
      <c r="FJ1249" s="71" t="s">
        <v>630</v>
      </c>
      <c r="FK1249" s="71" t="s">
        <v>56</v>
      </c>
      <c r="FL1249" s="71"/>
      <c r="FM1249" s="71"/>
      <c r="FN1249" s="71"/>
      <c r="FO1249" s="71">
        <v>1920</v>
      </c>
      <c r="FP1249" s="71">
        <v>12142.29</v>
      </c>
      <c r="FQ1249" s="71">
        <v>11146.8</v>
      </c>
      <c r="FR1249" s="71"/>
      <c r="FS1249" s="71"/>
      <c r="FT1249" s="71"/>
      <c r="FU1249" s="72"/>
      <c r="FV1249" s="72">
        <v>6.324109375000001</v>
      </c>
      <c r="FW1249" s="72"/>
      <c r="FX1249" s="72">
        <v>5.805625</v>
      </c>
    </row>
    <row r="1250" spans="165:180" ht="12.75">
      <c r="FI1250" s="71" t="s">
        <v>438</v>
      </c>
      <c r="FJ1250" s="71" t="s">
        <v>630</v>
      </c>
      <c r="FK1250" s="71" t="s">
        <v>43</v>
      </c>
      <c r="FL1250" s="71"/>
      <c r="FM1250" s="71"/>
      <c r="FN1250" s="71"/>
      <c r="FO1250" s="71">
        <v>450</v>
      </c>
      <c r="FP1250" s="71">
        <v>3544.75</v>
      </c>
      <c r="FQ1250" s="71">
        <v>3251.73</v>
      </c>
      <c r="FR1250" s="71"/>
      <c r="FS1250" s="71"/>
      <c r="FT1250" s="71"/>
      <c r="FU1250" s="72"/>
      <c r="FV1250" s="72">
        <v>7.877222222222223</v>
      </c>
      <c r="FW1250" s="72"/>
      <c r="FX1250" s="72">
        <v>7.226066666666667</v>
      </c>
    </row>
    <row r="1251" spans="165:180" ht="12.75">
      <c r="FI1251" s="71" t="s">
        <v>446</v>
      </c>
      <c r="FJ1251" s="71" t="s">
        <v>312</v>
      </c>
      <c r="FK1251" s="71" t="s">
        <v>48</v>
      </c>
      <c r="FL1251" s="71">
        <v>32</v>
      </c>
      <c r="FM1251" s="71">
        <v>366.71</v>
      </c>
      <c r="FN1251" s="71">
        <v>313.59</v>
      </c>
      <c r="FO1251" s="71">
        <v>439</v>
      </c>
      <c r="FP1251" s="71">
        <v>5216.17</v>
      </c>
      <c r="FQ1251" s="71">
        <v>4796.66</v>
      </c>
      <c r="FR1251" s="71">
        <v>1271.875</v>
      </c>
      <c r="FS1251" s="71">
        <v>1322.4237135611247</v>
      </c>
      <c r="FT1251" s="71">
        <v>1429.595969259224</v>
      </c>
      <c r="FU1251" s="72">
        <v>11.4596875</v>
      </c>
      <c r="FV1251" s="72">
        <v>11.881936218678815</v>
      </c>
      <c r="FW1251" s="72">
        <v>9.7996875</v>
      </c>
      <c r="FX1251" s="72">
        <v>10.92633257403189</v>
      </c>
    </row>
    <row r="1252" spans="165:180" ht="12.75">
      <c r="FI1252" s="71" t="s">
        <v>446</v>
      </c>
      <c r="FJ1252" s="71" t="s">
        <v>312</v>
      </c>
      <c r="FK1252" s="71" t="s">
        <v>139</v>
      </c>
      <c r="FL1252" s="71"/>
      <c r="FM1252" s="71"/>
      <c r="FN1252" s="71"/>
      <c r="FO1252" s="71">
        <v>600</v>
      </c>
      <c r="FP1252" s="71">
        <v>8794.42</v>
      </c>
      <c r="FQ1252" s="71">
        <v>8129.67</v>
      </c>
      <c r="FR1252" s="71"/>
      <c r="FS1252" s="71"/>
      <c r="FT1252" s="71"/>
      <c r="FU1252" s="72"/>
      <c r="FV1252" s="72">
        <v>14.657366666666666</v>
      </c>
      <c r="FW1252" s="72"/>
      <c r="FX1252" s="72">
        <v>13.54945</v>
      </c>
    </row>
    <row r="1253" spans="165:180" ht="12.75">
      <c r="FI1253" s="71" t="s">
        <v>446</v>
      </c>
      <c r="FJ1253" s="71" t="s">
        <v>312</v>
      </c>
      <c r="FK1253" s="71" t="s">
        <v>63</v>
      </c>
      <c r="FL1253" s="71">
        <v>4402.45</v>
      </c>
      <c r="FM1253" s="71">
        <v>60507.52</v>
      </c>
      <c r="FN1253" s="71">
        <v>52109.14</v>
      </c>
      <c r="FO1253" s="71">
        <v>6942</v>
      </c>
      <c r="FP1253" s="71">
        <v>90446.52</v>
      </c>
      <c r="FQ1253" s="71">
        <v>83144.97</v>
      </c>
      <c r="FR1253" s="71">
        <v>57.68492543924407</v>
      </c>
      <c r="FS1253" s="71">
        <v>49.479800196735894</v>
      </c>
      <c r="FT1253" s="71">
        <v>59.55928269013843</v>
      </c>
      <c r="FU1253" s="72">
        <v>13.744056150552533</v>
      </c>
      <c r="FV1253" s="72">
        <v>13.028885047536734</v>
      </c>
      <c r="FW1253" s="72">
        <v>11.836395643334962</v>
      </c>
      <c r="FX1253" s="72">
        <v>11.97709161624892</v>
      </c>
    </row>
    <row r="1254" spans="165:180" ht="12.75">
      <c r="FI1254" s="71" t="s">
        <v>446</v>
      </c>
      <c r="FJ1254" s="71" t="s">
        <v>312</v>
      </c>
      <c r="FK1254" s="71" t="s">
        <v>54</v>
      </c>
      <c r="FL1254" s="71">
        <v>15642</v>
      </c>
      <c r="FM1254" s="71">
        <v>200108.56</v>
      </c>
      <c r="FN1254" s="71">
        <v>170978.37</v>
      </c>
      <c r="FO1254" s="71">
        <v>19026</v>
      </c>
      <c r="FP1254" s="71">
        <v>235874.98</v>
      </c>
      <c r="FQ1254" s="71">
        <v>216717.06</v>
      </c>
      <c r="FR1254" s="71">
        <v>21.634062140391254</v>
      </c>
      <c r="FS1254" s="71">
        <v>17.873508259716633</v>
      </c>
      <c r="FT1254" s="71">
        <v>26.75115571636342</v>
      </c>
      <c r="FU1254" s="72">
        <v>12.793029024421429</v>
      </c>
      <c r="FV1254" s="72">
        <v>12.397507621150005</v>
      </c>
      <c r="FW1254" s="72">
        <v>10.93072305331799</v>
      </c>
      <c r="FX1254" s="72">
        <v>11.39057395143488</v>
      </c>
    </row>
    <row r="1255" spans="165:180" ht="12.75">
      <c r="FI1255" s="71" t="s">
        <v>446</v>
      </c>
      <c r="FJ1255" s="71" t="s">
        <v>312</v>
      </c>
      <c r="FK1255" s="71" t="s">
        <v>56</v>
      </c>
      <c r="FL1255" s="71"/>
      <c r="FM1255" s="71"/>
      <c r="FN1255" s="71"/>
      <c r="FO1255" s="71">
        <v>1000</v>
      </c>
      <c r="FP1255" s="71">
        <v>11982.38</v>
      </c>
      <c r="FQ1255" s="71">
        <v>11000</v>
      </c>
      <c r="FR1255" s="71"/>
      <c r="FS1255" s="71"/>
      <c r="FT1255" s="71"/>
      <c r="FU1255" s="72"/>
      <c r="FV1255" s="72">
        <v>11.98238</v>
      </c>
      <c r="FW1255" s="72"/>
      <c r="FX1255" s="72">
        <v>11</v>
      </c>
    </row>
    <row r="1256" spans="165:180" ht="12.75">
      <c r="FI1256" s="71" t="s">
        <v>446</v>
      </c>
      <c r="FJ1256" s="71" t="s">
        <v>312</v>
      </c>
      <c r="FK1256" s="71" t="s">
        <v>42</v>
      </c>
      <c r="FL1256" s="71">
        <v>422501</v>
      </c>
      <c r="FM1256" s="71">
        <v>4692955.24</v>
      </c>
      <c r="FN1256" s="71">
        <v>4025245.9</v>
      </c>
      <c r="FO1256" s="71">
        <v>453826</v>
      </c>
      <c r="FP1256" s="71">
        <v>5174695.5</v>
      </c>
      <c r="FQ1256" s="71">
        <v>4760471.14</v>
      </c>
      <c r="FR1256" s="71">
        <v>7.414183635068319</v>
      </c>
      <c r="FS1256" s="71">
        <v>10.265179090009811</v>
      </c>
      <c r="FT1256" s="71">
        <v>18.265349701989628</v>
      </c>
      <c r="FU1256" s="72">
        <v>11.107560076780883</v>
      </c>
      <c r="FV1256" s="72">
        <v>11.402377783555812</v>
      </c>
      <c r="FW1256" s="72">
        <v>9.527186681214955</v>
      </c>
      <c r="FX1256" s="72">
        <v>10.489639509415502</v>
      </c>
    </row>
    <row r="1257" spans="165:180" ht="12.75">
      <c r="FI1257" s="71" t="s">
        <v>446</v>
      </c>
      <c r="FJ1257" s="71" t="s">
        <v>312</v>
      </c>
      <c r="FK1257" s="71" t="s">
        <v>45</v>
      </c>
      <c r="FL1257" s="71">
        <v>826</v>
      </c>
      <c r="FM1257" s="71">
        <v>10383.66</v>
      </c>
      <c r="FN1257" s="71">
        <v>8966.03</v>
      </c>
      <c r="FO1257" s="71">
        <v>1250</v>
      </c>
      <c r="FP1257" s="71">
        <v>16125.56</v>
      </c>
      <c r="FQ1257" s="71">
        <v>14782.13</v>
      </c>
      <c r="FR1257" s="71">
        <v>51.3317191283293</v>
      </c>
      <c r="FS1257" s="71">
        <v>55.29745773648213</v>
      </c>
      <c r="FT1257" s="71">
        <v>64.8681746547803</v>
      </c>
      <c r="FU1257" s="72">
        <v>12.571016949152542</v>
      </c>
      <c r="FV1257" s="72">
        <v>12.900447999999999</v>
      </c>
      <c r="FW1257" s="72">
        <v>10.854757869249395</v>
      </c>
      <c r="FX1257" s="72">
        <v>11.825704</v>
      </c>
    </row>
    <row r="1258" spans="165:180" ht="12.75">
      <c r="FI1258" s="71" t="s">
        <v>446</v>
      </c>
      <c r="FJ1258" s="71" t="s">
        <v>312</v>
      </c>
      <c r="FK1258" s="71" t="s">
        <v>57</v>
      </c>
      <c r="FL1258" s="71"/>
      <c r="FM1258" s="71"/>
      <c r="FN1258" s="71"/>
      <c r="FO1258" s="71">
        <v>120</v>
      </c>
      <c r="FP1258" s="71">
        <v>1274</v>
      </c>
      <c r="FQ1258" s="71">
        <v>1170.19</v>
      </c>
      <c r="FR1258" s="71"/>
      <c r="FS1258" s="71"/>
      <c r="FT1258" s="71"/>
      <c r="FU1258" s="72"/>
      <c r="FV1258" s="72">
        <v>10.616666666666667</v>
      </c>
      <c r="FW1258" s="72"/>
      <c r="FX1258" s="72">
        <v>9.751583333333334</v>
      </c>
    </row>
    <row r="1259" spans="165:180" ht="12.75">
      <c r="FI1259" s="71" t="s">
        <v>446</v>
      </c>
      <c r="FJ1259" s="71" t="s">
        <v>312</v>
      </c>
      <c r="FK1259" s="71" t="s">
        <v>43</v>
      </c>
      <c r="FL1259" s="71">
        <v>24159</v>
      </c>
      <c r="FM1259" s="71">
        <v>265732.67</v>
      </c>
      <c r="FN1259" s="71">
        <v>230184.88</v>
      </c>
      <c r="FO1259" s="71">
        <v>13560</v>
      </c>
      <c r="FP1259" s="71">
        <v>157217.79</v>
      </c>
      <c r="FQ1259" s="71">
        <v>144817</v>
      </c>
      <c r="FR1259" s="71">
        <v>-43.871849000372535</v>
      </c>
      <c r="FS1259" s="71">
        <v>-40.836107957670386</v>
      </c>
      <c r="FT1259" s="71">
        <v>-37.086658341764235</v>
      </c>
      <c r="FU1259" s="72">
        <v>10.999324061426384</v>
      </c>
      <c r="FV1259" s="72">
        <v>11.594232300884956</v>
      </c>
      <c r="FW1259" s="72">
        <v>9.527914234860715</v>
      </c>
      <c r="FX1259" s="72">
        <v>10.6797197640118</v>
      </c>
    </row>
    <row r="1260" spans="165:180" ht="12.75">
      <c r="FI1260" s="71" t="s">
        <v>446</v>
      </c>
      <c r="FJ1260" s="71" t="s">
        <v>312</v>
      </c>
      <c r="FK1260" s="71" t="s">
        <v>67</v>
      </c>
      <c r="FL1260" s="71">
        <v>310</v>
      </c>
      <c r="FM1260" s="71">
        <v>3534.98</v>
      </c>
      <c r="FN1260" s="71">
        <v>3037.97</v>
      </c>
      <c r="FO1260" s="71">
        <v>1004</v>
      </c>
      <c r="FP1260" s="71">
        <v>12626.24</v>
      </c>
      <c r="FQ1260" s="71">
        <v>11611.58</v>
      </c>
      <c r="FR1260" s="71">
        <v>223.8709677419355</v>
      </c>
      <c r="FS1260" s="71">
        <v>257.1799557564682</v>
      </c>
      <c r="FT1260" s="71">
        <v>282.2150975816088</v>
      </c>
      <c r="FU1260" s="72">
        <v>11.403161290322581</v>
      </c>
      <c r="FV1260" s="72">
        <v>12.57593625498008</v>
      </c>
      <c r="FW1260" s="72">
        <v>9.799903225806451</v>
      </c>
      <c r="FX1260" s="72">
        <v>11.565318725099601</v>
      </c>
    </row>
    <row r="1261" spans="165:180" ht="12.75">
      <c r="FI1261" s="71" t="s">
        <v>446</v>
      </c>
      <c r="FJ1261" s="71" t="s">
        <v>312</v>
      </c>
      <c r="FK1261" s="71" t="s">
        <v>66</v>
      </c>
      <c r="FL1261" s="71">
        <v>310</v>
      </c>
      <c r="FM1261" s="71">
        <v>3352.42</v>
      </c>
      <c r="FN1261" s="71">
        <v>2894.45</v>
      </c>
      <c r="FO1261" s="71">
        <v>270</v>
      </c>
      <c r="FP1261" s="71">
        <v>2859.2</v>
      </c>
      <c r="FQ1261" s="71">
        <v>2628.82</v>
      </c>
      <c r="FR1261" s="71">
        <v>-12.903225806451612</v>
      </c>
      <c r="FS1261" s="71">
        <v>-14.712357043568534</v>
      </c>
      <c r="FT1261" s="71">
        <v>-9.17721846983018</v>
      </c>
      <c r="FU1261" s="72">
        <v>10.81425806451613</v>
      </c>
      <c r="FV1261" s="72">
        <v>10.589629629629629</v>
      </c>
      <c r="FW1261" s="72">
        <v>9.336935483870967</v>
      </c>
      <c r="FX1261" s="72">
        <v>9.736370370370372</v>
      </c>
    </row>
    <row r="1262" spans="165:180" ht="12.75">
      <c r="FI1262" s="71" t="s">
        <v>446</v>
      </c>
      <c r="FJ1262" s="71" t="s">
        <v>312</v>
      </c>
      <c r="FK1262" s="71" t="s">
        <v>44</v>
      </c>
      <c r="FL1262" s="71"/>
      <c r="FM1262" s="71"/>
      <c r="FN1262" s="71"/>
      <c r="FO1262" s="71">
        <v>10490</v>
      </c>
      <c r="FP1262" s="71">
        <v>113815.8</v>
      </c>
      <c r="FQ1262" s="71">
        <v>104650.61</v>
      </c>
      <c r="FR1262" s="71"/>
      <c r="FS1262" s="71"/>
      <c r="FT1262" s="71"/>
      <c r="FU1262" s="72"/>
      <c r="FV1262" s="72">
        <v>10.849933269780744</v>
      </c>
      <c r="FW1262" s="72"/>
      <c r="FX1262" s="72">
        <v>9.976225929456625</v>
      </c>
    </row>
    <row r="1263" spans="165:180" ht="12.75">
      <c r="FI1263" s="71" t="s">
        <v>457</v>
      </c>
      <c r="FJ1263" s="71" t="s">
        <v>319</v>
      </c>
      <c r="FK1263" s="71" t="s">
        <v>48</v>
      </c>
      <c r="FL1263" s="71">
        <v>5090</v>
      </c>
      <c r="FM1263" s="71">
        <v>58315.94</v>
      </c>
      <c r="FN1263" s="71">
        <v>49754.8</v>
      </c>
      <c r="FO1263" s="71">
        <v>7440</v>
      </c>
      <c r="FP1263" s="71">
        <v>69706.64</v>
      </c>
      <c r="FQ1263" s="71">
        <v>63931.2</v>
      </c>
      <c r="FR1263" s="71">
        <v>46.16895874263261</v>
      </c>
      <c r="FS1263" s="71">
        <v>19.532738390224004</v>
      </c>
      <c r="FT1263" s="71">
        <v>28.492527354144716</v>
      </c>
      <c r="FU1263" s="72">
        <v>11.456962671905698</v>
      </c>
      <c r="FV1263" s="72">
        <v>9.369172043010753</v>
      </c>
      <c r="FW1263" s="72">
        <v>9.775009823182712</v>
      </c>
      <c r="FX1263" s="72">
        <v>8.59290322580645</v>
      </c>
    </row>
    <row r="1264" spans="165:180" ht="12.75">
      <c r="FI1264" s="71" t="s">
        <v>457</v>
      </c>
      <c r="FJ1264" s="71" t="s">
        <v>319</v>
      </c>
      <c r="FK1264" s="71" t="s">
        <v>94</v>
      </c>
      <c r="FL1264" s="71"/>
      <c r="FM1264" s="71"/>
      <c r="FN1264" s="71"/>
      <c r="FO1264" s="71">
        <v>11385</v>
      </c>
      <c r="FP1264" s="71">
        <v>138141.29</v>
      </c>
      <c r="FQ1264" s="71">
        <v>127773.7</v>
      </c>
      <c r="FR1264" s="71"/>
      <c r="FS1264" s="71"/>
      <c r="FT1264" s="71"/>
      <c r="FU1264" s="72"/>
      <c r="FV1264" s="72">
        <v>12.133622310057094</v>
      </c>
      <c r="FW1264" s="72"/>
      <c r="FX1264" s="72">
        <v>11.222986385595082</v>
      </c>
    </row>
    <row r="1265" spans="165:180" ht="12.75">
      <c r="FI1265" s="71" t="s">
        <v>457</v>
      </c>
      <c r="FJ1265" s="71" t="s">
        <v>319</v>
      </c>
      <c r="FK1265" s="71" t="s">
        <v>138</v>
      </c>
      <c r="FL1265" s="71">
        <v>495</v>
      </c>
      <c r="FM1265" s="71">
        <v>2752.2</v>
      </c>
      <c r="FN1265" s="71">
        <v>2369.49</v>
      </c>
      <c r="FO1265" s="71"/>
      <c r="FP1265" s="71"/>
      <c r="FQ1265" s="71"/>
      <c r="FR1265" s="71">
        <v>-100</v>
      </c>
      <c r="FS1265" s="71">
        <v>-100</v>
      </c>
      <c r="FT1265" s="71">
        <v>-100</v>
      </c>
      <c r="FU1265" s="72">
        <v>5.56</v>
      </c>
      <c r="FV1265" s="72"/>
      <c r="FW1265" s="72">
        <v>4.786848484848484</v>
      </c>
      <c r="FX1265" s="72"/>
    </row>
    <row r="1266" spans="165:180" ht="12.75">
      <c r="FI1266" s="71" t="s">
        <v>457</v>
      </c>
      <c r="FJ1266" s="71" t="s">
        <v>319</v>
      </c>
      <c r="FK1266" s="71" t="s">
        <v>139</v>
      </c>
      <c r="FL1266" s="71">
        <v>500</v>
      </c>
      <c r="FM1266" s="71">
        <v>7807.25</v>
      </c>
      <c r="FN1266" s="71">
        <v>6747.02</v>
      </c>
      <c r="FO1266" s="71"/>
      <c r="FP1266" s="71"/>
      <c r="FQ1266" s="71"/>
      <c r="FR1266" s="71">
        <v>-100</v>
      </c>
      <c r="FS1266" s="71">
        <v>-100</v>
      </c>
      <c r="FT1266" s="71">
        <v>-100</v>
      </c>
      <c r="FU1266" s="72">
        <v>15.6145</v>
      </c>
      <c r="FV1266" s="72"/>
      <c r="FW1266" s="72">
        <v>13.49404</v>
      </c>
      <c r="FX1266" s="72"/>
    </row>
    <row r="1267" spans="165:180" ht="12.75">
      <c r="FI1267" s="71" t="s">
        <v>457</v>
      </c>
      <c r="FJ1267" s="71" t="s">
        <v>319</v>
      </c>
      <c r="FK1267" s="71" t="s">
        <v>63</v>
      </c>
      <c r="FL1267" s="71">
        <v>10018</v>
      </c>
      <c r="FM1267" s="71">
        <v>140080</v>
      </c>
      <c r="FN1267" s="71">
        <v>120661.92</v>
      </c>
      <c r="FO1267" s="71">
        <v>28034.75</v>
      </c>
      <c r="FP1267" s="71">
        <v>453449.2</v>
      </c>
      <c r="FQ1267" s="71">
        <v>416599.11</v>
      </c>
      <c r="FR1267" s="71">
        <v>179.84378119385107</v>
      </c>
      <c r="FS1267" s="71">
        <v>223.70731010850943</v>
      </c>
      <c r="FT1267" s="71">
        <v>245.26146277135322</v>
      </c>
      <c r="FU1267" s="72">
        <v>13.98283090437213</v>
      </c>
      <c r="FV1267" s="72">
        <v>16.174540525597696</v>
      </c>
      <c r="FW1267" s="72">
        <v>12.044511878618486</v>
      </c>
      <c r="FX1267" s="72">
        <v>14.86009720079544</v>
      </c>
    </row>
    <row r="1268" spans="165:180" ht="12.75">
      <c r="FI1268" s="71" t="s">
        <v>457</v>
      </c>
      <c r="FJ1268" s="71" t="s">
        <v>319</v>
      </c>
      <c r="FK1268" s="71" t="s">
        <v>54</v>
      </c>
      <c r="FL1268" s="71">
        <v>224569.21</v>
      </c>
      <c r="FM1268" s="71">
        <v>2930001.72</v>
      </c>
      <c r="FN1268" s="71">
        <v>2502184.86</v>
      </c>
      <c r="FO1268" s="71">
        <v>151003.2</v>
      </c>
      <c r="FP1268" s="71">
        <v>1813875.04</v>
      </c>
      <c r="FQ1268" s="71">
        <v>1669970.42</v>
      </c>
      <c r="FR1268" s="71">
        <v>-32.75872502735348</v>
      </c>
      <c r="FS1268" s="71">
        <v>-38.09303838906962</v>
      </c>
      <c r="FT1268" s="71">
        <v>-33.2595106502243</v>
      </c>
      <c r="FU1268" s="72">
        <v>13.047210345532232</v>
      </c>
      <c r="FV1268" s="72">
        <v>12.01216292105068</v>
      </c>
      <c r="FW1268" s="72">
        <v>11.142154616832824</v>
      </c>
      <c r="FX1268" s="72">
        <v>11.059172388399714</v>
      </c>
    </row>
    <row r="1269" spans="165:180" ht="12.75">
      <c r="FI1269" s="71" t="s">
        <v>457</v>
      </c>
      <c r="FJ1269" s="71" t="s">
        <v>319</v>
      </c>
      <c r="FK1269" s="71" t="s">
        <v>56</v>
      </c>
      <c r="FL1269" s="71">
        <v>16016</v>
      </c>
      <c r="FM1269" s="71">
        <v>218683.61</v>
      </c>
      <c r="FN1269" s="71">
        <v>184885.51</v>
      </c>
      <c r="FO1269" s="71">
        <v>37638</v>
      </c>
      <c r="FP1269" s="71">
        <v>451002.88</v>
      </c>
      <c r="FQ1269" s="71">
        <v>415277.99</v>
      </c>
      <c r="FR1269" s="71">
        <v>135.0024975024975</v>
      </c>
      <c r="FS1269" s="71">
        <v>106.23533697838627</v>
      </c>
      <c r="FT1269" s="71">
        <v>124.61359465108974</v>
      </c>
      <c r="FU1269" s="72">
        <v>13.654071553446553</v>
      </c>
      <c r="FV1269" s="72">
        <v>11.982647324512461</v>
      </c>
      <c r="FW1269" s="72">
        <v>11.543800574425575</v>
      </c>
      <c r="FX1269" s="72">
        <v>11.033476539667356</v>
      </c>
    </row>
    <row r="1270" spans="165:180" ht="12.75">
      <c r="FI1270" s="71" t="s">
        <v>457</v>
      </c>
      <c r="FJ1270" s="71" t="s">
        <v>319</v>
      </c>
      <c r="FK1270" s="71" t="s">
        <v>42</v>
      </c>
      <c r="FL1270" s="71">
        <v>104150</v>
      </c>
      <c r="FM1270" s="71">
        <v>919107.39</v>
      </c>
      <c r="FN1270" s="71">
        <v>786267.66</v>
      </c>
      <c r="FO1270" s="71">
        <v>92835</v>
      </c>
      <c r="FP1270" s="71">
        <v>985342.26</v>
      </c>
      <c r="FQ1270" s="71">
        <v>906445.71</v>
      </c>
      <c r="FR1270" s="71">
        <v>-10.864138262121939</v>
      </c>
      <c r="FS1270" s="71">
        <v>7.2064342775004775</v>
      </c>
      <c r="FT1270" s="71">
        <v>15.284623304995137</v>
      </c>
      <c r="FU1270" s="72">
        <v>8.824842918867018</v>
      </c>
      <c r="FV1270" s="72">
        <v>10.613909193730812</v>
      </c>
      <c r="FW1270" s="72">
        <v>7.549377436389823</v>
      </c>
      <c r="FX1270" s="72">
        <v>9.764051381483277</v>
      </c>
    </row>
    <row r="1271" spans="165:180" ht="12.75">
      <c r="FI1271" s="71" t="s">
        <v>457</v>
      </c>
      <c r="FJ1271" s="71" t="s">
        <v>319</v>
      </c>
      <c r="FK1271" s="71" t="s">
        <v>92</v>
      </c>
      <c r="FL1271" s="71">
        <v>1065</v>
      </c>
      <c r="FM1271" s="71">
        <v>14876.2</v>
      </c>
      <c r="FN1271" s="71">
        <v>12855.92</v>
      </c>
      <c r="FO1271" s="71">
        <v>800</v>
      </c>
      <c r="FP1271" s="71">
        <v>10784</v>
      </c>
      <c r="FQ1271" s="71">
        <v>9892.43</v>
      </c>
      <c r="FR1271" s="71">
        <v>-24.88262910798122</v>
      </c>
      <c r="FS1271" s="71">
        <v>-27.508369072747076</v>
      </c>
      <c r="FT1271" s="71">
        <v>-23.05155912606799</v>
      </c>
      <c r="FU1271" s="72">
        <v>13.968262910798122</v>
      </c>
      <c r="FV1271" s="72">
        <v>13.48</v>
      </c>
      <c r="FW1271" s="72">
        <v>12.071286384976526</v>
      </c>
      <c r="FX1271" s="72">
        <v>12.3655375</v>
      </c>
    </row>
    <row r="1272" spans="165:180" ht="12.75">
      <c r="FI1272" s="71" t="s">
        <v>457</v>
      </c>
      <c r="FJ1272" s="71" t="s">
        <v>319</v>
      </c>
      <c r="FK1272" s="71" t="s">
        <v>61</v>
      </c>
      <c r="FL1272" s="71">
        <v>5000</v>
      </c>
      <c r="FM1272" s="71">
        <v>58534.66</v>
      </c>
      <c r="FN1272" s="71">
        <v>50395</v>
      </c>
      <c r="FO1272" s="71">
        <v>2700</v>
      </c>
      <c r="FP1272" s="71">
        <v>26787.77</v>
      </c>
      <c r="FQ1272" s="71">
        <v>24578.04</v>
      </c>
      <c r="FR1272" s="71">
        <v>-46</v>
      </c>
      <c r="FS1272" s="71">
        <v>-54.236054330887036</v>
      </c>
      <c r="FT1272" s="71">
        <v>-51.229209246949104</v>
      </c>
      <c r="FU1272" s="72">
        <v>11.706932</v>
      </c>
      <c r="FV1272" s="72">
        <v>9.921396296296296</v>
      </c>
      <c r="FW1272" s="72">
        <v>10.079</v>
      </c>
      <c r="FX1272" s="72">
        <v>9.102977777777777</v>
      </c>
    </row>
    <row r="1273" spans="165:180" ht="12.75">
      <c r="FI1273" s="71" t="s">
        <v>457</v>
      </c>
      <c r="FJ1273" s="71" t="s">
        <v>319</v>
      </c>
      <c r="FK1273" s="71" t="s">
        <v>43</v>
      </c>
      <c r="FL1273" s="71">
        <v>121216.2</v>
      </c>
      <c r="FM1273" s="71">
        <v>1253722.74</v>
      </c>
      <c r="FN1273" s="71">
        <v>1075249.4</v>
      </c>
      <c r="FO1273" s="71">
        <v>60377.8</v>
      </c>
      <c r="FP1273" s="71">
        <v>616983.54</v>
      </c>
      <c r="FQ1273" s="71">
        <v>567257.56</v>
      </c>
      <c r="FR1273" s="71">
        <v>-50.18999110679925</v>
      </c>
      <c r="FS1273" s="71">
        <v>-50.787879942258996</v>
      </c>
      <c r="FT1273" s="71">
        <v>-47.24409425385403</v>
      </c>
      <c r="FU1273" s="72">
        <v>10.3428645676073</v>
      </c>
      <c r="FV1273" s="72">
        <v>10.218715156895415</v>
      </c>
      <c r="FW1273" s="72">
        <v>8.870509057370219</v>
      </c>
      <c r="FX1273" s="72">
        <v>9.395134635577978</v>
      </c>
    </row>
    <row r="1274" spans="165:180" ht="12.75">
      <c r="FI1274" s="71" t="s">
        <v>457</v>
      </c>
      <c r="FJ1274" s="71" t="s">
        <v>319</v>
      </c>
      <c r="FK1274" s="71" t="s">
        <v>71</v>
      </c>
      <c r="FL1274" s="71"/>
      <c r="FM1274" s="71"/>
      <c r="FN1274" s="71"/>
      <c r="FO1274" s="71">
        <v>740</v>
      </c>
      <c r="FP1274" s="71">
        <v>4682.57</v>
      </c>
      <c r="FQ1274" s="71">
        <v>4305.95</v>
      </c>
      <c r="FR1274" s="71"/>
      <c r="FS1274" s="71"/>
      <c r="FT1274" s="71"/>
      <c r="FU1274" s="72"/>
      <c r="FV1274" s="72">
        <v>6.327797297297297</v>
      </c>
      <c r="FW1274" s="72"/>
      <c r="FX1274" s="72">
        <v>5.818851351351351</v>
      </c>
    </row>
    <row r="1275" spans="165:180" ht="12.75">
      <c r="FI1275" s="71" t="s">
        <v>457</v>
      </c>
      <c r="FJ1275" s="71" t="s">
        <v>319</v>
      </c>
      <c r="FK1275" s="71" t="s">
        <v>530</v>
      </c>
      <c r="FL1275" s="71">
        <v>560</v>
      </c>
      <c r="FM1275" s="71">
        <v>5168.67</v>
      </c>
      <c r="FN1275" s="71">
        <v>4449.93</v>
      </c>
      <c r="FO1275" s="71"/>
      <c r="FP1275" s="71"/>
      <c r="FQ1275" s="71"/>
      <c r="FR1275" s="71">
        <v>-100</v>
      </c>
      <c r="FS1275" s="71">
        <v>-100</v>
      </c>
      <c r="FT1275" s="71">
        <v>-100</v>
      </c>
      <c r="FU1275" s="72">
        <v>9.229767857142857</v>
      </c>
      <c r="FV1275" s="72"/>
      <c r="FW1275" s="72">
        <v>7.946303571428572</v>
      </c>
      <c r="FX1275" s="72"/>
    </row>
    <row r="1276" spans="165:180" ht="12.75">
      <c r="FI1276" s="71" t="s">
        <v>457</v>
      </c>
      <c r="FJ1276" s="71" t="s">
        <v>319</v>
      </c>
      <c r="FK1276" s="71" t="s">
        <v>44</v>
      </c>
      <c r="FL1276" s="71"/>
      <c r="FM1276" s="71"/>
      <c r="FN1276" s="71"/>
      <c r="FO1276" s="71">
        <v>190</v>
      </c>
      <c r="FP1276" s="71">
        <v>2463.63</v>
      </c>
      <c r="FQ1276" s="71">
        <v>2273.24</v>
      </c>
      <c r="FR1276" s="71"/>
      <c r="FS1276" s="71"/>
      <c r="FT1276" s="71"/>
      <c r="FU1276" s="72"/>
      <c r="FV1276" s="72">
        <v>12.966473684210527</v>
      </c>
      <c r="FW1276" s="72"/>
      <c r="FX1276" s="72">
        <v>11.964421052631577</v>
      </c>
    </row>
    <row r="1277" spans="165:180" ht="12.75">
      <c r="FI1277" s="71" t="s">
        <v>322</v>
      </c>
      <c r="FJ1277" s="71" t="s">
        <v>323</v>
      </c>
      <c r="FK1277" s="71" t="s">
        <v>43</v>
      </c>
      <c r="FL1277" s="71"/>
      <c r="FM1277" s="71"/>
      <c r="FN1277" s="71"/>
      <c r="FO1277" s="71">
        <v>11408</v>
      </c>
      <c r="FP1277" s="71">
        <v>45486.22</v>
      </c>
      <c r="FQ1277" s="71">
        <v>41880.96</v>
      </c>
      <c r="FR1277" s="71"/>
      <c r="FS1277" s="71"/>
      <c r="FT1277" s="71"/>
      <c r="FU1277" s="72"/>
      <c r="FV1277" s="72">
        <v>3.9872212482468443</v>
      </c>
      <c r="FW1277" s="72"/>
      <c r="FX1277" s="72">
        <v>3.6711921458625527</v>
      </c>
    </row>
    <row r="1278" spans="165:180" ht="12.75">
      <c r="FI1278" s="71" t="s">
        <v>322</v>
      </c>
      <c r="FJ1278" s="71" t="s">
        <v>323</v>
      </c>
      <c r="FK1278" s="71" t="s">
        <v>156</v>
      </c>
      <c r="FL1278" s="71">
        <v>136.8</v>
      </c>
      <c r="FM1278" s="71">
        <v>760.66</v>
      </c>
      <c r="FN1278" s="71">
        <v>644.08</v>
      </c>
      <c r="FO1278" s="71"/>
      <c r="FP1278" s="71"/>
      <c r="FQ1278" s="71"/>
      <c r="FR1278" s="71">
        <v>-100</v>
      </c>
      <c r="FS1278" s="71">
        <v>-100</v>
      </c>
      <c r="FT1278" s="71">
        <v>-100</v>
      </c>
      <c r="FU1278" s="72">
        <v>5.560380116959063</v>
      </c>
      <c r="FV1278" s="72"/>
      <c r="FW1278" s="72">
        <v>4.708187134502924</v>
      </c>
      <c r="FX1278" s="72"/>
    </row>
  </sheetData>
  <sheetProtection/>
  <mergeCells count="7">
    <mergeCell ref="A329:C329"/>
    <mergeCell ref="A1:I1"/>
    <mergeCell ref="A2:I2"/>
    <mergeCell ref="A3:I3"/>
    <mergeCell ref="A110:B110"/>
    <mergeCell ref="A227:B227"/>
    <mergeCell ref="A316:B3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P126"/>
  <sheetViews>
    <sheetView view="pageBreakPreview" zoomScale="92" zoomScaleSheetLayoutView="92" zoomScalePageLayoutView="0" workbookViewId="0" topLeftCell="A1">
      <selection activeCell="R4" sqref="R4"/>
    </sheetView>
  </sheetViews>
  <sheetFormatPr defaultColWidth="9.140625" defaultRowHeight="12.75"/>
  <cols>
    <col min="1" max="1" width="14.28125" style="167" bestFit="1" customWidth="1"/>
    <col min="2" max="2" width="77.28125" style="167" bestFit="1" customWidth="1"/>
    <col min="3" max="3" width="27.421875" style="167" bestFit="1" customWidth="1"/>
    <col min="4" max="4" width="11.28125" style="179" bestFit="1" customWidth="1"/>
    <col min="5" max="6" width="12.421875" style="179" bestFit="1" customWidth="1"/>
    <col min="7" max="7" width="11.28125" style="179" bestFit="1" customWidth="1"/>
    <col min="8" max="9" width="12.421875" style="179" bestFit="1" customWidth="1"/>
    <col min="10" max="12" width="9.8515625" style="167" customWidth="1"/>
    <col min="13" max="16" width="10.00390625" style="167" bestFit="1" customWidth="1"/>
    <col min="17" max="16384" width="9.140625" style="167" customWidth="1"/>
  </cols>
  <sheetData>
    <row r="1" spans="1:9" ht="12.75" customHeight="1" thickTop="1">
      <c r="A1" s="163" t="s">
        <v>129</v>
      </c>
      <c r="B1" s="164"/>
      <c r="C1" s="164"/>
      <c r="D1" s="164"/>
      <c r="E1" s="164"/>
      <c r="F1" s="164"/>
      <c r="G1" s="164"/>
      <c r="H1" s="165"/>
      <c r="I1" s="166"/>
    </row>
    <row r="2" spans="1:16" s="173" customFormat="1" ht="12.75" customHeight="1">
      <c r="A2" s="168" t="s">
        <v>823</v>
      </c>
      <c r="B2" s="169"/>
      <c r="C2" s="169"/>
      <c r="D2" s="169"/>
      <c r="E2" s="169"/>
      <c r="F2" s="169"/>
      <c r="G2" s="169"/>
      <c r="H2" s="170"/>
      <c r="I2" s="171"/>
      <c r="J2" s="172"/>
      <c r="K2" s="172"/>
      <c r="L2" s="172"/>
      <c r="M2" s="172"/>
      <c r="N2" s="172"/>
      <c r="O2" s="172"/>
      <c r="P2" s="172"/>
    </row>
    <row r="3" spans="1:9" ht="12.75" customHeight="1">
      <c r="A3" s="168" t="s">
        <v>128</v>
      </c>
      <c r="B3" s="169"/>
      <c r="C3" s="169"/>
      <c r="D3" s="169"/>
      <c r="E3" s="169"/>
      <c r="F3" s="169"/>
      <c r="G3" s="169"/>
      <c r="H3" s="170"/>
      <c r="I3" s="171"/>
    </row>
    <row r="4" spans="1:16" ht="32.25" thickBot="1">
      <c r="A4" s="174" t="s">
        <v>130</v>
      </c>
      <c r="B4" s="174" t="s">
        <v>131</v>
      </c>
      <c r="C4" s="174" t="s">
        <v>132</v>
      </c>
      <c r="D4" s="175" t="s">
        <v>690</v>
      </c>
      <c r="E4" s="175" t="s">
        <v>691</v>
      </c>
      <c r="F4" s="175" t="s">
        <v>724</v>
      </c>
      <c r="G4" s="175" t="s">
        <v>747</v>
      </c>
      <c r="H4" s="175" t="s">
        <v>748</v>
      </c>
      <c r="I4" s="175" t="s">
        <v>749</v>
      </c>
      <c r="J4" s="176" t="s">
        <v>79</v>
      </c>
      <c r="K4" s="177" t="s">
        <v>80</v>
      </c>
      <c r="L4" s="177" t="s">
        <v>663</v>
      </c>
      <c r="M4" s="178" t="s">
        <v>692</v>
      </c>
      <c r="N4" s="178" t="s">
        <v>750</v>
      </c>
      <c r="O4" s="178" t="s">
        <v>693</v>
      </c>
      <c r="P4" s="178" t="s">
        <v>751</v>
      </c>
    </row>
    <row r="5" spans="1:16" ht="12.75" customHeight="1" thickBot="1" thickTop="1">
      <c r="A5" s="180" t="s">
        <v>134</v>
      </c>
      <c r="B5" s="180" t="s">
        <v>135</v>
      </c>
      <c r="C5" s="180" t="s">
        <v>156</v>
      </c>
      <c r="D5" s="181"/>
      <c r="E5" s="181"/>
      <c r="F5" s="181"/>
      <c r="G5" s="181">
        <v>8325</v>
      </c>
      <c r="H5" s="181">
        <v>10680.13</v>
      </c>
      <c r="I5" s="181">
        <v>10030.58</v>
      </c>
      <c r="J5" s="182"/>
      <c r="K5" s="183"/>
      <c r="L5" s="184"/>
      <c r="M5" s="185"/>
      <c r="N5" s="186">
        <f>H5/G5</f>
        <v>1.2828984984984984</v>
      </c>
      <c r="O5" s="185"/>
      <c r="P5" s="187">
        <f>I5/G5</f>
        <v>1.2048744744744744</v>
      </c>
    </row>
    <row r="6" spans="1:16" ht="12" thickBot="1" thickTop="1">
      <c r="A6" s="180" t="s">
        <v>675</v>
      </c>
      <c r="B6" s="180" t="s">
        <v>676</v>
      </c>
      <c r="C6" s="180" t="s">
        <v>98</v>
      </c>
      <c r="D6" s="181">
        <v>44067</v>
      </c>
      <c r="E6" s="181">
        <v>43230</v>
      </c>
      <c r="F6" s="181">
        <v>39555.4</v>
      </c>
      <c r="G6" s="181"/>
      <c r="H6" s="181"/>
      <c r="I6" s="181"/>
      <c r="J6" s="182"/>
      <c r="K6" s="183"/>
      <c r="L6" s="184"/>
      <c r="M6" s="185">
        <f aca="true" t="shared" si="0" ref="M6:M69">E6/D6</f>
        <v>0.9810061951119886</v>
      </c>
      <c r="N6" s="186"/>
      <c r="O6" s="185">
        <f aca="true" t="shared" si="1" ref="O6:O69">F6/D6</f>
        <v>0.8976195338915742</v>
      </c>
      <c r="P6" s="187"/>
    </row>
    <row r="7" spans="1:16" ht="12" thickBot="1" thickTop="1">
      <c r="A7" s="180" t="s">
        <v>136</v>
      </c>
      <c r="B7" s="180" t="s">
        <v>137</v>
      </c>
      <c r="C7" s="180" t="s">
        <v>110</v>
      </c>
      <c r="D7" s="181"/>
      <c r="E7" s="181"/>
      <c r="F7" s="181"/>
      <c r="G7" s="181">
        <v>15710</v>
      </c>
      <c r="H7" s="181">
        <v>23291.95</v>
      </c>
      <c r="I7" s="181">
        <v>21690.98</v>
      </c>
      <c r="J7" s="182"/>
      <c r="K7" s="183"/>
      <c r="L7" s="184"/>
      <c r="M7" s="185"/>
      <c r="N7" s="186">
        <f aca="true" t="shared" si="2" ref="N6:N69">H7/G7</f>
        <v>1.4826193507320178</v>
      </c>
      <c r="O7" s="185"/>
      <c r="P7" s="187">
        <f aca="true" t="shared" si="3" ref="P6:P69">I7/G7</f>
        <v>1.380711648631445</v>
      </c>
    </row>
    <row r="8" spans="1:16" ht="12" thickBot="1" thickTop="1">
      <c r="A8" s="180" t="s">
        <v>136</v>
      </c>
      <c r="B8" s="180" t="s">
        <v>137</v>
      </c>
      <c r="C8" s="180" t="s">
        <v>104</v>
      </c>
      <c r="D8" s="181">
        <v>790238</v>
      </c>
      <c r="E8" s="181">
        <v>498300.86</v>
      </c>
      <c r="F8" s="181">
        <v>450361.01</v>
      </c>
      <c r="G8" s="181">
        <v>357500</v>
      </c>
      <c r="H8" s="181">
        <v>318175</v>
      </c>
      <c r="I8" s="181">
        <v>297880.5</v>
      </c>
      <c r="J8" s="182">
        <f>(G8-D8)*100/D8</f>
        <v>-54.76046456890203</v>
      </c>
      <c r="K8" s="183">
        <f>(H8-E8)*100/E8</f>
        <v>-36.148013069855025</v>
      </c>
      <c r="L8" s="184">
        <f>(I8-F8)*100/F8</f>
        <v>-33.857395870037685</v>
      </c>
      <c r="M8" s="185">
        <f t="shared" si="0"/>
        <v>0.6305706129039605</v>
      </c>
      <c r="N8" s="186">
        <f t="shared" si="2"/>
        <v>0.89</v>
      </c>
      <c r="O8" s="185">
        <f t="shared" si="1"/>
        <v>0.5699055347882537</v>
      </c>
      <c r="P8" s="187">
        <f t="shared" si="3"/>
        <v>0.8332321678321678</v>
      </c>
    </row>
    <row r="9" spans="1:16" ht="12" thickBot="1" thickTop="1">
      <c r="A9" s="180" t="s">
        <v>136</v>
      </c>
      <c r="B9" s="180" t="s">
        <v>137</v>
      </c>
      <c r="C9" s="180" t="s">
        <v>87</v>
      </c>
      <c r="D9" s="181">
        <v>22903.8</v>
      </c>
      <c r="E9" s="181">
        <v>28111.37</v>
      </c>
      <c r="F9" s="181">
        <v>25266.79</v>
      </c>
      <c r="G9" s="181"/>
      <c r="H9" s="181"/>
      <c r="I9" s="181"/>
      <c r="J9" s="182"/>
      <c r="K9" s="183"/>
      <c r="L9" s="184"/>
      <c r="M9" s="185">
        <f t="shared" si="0"/>
        <v>1.22736707445926</v>
      </c>
      <c r="N9" s="186"/>
      <c r="O9" s="185">
        <f t="shared" si="1"/>
        <v>1.103170216295986</v>
      </c>
      <c r="P9" s="187"/>
    </row>
    <row r="10" spans="1:16" ht="12" thickBot="1" thickTop="1">
      <c r="A10" s="180" t="s">
        <v>136</v>
      </c>
      <c r="B10" s="180" t="s">
        <v>137</v>
      </c>
      <c r="C10" s="180" t="s">
        <v>138</v>
      </c>
      <c r="D10" s="181">
        <v>452.12</v>
      </c>
      <c r="E10" s="181">
        <v>1017.27</v>
      </c>
      <c r="F10" s="181">
        <v>947.41</v>
      </c>
      <c r="G10" s="181"/>
      <c r="H10" s="181"/>
      <c r="I10" s="181"/>
      <c r="J10" s="182"/>
      <c r="K10" s="183"/>
      <c r="L10" s="184"/>
      <c r="M10" s="185">
        <f t="shared" si="0"/>
        <v>2.25</v>
      </c>
      <c r="N10" s="186"/>
      <c r="O10" s="185">
        <f t="shared" si="1"/>
        <v>2.0954834999557637</v>
      </c>
      <c r="P10" s="187"/>
    </row>
    <row r="11" spans="1:16" ht="12" thickBot="1" thickTop="1">
      <c r="A11" s="180" t="s">
        <v>136</v>
      </c>
      <c r="B11" s="180" t="s">
        <v>137</v>
      </c>
      <c r="C11" s="180" t="s">
        <v>60</v>
      </c>
      <c r="D11" s="181">
        <v>36350</v>
      </c>
      <c r="E11" s="181">
        <v>60766.55</v>
      </c>
      <c r="F11" s="181">
        <v>54937.14</v>
      </c>
      <c r="G11" s="181">
        <v>34791</v>
      </c>
      <c r="H11" s="181">
        <v>50701.43</v>
      </c>
      <c r="I11" s="181">
        <v>47610.59</v>
      </c>
      <c r="J11" s="182">
        <f>(G11-D11)*100/D11</f>
        <v>-4.288858321870702</v>
      </c>
      <c r="K11" s="183">
        <f>(H11-E11)*100/E11</f>
        <v>-16.563586380994153</v>
      </c>
      <c r="L11" s="184">
        <f>(I11-F11)*100/F11</f>
        <v>-13.336242112348772</v>
      </c>
      <c r="M11" s="185">
        <f t="shared" si="0"/>
        <v>1.671707015130674</v>
      </c>
      <c r="N11" s="186">
        <f t="shared" si="2"/>
        <v>1.4573145353683423</v>
      </c>
      <c r="O11" s="185">
        <f t="shared" si="1"/>
        <v>1.5113381017881706</v>
      </c>
      <c r="P11" s="187">
        <f t="shared" si="3"/>
        <v>1.3684743180707652</v>
      </c>
    </row>
    <row r="12" spans="1:16" ht="12" thickBot="1" thickTop="1">
      <c r="A12" s="180" t="s">
        <v>136</v>
      </c>
      <c r="B12" s="180" t="s">
        <v>137</v>
      </c>
      <c r="C12" s="180" t="s">
        <v>819</v>
      </c>
      <c r="D12" s="181">
        <v>26000</v>
      </c>
      <c r="E12" s="181">
        <v>38740</v>
      </c>
      <c r="F12" s="181">
        <v>35306.59</v>
      </c>
      <c r="G12" s="181"/>
      <c r="H12" s="181"/>
      <c r="I12" s="181"/>
      <c r="J12" s="182"/>
      <c r="K12" s="183"/>
      <c r="L12" s="184"/>
      <c r="M12" s="185">
        <f t="shared" si="0"/>
        <v>1.49</v>
      </c>
      <c r="N12" s="186"/>
      <c r="O12" s="185">
        <f t="shared" si="1"/>
        <v>1.357945769230769</v>
      </c>
      <c r="P12" s="187"/>
    </row>
    <row r="13" spans="1:16" ht="12" thickBot="1" thickTop="1">
      <c r="A13" s="180" t="s">
        <v>136</v>
      </c>
      <c r="B13" s="180" t="s">
        <v>137</v>
      </c>
      <c r="C13" s="180" t="s">
        <v>88</v>
      </c>
      <c r="D13" s="181">
        <v>78000</v>
      </c>
      <c r="E13" s="181">
        <v>47060</v>
      </c>
      <c r="F13" s="181">
        <v>42939.87</v>
      </c>
      <c r="G13" s="181"/>
      <c r="H13" s="181"/>
      <c r="I13" s="181"/>
      <c r="J13" s="182"/>
      <c r="K13" s="183"/>
      <c r="L13" s="184"/>
      <c r="M13" s="185">
        <f t="shared" si="0"/>
        <v>0.6033333333333334</v>
      </c>
      <c r="N13" s="186"/>
      <c r="O13" s="185">
        <f t="shared" si="1"/>
        <v>0.5505111538461539</v>
      </c>
      <c r="P13" s="187"/>
    </row>
    <row r="14" spans="1:16" ht="12" thickBot="1" thickTop="1">
      <c r="A14" s="180" t="s">
        <v>136</v>
      </c>
      <c r="B14" s="180" t="s">
        <v>137</v>
      </c>
      <c r="C14" s="180" t="s">
        <v>139</v>
      </c>
      <c r="D14" s="181">
        <v>296070</v>
      </c>
      <c r="E14" s="181">
        <v>410445.07</v>
      </c>
      <c r="F14" s="181">
        <v>371907.04</v>
      </c>
      <c r="G14" s="181">
        <v>88239</v>
      </c>
      <c r="H14" s="181">
        <v>124788.58</v>
      </c>
      <c r="I14" s="181">
        <v>116398.95</v>
      </c>
      <c r="J14" s="182">
        <f>(G14-D14)*100/D14</f>
        <v>-70.1965751342588</v>
      </c>
      <c r="K14" s="183">
        <f>(H14-E14)*100/E14</f>
        <v>-69.59676479973312</v>
      </c>
      <c r="L14" s="184">
        <f>(I14-F14)*100/F14</f>
        <v>-68.70213857742515</v>
      </c>
      <c r="M14" s="185">
        <f t="shared" si="0"/>
        <v>1.3863109062046137</v>
      </c>
      <c r="N14" s="186">
        <f t="shared" si="2"/>
        <v>1.4142111764639218</v>
      </c>
      <c r="O14" s="185">
        <f t="shared" si="1"/>
        <v>1.256145641233492</v>
      </c>
      <c r="P14" s="187">
        <f t="shared" si="3"/>
        <v>1.31913269642675</v>
      </c>
    </row>
    <row r="15" spans="1:16" ht="12" thickBot="1" thickTop="1">
      <c r="A15" s="180" t="s">
        <v>136</v>
      </c>
      <c r="B15" s="180" t="s">
        <v>137</v>
      </c>
      <c r="C15" s="180" t="s">
        <v>820</v>
      </c>
      <c r="D15" s="181">
        <v>28700</v>
      </c>
      <c r="E15" s="181">
        <v>18582.5</v>
      </c>
      <c r="F15" s="181">
        <v>16935.59</v>
      </c>
      <c r="G15" s="181"/>
      <c r="H15" s="181"/>
      <c r="I15" s="181"/>
      <c r="J15" s="182"/>
      <c r="K15" s="183"/>
      <c r="L15" s="184"/>
      <c r="M15" s="185">
        <f t="shared" si="0"/>
        <v>0.6474738675958188</v>
      </c>
      <c r="N15" s="186"/>
      <c r="O15" s="185">
        <f t="shared" si="1"/>
        <v>0.590090243902439</v>
      </c>
      <c r="P15" s="187"/>
    </row>
    <row r="16" spans="1:16" ht="12" thickBot="1" thickTop="1">
      <c r="A16" s="180" t="s">
        <v>136</v>
      </c>
      <c r="B16" s="180" t="s">
        <v>137</v>
      </c>
      <c r="C16" s="180" t="s">
        <v>53</v>
      </c>
      <c r="D16" s="181">
        <v>7160.12</v>
      </c>
      <c r="E16" s="181">
        <v>10640.81</v>
      </c>
      <c r="F16" s="181">
        <v>9504.26</v>
      </c>
      <c r="G16" s="181">
        <v>9504</v>
      </c>
      <c r="H16" s="181">
        <v>13773.5</v>
      </c>
      <c r="I16" s="181">
        <v>13106.28</v>
      </c>
      <c r="J16" s="182">
        <f>(G16-D16)*100/D16</f>
        <v>32.73520555521416</v>
      </c>
      <c r="K16" s="183">
        <f>(H16-E16)*100/E16</f>
        <v>29.4403339595388</v>
      </c>
      <c r="L16" s="184">
        <f>(I16-F16)*100/F16</f>
        <v>37.899005288155</v>
      </c>
      <c r="M16" s="185">
        <f t="shared" si="0"/>
        <v>1.4861217409764083</v>
      </c>
      <c r="N16" s="186">
        <f t="shared" si="2"/>
        <v>1.4492319023569022</v>
      </c>
      <c r="O16" s="185">
        <f t="shared" si="1"/>
        <v>1.3273883677927185</v>
      </c>
      <c r="P16" s="187">
        <f t="shared" si="3"/>
        <v>1.3790277777777777</v>
      </c>
    </row>
    <row r="17" spans="1:16" ht="12" thickBot="1" thickTop="1">
      <c r="A17" s="180" t="s">
        <v>136</v>
      </c>
      <c r="B17" s="180" t="s">
        <v>137</v>
      </c>
      <c r="C17" s="180" t="s">
        <v>105</v>
      </c>
      <c r="D17" s="181"/>
      <c r="E17" s="181"/>
      <c r="F17" s="181"/>
      <c r="G17" s="181">
        <v>27285</v>
      </c>
      <c r="H17" s="181">
        <v>24829.35</v>
      </c>
      <c r="I17" s="181">
        <v>23532.38</v>
      </c>
      <c r="J17" s="182"/>
      <c r="K17" s="183"/>
      <c r="L17" s="184"/>
      <c r="M17" s="185"/>
      <c r="N17" s="186">
        <f t="shared" si="2"/>
        <v>0.9099999999999999</v>
      </c>
      <c r="O17" s="185"/>
      <c r="P17" s="187">
        <f t="shared" si="3"/>
        <v>0.8624658237126627</v>
      </c>
    </row>
    <row r="18" spans="1:16" ht="12" thickBot="1" thickTop="1">
      <c r="A18" s="180" t="s">
        <v>136</v>
      </c>
      <c r="B18" s="180" t="s">
        <v>137</v>
      </c>
      <c r="C18" s="180" t="s">
        <v>106</v>
      </c>
      <c r="D18" s="181">
        <v>62000</v>
      </c>
      <c r="E18" s="181">
        <v>44721.01</v>
      </c>
      <c r="F18" s="181">
        <v>41044.79</v>
      </c>
      <c r="G18" s="181">
        <v>69056</v>
      </c>
      <c r="H18" s="181">
        <v>96536.8</v>
      </c>
      <c r="I18" s="181">
        <v>90485.47</v>
      </c>
      <c r="J18" s="182">
        <f>(G18-D18)*100/D18</f>
        <v>11.380645161290323</v>
      </c>
      <c r="K18" s="183">
        <f>(H18-E18)*100/E18</f>
        <v>115.86453436539112</v>
      </c>
      <c r="L18" s="184">
        <f>(I18-F18)*100/F18</f>
        <v>120.45543417325317</v>
      </c>
      <c r="M18" s="185">
        <f t="shared" si="0"/>
        <v>0.7213066129032258</v>
      </c>
      <c r="N18" s="186">
        <f t="shared" si="2"/>
        <v>1.3979494902687675</v>
      </c>
      <c r="O18" s="185">
        <f t="shared" si="1"/>
        <v>0.6620127419354839</v>
      </c>
      <c r="P18" s="187">
        <f t="shared" si="3"/>
        <v>1.3103201749304911</v>
      </c>
    </row>
    <row r="19" spans="1:16" ht="12" thickBot="1" thickTop="1">
      <c r="A19" s="180" t="s">
        <v>136</v>
      </c>
      <c r="B19" s="180" t="s">
        <v>137</v>
      </c>
      <c r="C19" s="180" t="s">
        <v>122</v>
      </c>
      <c r="D19" s="181"/>
      <c r="E19" s="181"/>
      <c r="F19" s="181"/>
      <c r="G19" s="181">
        <v>20900</v>
      </c>
      <c r="H19" s="181">
        <v>27797</v>
      </c>
      <c r="I19" s="181">
        <v>26419.21</v>
      </c>
      <c r="J19" s="182"/>
      <c r="K19" s="183"/>
      <c r="L19" s="184"/>
      <c r="M19" s="185"/>
      <c r="N19" s="186">
        <f t="shared" si="2"/>
        <v>1.33</v>
      </c>
      <c r="O19" s="185"/>
      <c r="P19" s="187">
        <f t="shared" si="3"/>
        <v>1.2640770334928229</v>
      </c>
    </row>
    <row r="20" spans="1:16" ht="12" thickBot="1" thickTop="1">
      <c r="A20" s="180" t="s">
        <v>136</v>
      </c>
      <c r="B20" s="180" t="s">
        <v>137</v>
      </c>
      <c r="C20" s="180" t="s">
        <v>46</v>
      </c>
      <c r="D20" s="181">
        <v>2689120.6</v>
      </c>
      <c r="E20" s="181">
        <v>3116773.9</v>
      </c>
      <c r="F20" s="181">
        <v>2811867.32</v>
      </c>
      <c r="G20" s="181">
        <v>2504082.93</v>
      </c>
      <c r="H20" s="181">
        <v>3294170.34</v>
      </c>
      <c r="I20" s="181">
        <v>3092625.11</v>
      </c>
      <c r="J20" s="182">
        <f>(G20-D20)*100/D20</f>
        <v>-6.880973281748685</v>
      </c>
      <c r="K20" s="183">
        <f>(H20-E20)*100/E20</f>
        <v>5.691668555104364</v>
      </c>
      <c r="L20" s="184">
        <f>(I20-F20)*100/F20</f>
        <v>9.98474529729945</v>
      </c>
      <c r="M20" s="185">
        <f t="shared" si="0"/>
        <v>1.159030911443689</v>
      </c>
      <c r="N20" s="186">
        <f t="shared" si="2"/>
        <v>1.3155196661158501</v>
      </c>
      <c r="O20" s="185">
        <f t="shared" si="1"/>
        <v>1.0456456731617019</v>
      </c>
      <c r="P20" s="187">
        <f t="shared" si="3"/>
        <v>1.2350330226483353</v>
      </c>
    </row>
    <row r="21" spans="1:16" ht="12" thickBot="1" thickTop="1">
      <c r="A21" s="180" t="s">
        <v>136</v>
      </c>
      <c r="B21" s="180" t="s">
        <v>137</v>
      </c>
      <c r="C21" s="180" t="s">
        <v>62</v>
      </c>
      <c r="D21" s="181">
        <v>176015</v>
      </c>
      <c r="E21" s="181">
        <v>251185.86</v>
      </c>
      <c r="F21" s="181">
        <v>229565.35</v>
      </c>
      <c r="G21" s="181">
        <v>19228</v>
      </c>
      <c r="H21" s="181">
        <v>26978.56</v>
      </c>
      <c r="I21" s="181">
        <v>25164.91</v>
      </c>
      <c r="J21" s="182">
        <f>(G21-D21)*100/D21</f>
        <v>-89.07593102860551</v>
      </c>
      <c r="K21" s="183">
        <f>(H21-E21)*100/E21</f>
        <v>-89.25952280912628</v>
      </c>
      <c r="L21" s="184">
        <f>(I21-F21)*100/F21</f>
        <v>-89.03801902159886</v>
      </c>
      <c r="M21" s="185">
        <f t="shared" si="0"/>
        <v>1.4270707610146862</v>
      </c>
      <c r="N21" s="186">
        <f t="shared" si="2"/>
        <v>1.4030871645516956</v>
      </c>
      <c r="O21" s="185">
        <f t="shared" si="1"/>
        <v>1.304237422946908</v>
      </c>
      <c r="P21" s="187">
        <f t="shared" si="3"/>
        <v>1.3087637819846059</v>
      </c>
    </row>
    <row r="22" spans="1:16" ht="12" thickBot="1" thickTop="1">
      <c r="A22" s="180" t="s">
        <v>136</v>
      </c>
      <c r="B22" s="180" t="s">
        <v>137</v>
      </c>
      <c r="C22" s="180" t="s">
        <v>107</v>
      </c>
      <c r="D22" s="181">
        <v>2027584</v>
      </c>
      <c r="E22" s="181">
        <v>1161941.58</v>
      </c>
      <c r="F22" s="181">
        <v>1052690.62</v>
      </c>
      <c r="G22" s="181">
        <v>1396015</v>
      </c>
      <c r="H22" s="181">
        <v>1218381.62</v>
      </c>
      <c r="I22" s="181">
        <v>1139345.79</v>
      </c>
      <c r="J22" s="182">
        <f>(G22-D22)*100/D22</f>
        <v>-31.148845127994697</v>
      </c>
      <c r="K22" s="183">
        <f>(H22-E22)*100/E22</f>
        <v>4.857390506672464</v>
      </c>
      <c r="L22" s="184">
        <f>(I22-F22)*100/F22</f>
        <v>8.231779437723109</v>
      </c>
      <c r="M22" s="185">
        <f t="shared" si="0"/>
        <v>0.5730670492566523</v>
      </c>
      <c r="N22" s="186">
        <f t="shared" si="2"/>
        <v>0.8727568256788073</v>
      </c>
      <c r="O22" s="185">
        <f t="shared" si="1"/>
        <v>0.5191847144187368</v>
      </c>
      <c r="P22" s="187">
        <f t="shared" si="3"/>
        <v>0.8161415099407958</v>
      </c>
    </row>
    <row r="23" spans="1:16" ht="12" thickBot="1" thickTop="1">
      <c r="A23" s="180" t="s">
        <v>136</v>
      </c>
      <c r="B23" s="180" t="s">
        <v>137</v>
      </c>
      <c r="C23" s="180" t="s">
        <v>93</v>
      </c>
      <c r="D23" s="181">
        <v>698352</v>
      </c>
      <c r="E23" s="181">
        <v>419867.12</v>
      </c>
      <c r="F23" s="181">
        <v>379146.94</v>
      </c>
      <c r="G23" s="181">
        <v>1413889</v>
      </c>
      <c r="H23" s="181">
        <v>1149859.74</v>
      </c>
      <c r="I23" s="181">
        <v>1076233.85</v>
      </c>
      <c r="J23" s="182">
        <f>(G23-D23)*100/D23</f>
        <v>102.4607934107728</v>
      </c>
      <c r="K23" s="183">
        <f>(H23-E23)*100/E23</f>
        <v>173.86277353654177</v>
      </c>
      <c r="L23" s="184">
        <f>(I23-F23)*100/F23</f>
        <v>183.85666253827608</v>
      </c>
      <c r="M23" s="185">
        <f t="shared" si="0"/>
        <v>0.6012256283364263</v>
      </c>
      <c r="N23" s="186">
        <f t="shared" si="2"/>
        <v>0.8132602630050874</v>
      </c>
      <c r="O23" s="185">
        <f t="shared" si="1"/>
        <v>0.5429166666666667</v>
      </c>
      <c r="P23" s="187">
        <f t="shared" si="3"/>
        <v>0.7611869460756822</v>
      </c>
    </row>
    <row r="24" spans="1:16" ht="12" thickBot="1" thickTop="1">
      <c r="A24" s="180" t="s">
        <v>136</v>
      </c>
      <c r="B24" s="180" t="s">
        <v>137</v>
      </c>
      <c r="C24" s="180" t="s">
        <v>102</v>
      </c>
      <c r="D24" s="181">
        <v>81008</v>
      </c>
      <c r="E24" s="181">
        <v>114468.58</v>
      </c>
      <c r="F24" s="181">
        <v>104604.37</v>
      </c>
      <c r="G24" s="181">
        <v>92007</v>
      </c>
      <c r="H24" s="181">
        <v>134501.34</v>
      </c>
      <c r="I24" s="181">
        <v>125488.11</v>
      </c>
      <c r="J24" s="182">
        <f>(G24-D24)*100/D24</f>
        <v>13.577671341102114</v>
      </c>
      <c r="K24" s="183">
        <f>(H24-E24)*100/E24</f>
        <v>17.500662627246705</v>
      </c>
      <c r="L24" s="184">
        <f>(I24-F24)*100/F24</f>
        <v>19.964500527081235</v>
      </c>
      <c r="M24" s="185">
        <f t="shared" si="0"/>
        <v>1.4130527849101324</v>
      </c>
      <c r="N24" s="186">
        <f t="shared" si="2"/>
        <v>1.4618598584890279</v>
      </c>
      <c r="O24" s="185">
        <f t="shared" si="1"/>
        <v>1.2912844410428599</v>
      </c>
      <c r="P24" s="187">
        <f t="shared" si="3"/>
        <v>1.3638974208484138</v>
      </c>
    </row>
    <row r="25" spans="1:16" ht="12" thickBot="1" thickTop="1">
      <c r="A25" s="180" t="s">
        <v>136</v>
      </c>
      <c r="B25" s="180" t="s">
        <v>137</v>
      </c>
      <c r="C25" s="180" t="s">
        <v>50</v>
      </c>
      <c r="D25" s="181"/>
      <c r="E25" s="181"/>
      <c r="F25" s="181"/>
      <c r="G25" s="181">
        <v>40860</v>
      </c>
      <c r="H25" s="181">
        <v>57533</v>
      </c>
      <c r="I25" s="181">
        <v>54321.2</v>
      </c>
      <c r="J25" s="182"/>
      <c r="K25" s="183"/>
      <c r="L25" s="184"/>
      <c r="M25" s="185"/>
      <c r="N25" s="186">
        <f t="shared" si="2"/>
        <v>1.4080518844836025</v>
      </c>
      <c r="O25" s="185"/>
      <c r="P25" s="187">
        <f t="shared" si="3"/>
        <v>1.3294468918257465</v>
      </c>
    </row>
    <row r="26" spans="1:16" ht="12" thickBot="1" thickTop="1">
      <c r="A26" s="180" t="s">
        <v>136</v>
      </c>
      <c r="B26" s="180" t="s">
        <v>137</v>
      </c>
      <c r="C26" s="180" t="s">
        <v>113</v>
      </c>
      <c r="D26" s="181">
        <v>208060</v>
      </c>
      <c r="E26" s="181">
        <v>121977.2</v>
      </c>
      <c r="F26" s="181">
        <v>111233.18</v>
      </c>
      <c r="G26" s="181"/>
      <c r="H26" s="181"/>
      <c r="I26" s="181"/>
      <c r="J26" s="182"/>
      <c r="K26" s="183"/>
      <c r="L26" s="184"/>
      <c r="M26" s="185">
        <f t="shared" si="0"/>
        <v>0.5862597327693935</v>
      </c>
      <c r="N26" s="186"/>
      <c r="O26" s="185">
        <f t="shared" si="1"/>
        <v>0.5346206863404787</v>
      </c>
      <c r="P26" s="187"/>
    </row>
    <row r="27" spans="1:16" ht="12" thickBot="1" thickTop="1">
      <c r="A27" s="180" t="s">
        <v>136</v>
      </c>
      <c r="B27" s="180" t="s">
        <v>137</v>
      </c>
      <c r="C27" s="180" t="s">
        <v>85</v>
      </c>
      <c r="D27" s="181">
        <v>271186</v>
      </c>
      <c r="E27" s="181">
        <v>325611.22</v>
      </c>
      <c r="F27" s="181">
        <v>297798.34</v>
      </c>
      <c r="G27" s="181"/>
      <c r="H27" s="181"/>
      <c r="I27" s="181"/>
      <c r="J27" s="182"/>
      <c r="K27" s="183"/>
      <c r="L27" s="184"/>
      <c r="M27" s="185">
        <f t="shared" si="0"/>
        <v>1.200693324876653</v>
      </c>
      <c r="N27" s="186"/>
      <c r="O27" s="185">
        <f t="shared" si="1"/>
        <v>1.0981331632163904</v>
      </c>
      <c r="P27" s="187"/>
    </row>
    <row r="28" spans="1:16" ht="12" thickBot="1" thickTop="1">
      <c r="A28" s="180" t="s">
        <v>136</v>
      </c>
      <c r="B28" s="180" t="s">
        <v>137</v>
      </c>
      <c r="C28" s="180" t="s">
        <v>605</v>
      </c>
      <c r="D28" s="181">
        <v>41400</v>
      </c>
      <c r="E28" s="181">
        <v>57810</v>
      </c>
      <c r="F28" s="181">
        <v>52163.84</v>
      </c>
      <c r="G28" s="181">
        <v>48476</v>
      </c>
      <c r="H28" s="181">
        <v>66077.69</v>
      </c>
      <c r="I28" s="181">
        <v>62217.32</v>
      </c>
      <c r="J28" s="182">
        <f>(G28-D28)*100/D28</f>
        <v>17.091787439613526</v>
      </c>
      <c r="K28" s="183">
        <f>(H28-E28)*100/E28</f>
        <v>14.301487631897599</v>
      </c>
      <c r="L28" s="184">
        <f>(I28-F28)*100/F28</f>
        <v>19.2728909528133</v>
      </c>
      <c r="M28" s="185">
        <f t="shared" si="0"/>
        <v>1.3963768115942028</v>
      </c>
      <c r="N28" s="186">
        <f t="shared" si="2"/>
        <v>1.3631011222048024</v>
      </c>
      <c r="O28" s="185">
        <f t="shared" si="1"/>
        <v>1.2599961352657003</v>
      </c>
      <c r="P28" s="187">
        <f t="shared" si="3"/>
        <v>1.2834664576285173</v>
      </c>
    </row>
    <row r="29" spans="1:16" ht="12" thickBot="1" thickTop="1">
      <c r="A29" s="180" t="s">
        <v>136</v>
      </c>
      <c r="B29" s="180" t="s">
        <v>137</v>
      </c>
      <c r="C29" s="180" t="s">
        <v>590</v>
      </c>
      <c r="D29" s="181">
        <v>10005</v>
      </c>
      <c r="E29" s="181">
        <v>13940.89</v>
      </c>
      <c r="F29" s="181">
        <v>12506.25</v>
      </c>
      <c r="G29" s="181">
        <v>5100</v>
      </c>
      <c r="H29" s="181">
        <v>7626.71</v>
      </c>
      <c r="I29" s="181">
        <v>7167.84</v>
      </c>
      <c r="J29" s="182">
        <f>(G29-D29)*100/D29</f>
        <v>-49.02548725637181</v>
      </c>
      <c r="K29" s="183">
        <f>(H29-E29)*100/E29</f>
        <v>-45.2925171922309</v>
      </c>
      <c r="L29" s="184">
        <f>(I29-F29)*100/F29</f>
        <v>-42.68593703148426</v>
      </c>
      <c r="M29" s="185">
        <f t="shared" si="0"/>
        <v>1.393392303848076</v>
      </c>
      <c r="N29" s="186">
        <f t="shared" si="2"/>
        <v>1.4954333333333334</v>
      </c>
      <c r="O29" s="185">
        <f t="shared" si="1"/>
        <v>1.25</v>
      </c>
      <c r="P29" s="187">
        <f t="shared" si="3"/>
        <v>1.4054588235294119</v>
      </c>
    </row>
    <row r="30" spans="1:16" ht="12" thickBot="1" thickTop="1">
      <c r="A30" s="180" t="s">
        <v>136</v>
      </c>
      <c r="B30" s="180" t="s">
        <v>137</v>
      </c>
      <c r="C30" s="180" t="s">
        <v>174</v>
      </c>
      <c r="D30" s="181"/>
      <c r="E30" s="181"/>
      <c r="F30" s="181"/>
      <c r="G30" s="181">
        <v>13502</v>
      </c>
      <c r="H30" s="181">
        <v>18677.8</v>
      </c>
      <c r="I30" s="181">
        <v>17650.11</v>
      </c>
      <c r="J30" s="182"/>
      <c r="K30" s="183"/>
      <c r="L30" s="184"/>
      <c r="M30" s="185"/>
      <c r="N30" s="186">
        <f t="shared" si="2"/>
        <v>1.3833358021033921</v>
      </c>
      <c r="O30" s="185"/>
      <c r="P30" s="187">
        <f t="shared" si="3"/>
        <v>1.3072218930528812</v>
      </c>
    </row>
    <row r="31" spans="1:16" ht="12" thickBot="1" thickTop="1">
      <c r="A31" s="180" t="s">
        <v>136</v>
      </c>
      <c r="B31" s="180" t="s">
        <v>137</v>
      </c>
      <c r="C31" s="180" t="s">
        <v>49</v>
      </c>
      <c r="D31" s="181">
        <v>185295</v>
      </c>
      <c r="E31" s="181">
        <v>275598.28</v>
      </c>
      <c r="F31" s="181">
        <v>244790.56</v>
      </c>
      <c r="G31" s="181">
        <v>63259</v>
      </c>
      <c r="H31" s="181">
        <v>91943.9</v>
      </c>
      <c r="I31" s="181">
        <v>86507.97</v>
      </c>
      <c r="J31" s="182">
        <f>(G31-D31)*100/D31</f>
        <v>-65.86038479181845</v>
      </c>
      <c r="K31" s="183">
        <f>(H31-E31)*100/E31</f>
        <v>-66.63843475365667</v>
      </c>
      <c r="L31" s="184">
        <f>(I31-F31)*100/F31</f>
        <v>-64.66041419244272</v>
      </c>
      <c r="M31" s="185">
        <f t="shared" si="0"/>
        <v>1.4873487142124722</v>
      </c>
      <c r="N31" s="186">
        <f t="shared" si="2"/>
        <v>1.4534516827645076</v>
      </c>
      <c r="O31" s="185">
        <f t="shared" si="1"/>
        <v>1.3210856202272052</v>
      </c>
      <c r="P31" s="187">
        <f t="shared" si="3"/>
        <v>1.3675203528351698</v>
      </c>
    </row>
    <row r="32" spans="1:16" ht="12" thickBot="1" thickTop="1">
      <c r="A32" s="180" t="s">
        <v>136</v>
      </c>
      <c r="B32" s="180" t="s">
        <v>137</v>
      </c>
      <c r="C32" s="180" t="s">
        <v>59</v>
      </c>
      <c r="D32" s="181"/>
      <c r="E32" s="181"/>
      <c r="F32" s="181"/>
      <c r="G32" s="181">
        <v>20993</v>
      </c>
      <c r="H32" s="181">
        <v>26376.22</v>
      </c>
      <c r="I32" s="181">
        <v>24679.49</v>
      </c>
      <c r="J32" s="182"/>
      <c r="K32" s="183"/>
      <c r="L32" s="184"/>
      <c r="M32" s="185"/>
      <c r="N32" s="186">
        <f t="shared" si="2"/>
        <v>1.2564292859524604</v>
      </c>
      <c r="O32" s="185"/>
      <c r="P32" s="187">
        <f t="shared" si="3"/>
        <v>1.1756056780831707</v>
      </c>
    </row>
    <row r="33" spans="1:16" ht="12" thickBot="1" thickTop="1">
      <c r="A33" s="180" t="s">
        <v>136</v>
      </c>
      <c r="B33" s="180" t="s">
        <v>137</v>
      </c>
      <c r="C33" s="180" t="s">
        <v>83</v>
      </c>
      <c r="D33" s="181"/>
      <c r="E33" s="181"/>
      <c r="F33" s="181"/>
      <c r="G33" s="181">
        <v>21504</v>
      </c>
      <c r="H33" s="181">
        <v>43438.08</v>
      </c>
      <c r="I33" s="181">
        <v>40824.56</v>
      </c>
      <c r="J33" s="182"/>
      <c r="K33" s="183"/>
      <c r="L33" s="184"/>
      <c r="M33" s="185"/>
      <c r="N33" s="186">
        <f t="shared" si="2"/>
        <v>2.02</v>
      </c>
      <c r="O33" s="185"/>
      <c r="P33" s="187">
        <f t="shared" si="3"/>
        <v>1.8984635416666666</v>
      </c>
    </row>
    <row r="34" spans="1:16" ht="12" thickBot="1" thickTop="1">
      <c r="A34" s="180" t="s">
        <v>136</v>
      </c>
      <c r="B34" s="180" t="s">
        <v>137</v>
      </c>
      <c r="C34" s="180" t="s">
        <v>108</v>
      </c>
      <c r="D34" s="181">
        <v>296714</v>
      </c>
      <c r="E34" s="181">
        <v>455877.79</v>
      </c>
      <c r="F34" s="181">
        <v>412267.48</v>
      </c>
      <c r="G34" s="181">
        <v>253541</v>
      </c>
      <c r="H34" s="181">
        <v>383056.18</v>
      </c>
      <c r="I34" s="181">
        <v>361779.64</v>
      </c>
      <c r="J34" s="182">
        <f>(G34-D34)*100/D34</f>
        <v>-14.550375108690524</v>
      </c>
      <c r="K34" s="183">
        <f>(H34-E34)*100/E34</f>
        <v>-15.973932399733705</v>
      </c>
      <c r="L34" s="184">
        <f>(I34-F34)*100/F34</f>
        <v>-12.246379462187987</v>
      </c>
      <c r="M34" s="185">
        <f t="shared" si="0"/>
        <v>1.5364215709403668</v>
      </c>
      <c r="N34" s="186">
        <f t="shared" si="2"/>
        <v>1.5108253891875476</v>
      </c>
      <c r="O34" s="185">
        <f t="shared" si="1"/>
        <v>1.3894439763543345</v>
      </c>
      <c r="P34" s="187">
        <f t="shared" si="3"/>
        <v>1.4269078373911912</v>
      </c>
    </row>
    <row r="35" spans="1:16" ht="12" thickBot="1" thickTop="1">
      <c r="A35" s="180" t="s">
        <v>141</v>
      </c>
      <c r="B35" s="180" t="s">
        <v>142</v>
      </c>
      <c r="C35" s="180" t="s">
        <v>60</v>
      </c>
      <c r="D35" s="181"/>
      <c r="E35" s="181"/>
      <c r="F35" s="181"/>
      <c r="G35" s="181">
        <v>1000</v>
      </c>
      <c r="H35" s="181">
        <v>2169.27</v>
      </c>
      <c r="I35" s="181">
        <v>2023.44</v>
      </c>
      <c r="J35" s="182"/>
      <c r="K35" s="183"/>
      <c r="L35" s="184"/>
      <c r="M35" s="185"/>
      <c r="N35" s="186">
        <f t="shared" si="2"/>
        <v>2.16927</v>
      </c>
      <c r="O35" s="185"/>
      <c r="P35" s="187">
        <f t="shared" si="3"/>
        <v>2.02344</v>
      </c>
    </row>
    <row r="36" spans="1:16" ht="12" thickBot="1" thickTop="1">
      <c r="A36" s="180" t="s">
        <v>141</v>
      </c>
      <c r="B36" s="180" t="s">
        <v>142</v>
      </c>
      <c r="C36" s="180" t="s">
        <v>139</v>
      </c>
      <c r="D36" s="181"/>
      <c r="E36" s="181"/>
      <c r="F36" s="181"/>
      <c r="G36" s="181">
        <v>19000</v>
      </c>
      <c r="H36" s="181">
        <v>37298.08</v>
      </c>
      <c r="I36" s="181">
        <v>34939.58</v>
      </c>
      <c r="J36" s="182"/>
      <c r="K36" s="183"/>
      <c r="L36" s="184"/>
      <c r="M36" s="185"/>
      <c r="N36" s="186">
        <f t="shared" si="2"/>
        <v>1.9630568421052632</v>
      </c>
      <c r="O36" s="185"/>
      <c r="P36" s="187">
        <f t="shared" si="3"/>
        <v>1.8389252631578947</v>
      </c>
    </row>
    <row r="37" spans="1:16" ht="12" thickBot="1" thickTop="1">
      <c r="A37" s="180" t="s">
        <v>141</v>
      </c>
      <c r="B37" s="180" t="s">
        <v>142</v>
      </c>
      <c r="C37" s="180" t="s">
        <v>46</v>
      </c>
      <c r="D37" s="181">
        <v>9348.78</v>
      </c>
      <c r="E37" s="181">
        <v>45107.35</v>
      </c>
      <c r="F37" s="181">
        <v>40860.09</v>
      </c>
      <c r="G37" s="181">
        <v>5435</v>
      </c>
      <c r="H37" s="181">
        <v>17772.45</v>
      </c>
      <c r="I37" s="181">
        <v>16724.87</v>
      </c>
      <c r="J37" s="182">
        <f>(G37-D37)*100/D37</f>
        <v>-41.864072103525814</v>
      </c>
      <c r="K37" s="183">
        <f>(H37-E37)*100/E37</f>
        <v>-60.599658370531635</v>
      </c>
      <c r="L37" s="184">
        <f>(I37-F37)*100/F37</f>
        <v>-59.067956042191774</v>
      </c>
      <c r="M37" s="185">
        <f t="shared" si="0"/>
        <v>4.824945073046964</v>
      </c>
      <c r="N37" s="186">
        <f t="shared" si="2"/>
        <v>3.27</v>
      </c>
      <c r="O37" s="185">
        <f t="shared" si="1"/>
        <v>4.370633387458042</v>
      </c>
      <c r="P37" s="187">
        <f t="shared" si="3"/>
        <v>3.0772529898804044</v>
      </c>
    </row>
    <row r="38" spans="1:16" ht="12" thickBot="1" thickTop="1">
      <c r="A38" s="180" t="s">
        <v>141</v>
      </c>
      <c r="B38" s="180" t="s">
        <v>142</v>
      </c>
      <c r="C38" s="180" t="s">
        <v>62</v>
      </c>
      <c r="D38" s="181"/>
      <c r="E38" s="181"/>
      <c r="F38" s="181"/>
      <c r="G38" s="181">
        <v>44000</v>
      </c>
      <c r="H38" s="181">
        <v>95450</v>
      </c>
      <c r="I38" s="181">
        <v>89686.59</v>
      </c>
      <c r="J38" s="182"/>
      <c r="K38" s="183"/>
      <c r="L38" s="184"/>
      <c r="M38" s="185"/>
      <c r="N38" s="186">
        <f t="shared" si="2"/>
        <v>2.169318181818182</v>
      </c>
      <c r="O38" s="185"/>
      <c r="P38" s="187">
        <f t="shared" si="3"/>
        <v>2.038331590909091</v>
      </c>
    </row>
    <row r="39" spans="1:16" ht="12" thickBot="1" thickTop="1">
      <c r="A39" s="180" t="s">
        <v>141</v>
      </c>
      <c r="B39" s="180" t="s">
        <v>142</v>
      </c>
      <c r="C39" s="180" t="s">
        <v>156</v>
      </c>
      <c r="D39" s="181"/>
      <c r="E39" s="181"/>
      <c r="F39" s="181"/>
      <c r="G39" s="181">
        <v>1861.14</v>
      </c>
      <c r="H39" s="181">
        <v>4628.51</v>
      </c>
      <c r="I39" s="181">
        <v>4353.27</v>
      </c>
      <c r="J39" s="182"/>
      <c r="K39" s="183"/>
      <c r="L39" s="184"/>
      <c r="M39" s="185"/>
      <c r="N39" s="186">
        <f t="shared" si="2"/>
        <v>2.4869219940466594</v>
      </c>
      <c r="O39" s="185"/>
      <c r="P39" s="187">
        <f t="shared" si="3"/>
        <v>2.3390341403655825</v>
      </c>
    </row>
    <row r="40" spans="1:16" ht="12" thickBot="1" thickTop="1">
      <c r="A40" s="180" t="s">
        <v>141</v>
      </c>
      <c r="B40" s="180" t="s">
        <v>142</v>
      </c>
      <c r="C40" s="180" t="s">
        <v>49</v>
      </c>
      <c r="D40" s="181"/>
      <c r="E40" s="181"/>
      <c r="F40" s="181"/>
      <c r="G40" s="181">
        <v>43430</v>
      </c>
      <c r="H40" s="181">
        <v>86800.47</v>
      </c>
      <c r="I40" s="181">
        <v>82069.37</v>
      </c>
      <c r="J40" s="182"/>
      <c r="K40" s="183"/>
      <c r="L40" s="184"/>
      <c r="M40" s="185"/>
      <c r="N40" s="186">
        <f t="shared" si="2"/>
        <v>1.9986292885102463</v>
      </c>
      <c r="O40" s="185"/>
      <c r="P40" s="187">
        <f t="shared" si="3"/>
        <v>1.8896930693069305</v>
      </c>
    </row>
    <row r="41" spans="1:16" ht="12" thickBot="1" thickTop="1">
      <c r="A41" s="180" t="s">
        <v>141</v>
      </c>
      <c r="B41" s="180" t="s">
        <v>142</v>
      </c>
      <c r="C41" s="180" t="s">
        <v>108</v>
      </c>
      <c r="D41" s="181"/>
      <c r="E41" s="181"/>
      <c r="F41" s="181"/>
      <c r="G41" s="181">
        <v>24530</v>
      </c>
      <c r="H41" s="181">
        <v>50905.19</v>
      </c>
      <c r="I41" s="181">
        <v>47319.89</v>
      </c>
      <c r="J41" s="182"/>
      <c r="K41" s="183"/>
      <c r="L41" s="184"/>
      <c r="M41" s="185"/>
      <c r="N41" s="186">
        <f t="shared" si="2"/>
        <v>2.075221769262128</v>
      </c>
      <c r="O41" s="185"/>
      <c r="P41" s="187">
        <f t="shared" si="3"/>
        <v>1.9290619649408887</v>
      </c>
    </row>
    <row r="42" spans="1:16" ht="12" thickBot="1" thickTop="1">
      <c r="A42" s="180" t="s">
        <v>752</v>
      </c>
      <c r="B42" s="180" t="s">
        <v>753</v>
      </c>
      <c r="C42" s="180" t="s">
        <v>156</v>
      </c>
      <c r="D42" s="181"/>
      <c r="E42" s="181"/>
      <c r="F42" s="181"/>
      <c r="G42" s="181">
        <v>1275.79</v>
      </c>
      <c r="H42" s="181">
        <v>3741.13</v>
      </c>
      <c r="I42" s="181">
        <v>3514.99</v>
      </c>
      <c r="J42" s="182"/>
      <c r="K42" s="183"/>
      <c r="L42" s="184"/>
      <c r="M42" s="185"/>
      <c r="N42" s="186">
        <f t="shared" si="2"/>
        <v>2.9324026681507145</v>
      </c>
      <c r="O42" s="185"/>
      <c r="P42" s="187">
        <f t="shared" si="3"/>
        <v>2.7551477907806143</v>
      </c>
    </row>
    <row r="43" spans="1:16" ht="12" thickBot="1" thickTop="1">
      <c r="A43" s="180" t="s">
        <v>704</v>
      </c>
      <c r="B43" s="180" t="s">
        <v>705</v>
      </c>
      <c r="C43" s="180" t="s">
        <v>53</v>
      </c>
      <c r="D43" s="181">
        <v>37.8</v>
      </c>
      <c r="E43" s="181">
        <v>64.75</v>
      </c>
      <c r="F43" s="181">
        <v>57.83</v>
      </c>
      <c r="G43" s="181"/>
      <c r="H43" s="181"/>
      <c r="I43" s="181"/>
      <c r="J43" s="182"/>
      <c r="K43" s="183"/>
      <c r="L43" s="184"/>
      <c r="M43" s="185">
        <f t="shared" si="0"/>
        <v>1.712962962962963</v>
      </c>
      <c r="N43" s="186"/>
      <c r="O43" s="185">
        <f t="shared" si="1"/>
        <v>1.5298941798941799</v>
      </c>
      <c r="P43" s="187"/>
    </row>
    <row r="44" spans="1:16" ht="12" thickBot="1" thickTop="1">
      <c r="A44" s="180" t="s">
        <v>704</v>
      </c>
      <c r="B44" s="180" t="s">
        <v>705</v>
      </c>
      <c r="C44" s="180" t="s">
        <v>156</v>
      </c>
      <c r="D44" s="181"/>
      <c r="E44" s="181"/>
      <c r="F44" s="181"/>
      <c r="G44" s="181">
        <v>766.65</v>
      </c>
      <c r="H44" s="181">
        <v>1741.13</v>
      </c>
      <c r="I44" s="181">
        <v>1639.41</v>
      </c>
      <c r="J44" s="182"/>
      <c r="K44" s="183"/>
      <c r="L44" s="184"/>
      <c r="M44" s="185"/>
      <c r="N44" s="186">
        <f t="shared" si="2"/>
        <v>2.271088501923955</v>
      </c>
      <c r="O44" s="185"/>
      <c r="P44" s="187">
        <f t="shared" si="3"/>
        <v>2.1384073566816673</v>
      </c>
    </row>
    <row r="45" spans="1:16" ht="12" thickBot="1" thickTop="1">
      <c r="A45" s="180" t="s">
        <v>754</v>
      </c>
      <c r="B45" s="180" t="s">
        <v>755</v>
      </c>
      <c r="C45" s="180" t="s">
        <v>156</v>
      </c>
      <c r="D45" s="181"/>
      <c r="E45" s="181"/>
      <c r="F45" s="181"/>
      <c r="G45" s="181">
        <v>6297.82</v>
      </c>
      <c r="H45" s="181">
        <v>13821.19</v>
      </c>
      <c r="I45" s="181">
        <v>13022.25</v>
      </c>
      <c r="J45" s="182"/>
      <c r="K45" s="183"/>
      <c r="L45" s="184"/>
      <c r="M45" s="185"/>
      <c r="N45" s="186">
        <f t="shared" si="2"/>
        <v>2.1945990834923834</v>
      </c>
      <c r="O45" s="185"/>
      <c r="P45" s="187">
        <f t="shared" si="3"/>
        <v>2.0677393129686146</v>
      </c>
    </row>
    <row r="46" spans="1:16" ht="12" thickBot="1" thickTop="1">
      <c r="A46" s="180" t="s">
        <v>145</v>
      </c>
      <c r="B46" s="180" t="s">
        <v>146</v>
      </c>
      <c r="C46" s="180" t="s">
        <v>156</v>
      </c>
      <c r="D46" s="181"/>
      <c r="E46" s="181"/>
      <c r="F46" s="181"/>
      <c r="G46" s="181">
        <v>848.82</v>
      </c>
      <c r="H46" s="181">
        <v>1801.33</v>
      </c>
      <c r="I46" s="181">
        <v>1696.58</v>
      </c>
      <c r="J46" s="182"/>
      <c r="K46" s="183"/>
      <c r="L46" s="184"/>
      <c r="M46" s="185"/>
      <c r="N46" s="186">
        <f t="shared" si="2"/>
        <v>2.1221578190900305</v>
      </c>
      <c r="O46" s="185"/>
      <c r="P46" s="187">
        <f t="shared" si="3"/>
        <v>1.9987512075587284</v>
      </c>
    </row>
    <row r="47" spans="1:16" ht="12" thickBot="1" thickTop="1">
      <c r="A47" s="180" t="s">
        <v>652</v>
      </c>
      <c r="B47" s="180" t="s">
        <v>653</v>
      </c>
      <c r="C47" s="180" t="s">
        <v>53</v>
      </c>
      <c r="D47" s="181">
        <v>153.9</v>
      </c>
      <c r="E47" s="181">
        <v>215.67</v>
      </c>
      <c r="F47" s="181">
        <v>196.99</v>
      </c>
      <c r="G47" s="181"/>
      <c r="H47" s="181"/>
      <c r="I47" s="181"/>
      <c r="J47" s="182"/>
      <c r="K47" s="183"/>
      <c r="L47" s="184"/>
      <c r="M47" s="185">
        <f t="shared" si="0"/>
        <v>1.4013645224171538</v>
      </c>
      <c r="N47" s="186"/>
      <c r="O47" s="185">
        <f t="shared" si="1"/>
        <v>1.279987004548408</v>
      </c>
      <c r="P47" s="187"/>
    </row>
    <row r="48" spans="1:16" ht="12" thickBot="1" thickTop="1">
      <c r="A48" s="180" t="s">
        <v>652</v>
      </c>
      <c r="B48" s="180" t="s">
        <v>653</v>
      </c>
      <c r="C48" s="180" t="s">
        <v>174</v>
      </c>
      <c r="D48" s="181">
        <v>8323.56</v>
      </c>
      <c r="E48" s="181">
        <v>3329.42</v>
      </c>
      <c r="F48" s="181">
        <v>3100.78</v>
      </c>
      <c r="G48" s="181">
        <v>27583.39</v>
      </c>
      <c r="H48" s="181">
        <v>14896.02</v>
      </c>
      <c r="I48" s="181">
        <v>14165.16</v>
      </c>
      <c r="J48" s="182">
        <f>(G48-D48)*100/D48</f>
        <v>231.38933341022354</v>
      </c>
      <c r="K48" s="183">
        <f>(H48-E48)*100/E48</f>
        <v>347.40585447315146</v>
      </c>
      <c r="L48" s="184">
        <f>(I48-F48)*100/F48</f>
        <v>356.825701920162</v>
      </c>
      <c r="M48" s="185">
        <f t="shared" si="0"/>
        <v>0.39999951943639506</v>
      </c>
      <c r="N48" s="186">
        <f t="shared" si="2"/>
        <v>0.5400358694127154</v>
      </c>
      <c r="O48" s="185">
        <f t="shared" si="1"/>
        <v>0.37253050377482716</v>
      </c>
      <c r="P48" s="187">
        <f t="shared" si="3"/>
        <v>0.5135394888010502</v>
      </c>
    </row>
    <row r="49" spans="1:16" ht="12" thickBot="1" thickTop="1">
      <c r="A49" s="180" t="s">
        <v>657</v>
      </c>
      <c r="B49" s="180" t="s">
        <v>658</v>
      </c>
      <c r="C49" s="180" t="s">
        <v>53</v>
      </c>
      <c r="D49" s="181">
        <v>502.2</v>
      </c>
      <c r="E49" s="181">
        <v>588.3</v>
      </c>
      <c r="F49" s="181">
        <v>537.35</v>
      </c>
      <c r="G49" s="181"/>
      <c r="H49" s="181"/>
      <c r="I49" s="181"/>
      <c r="J49" s="182"/>
      <c r="K49" s="183"/>
      <c r="L49" s="184"/>
      <c r="M49" s="185">
        <f t="shared" si="0"/>
        <v>1.1714456391875747</v>
      </c>
      <c r="N49" s="186"/>
      <c r="O49" s="185">
        <f t="shared" si="1"/>
        <v>1.0699920350457985</v>
      </c>
      <c r="P49" s="187"/>
    </row>
    <row r="50" spans="1:16" ht="12" thickBot="1" thickTop="1">
      <c r="A50" s="180" t="s">
        <v>657</v>
      </c>
      <c r="B50" s="180" t="s">
        <v>658</v>
      </c>
      <c r="C50" s="180" t="s">
        <v>174</v>
      </c>
      <c r="D50" s="181">
        <v>7570.73</v>
      </c>
      <c r="E50" s="181">
        <v>4542.44</v>
      </c>
      <c r="F50" s="181">
        <v>4230.5</v>
      </c>
      <c r="G50" s="181">
        <v>12924.5</v>
      </c>
      <c r="H50" s="181">
        <v>9693.37</v>
      </c>
      <c r="I50" s="181">
        <v>9239.61</v>
      </c>
      <c r="J50" s="182">
        <f>(G50-D50)*100/D50</f>
        <v>70.71669442708959</v>
      </c>
      <c r="K50" s="183">
        <f>(H50-E50)*100/E50</f>
        <v>113.39566400436773</v>
      </c>
      <c r="L50" s="184">
        <f>(I50-F50)*100/F50</f>
        <v>118.40468029783715</v>
      </c>
      <c r="M50" s="185">
        <f t="shared" si="0"/>
        <v>0.6000002641753173</v>
      </c>
      <c r="N50" s="186">
        <f t="shared" si="2"/>
        <v>0.749999613137839</v>
      </c>
      <c r="O50" s="185">
        <f t="shared" si="1"/>
        <v>0.5587968399348544</v>
      </c>
      <c r="P50" s="187">
        <f t="shared" si="3"/>
        <v>0.7148910983016752</v>
      </c>
    </row>
    <row r="51" spans="1:16" ht="12" thickBot="1" thickTop="1">
      <c r="A51" s="180" t="s">
        <v>147</v>
      </c>
      <c r="B51" s="180" t="s">
        <v>148</v>
      </c>
      <c r="C51" s="180" t="s">
        <v>87</v>
      </c>
      <c r="D51" s="181">
        <v>7920</v>
      </c>
      <c r="E51" s="181">
        <v>1456.19</v>
      </c>
      <c r="F51" s="181">
        <v>1343.88</v>
      </c>
      <c r="G51" s="181"/>
      <c r="H51" s="181"/>
      <c r="I51" s="181"/>
      <c r="J51" s="182"/>
      <c r="K51" s="183"/>
      <c r="L51" s="184"/>
      <c r="M51" s="185">
        <f t="shared" si="0"/>
        <v>0.18386237373737374</v>
      </c>
      <c r="N51" s="186"/>
      <c r="O51" s="185">
        <f t="shared" si="1"/>
        <v>0.16968181818181818</v>
      </c>
      <c r="P51" s="187"/>
    </row>
    <row r="52" spans="1:16" ht="12" thickBot="1" thickTop="1">
      <c r="A52" s="180" t="s">
        <v>147</v>
      </c>
      <c r="B52" s="180" t="s">
        <v>148</v>
      </c>
      <c r="C52" s="180" t="s">
        <v>138</v>
      </c>
      <c r="D52" s="181">
        <v>18476.23</v>
      </c>
      <c r="E52" s="181">
        <v>45713.74</v>
      </c>
      <c r="F52" s="181">
        <v>42255.69</v>
      </c>
      <c r="G52" s="181"/>
      <c r="H52" s="181"/>
      <c r="I52" s="181"/>
      <c r="J52" s="182"/>
      <c r="K52" s="183"/>
      <c r="L52" s="184"/>
      <c r="M52" s="185">
        <f t="shared" si="0"/>
        <v>2.4741919753109807</v>
      </c>
      <c r="N52" s="186"/>
      <c r="O52" s="185">
        <f t="shared" si="1"/>
        <v>2.2870298756835137</v>
      </c>
      <c r="P52" s="187"/>
    </row>
    <row r="53" spans="1:16" ht="12" thickBot="1" thickTop="1">
      <c r="A53" s="180" t="s">
        <v>147</v>
      </c>
      <c r="B53" s="180" t="s">
        <v>148</v>
      </c>
      <c r="C53" s="180" t="s">
        <v>60</v>
      </c>
      <c r="D53" s="181">
        <v>1000</v>
      </c>
      <c r="E53" s="181">
        <v>3114.81</v>
      </c>
      <c r="F53" s="181">
        <v>2853.53</v>
      </c>
      <c r="G53" s="181">
        <v>1522.8</v>
      </c>
      <c r="H53" s="181">
        <v>5447.78</v>
      </c>
      <c r="I53" s="181">
        <v>5159.37</v>
      </c>
      <c r="J53" s="182">
        <f>(G53-D53)*100/D53</f>
        <v>52.279999999999994</v>
      </c>
      <c r="K53" s="183">
        <f>(H53-E53)*100/E53</f>
        <v>74.89927154465279</v>
      </c>
      <c r="L53" s="184">
        <f>(I53-F53)*100/F53</f>
        <v>80.80657992030922</v>
      </c>
      <c r="M53" s="185">
        <f t="shared" si="0"/>
        <v>3.11481</v>
      </c>
      <c r="N53" s="186">
        <f t="shared" si="2"/>
        <v>3.5774757026530075</v>
      </c>
      <c r="O53" s="185">
        <f t="shared" si="1"/>
        <v>2.85353</v>
      </c>
      <c r="P53" s="187">
        <f t="shared" si="3"/>
        <v>3.3880811662726558</v>
      </c>
    </row>
    <row r="54" spans="1:16" ht="12" thickBot="1" thickTop="1">
      <c r="A54" s="180" t="s">
        <v>147</v>
      </c>
      <c r="B54" s="180" t="s">
        <v>148</v>
      </c>
      <c r="C54" s="180" t="s">
        <v>139</v>
      </c>
      <c r="D54" s="181"/>
      <c r="E54" s="181"/>
      <c r="F54" s="181"/>
      <c r="G54" s="181">
        <v>2.06</v>
      </c>
      <c r="H54" s="181">
        <v>0.04</v>
      </c>
      <c r="I54" s="181">
        <v>0.04</v>
      </c>
      <c r="J54" s="182"/>
      <c r="K54" s="183"/>
      <c r="L54" s="184"/>
      <c r="M54" s="185"/>
      <c r="N54" s="186">
        <f t="shared" si="2"/>
        <v>0.019417475728155338</v>
      </c>
      <c r="O54" s="185"/>
      <c r="P54" s="187">
        <f t="shared" si="3"/>
        <v>0.019417475728155338</v>
      </c>
    </row>
    <row r="55" spans="1:16" ht="12" thickBot="1" thickTop="1">
      <c r="A55" s="180" t="s">
        <v>147</v>
      </c>
      <c r="B55" s="180" t="s">
        <v>148</v>
      </c>
      <c r="C55" s="180" t="s">
        <v>55</v>
      </c>
      <c r="D55" s="181"/>
      <c r="E55" s="181"/>
      <c r="F55" s="181"/>
      <c r="G55" s="181">
        <v>22000</v>
      </c>
      <c r="H55" s="181">
        <v>57495.39</v>
      </c>
      <c r="I55" s="181">
        <v>54535</v>
      </c>
      <c r="J55" s="182"/>
      <c r="K55" s="183"/>
      <c r="L55" s="184"/>
      <c r="M55" s="185"/>
      <c r="N55" s="186">
        <f t="shared" si="2"/>
        <v>2.6134268181818183</v>
      </c>
      <c r="O55" s="185"/>
      <c r="P55" s="187">
        <f t="shared" si="3"/>
        <v>2.4788636363636365</v>
      </c>
    </row>
    <row r="56" spans="1:16" ht="12" thickBot="1" thickTop="1">
      <c r="A56" s="180" t="s">
        <v>147</v>
      </c>
      <c r="B56" s="180" t="s">
        <v>148</v>
      </c>
      <c r="C56" s="180" t="s">
        <v>53</v>
      </c>
      <c r="D56" s="181">
        <v>2000</v>
      </c>
      <c r="E56" s="181">
        <v>5250</v>
      </c>
      <c r="F56" s="181">
        <v>4815.02</v>
      </c>
      <c r="G56" s="181">
        <v>2000</v>
      </c>
      <c r="H56" s="181">
        <v>4748.37</v>
      </c>
      <c r="I56" s="181">
        <v>4518.35</v>
      </c>
      <c r="J56" s="182">
        <f>(G56-D56)*100/D56</f>
        <v>0</v>
      </c>
      <c r="K56" s="183">
        <f>(H56-E56)*100/E56</f>
        <v>-9.554857142857145</v>
      </c>
      <c r="L56" s="184">
        <f>(I56-F56)*100/F56</f>
        <v>-6.161345124215477</v>
      </c>
      <c r="M56" s="185">
        <f t="shared" si="0"/>
        <v>2.625</v>
      </c>
      <c r="N56" s="186">
        <f t="shared" si="2"/>
        <v>2.3741849999999998</v>
      </c>
      <c r="O56" s="185">
        <f t="shared" si="1"/>
        <v>2.4075100000000003</v>
      </c>
      <c r="P56" s="187">
        <f t="shared" si="3"/>
        <v>2.2591750000000004</v>
      </c>
    </row>
    <row r="57" spans="1:16" ht="12" thickBot="1" thickTop="1">
      <c r="A57" s="180" t="s">
        <v>147</v>
      </c>
      <c r="B57" s="180" t="s">
        <v>148</v>
      </c>
      <c r="C57" s="180" t="s">
        <v>756</v>
      </c>
      <c r="D57" s="181"/>
      <c r="E57" s="181"/>
      <c r="F57" s="181"/>
      <c r="G57" s="181">
        <v>14650</v>
      </c>
      <c r="H57" s="181">
        <v>5046.98</v>
      </c>
      <c r="I57" s="181">
        <v>4743.35</v>
      </c>
      <c r="J57" s="182"/>
      <c r="K57" s="183"/>
      <c r="L57" s="184"/>
      <c r="M57" s="185"/>
      <c r="N57" s="186">
        <f t="shared" si="2"/>
        <v>0.34450375426621155</v>
      </c>
      <c r="O57" s="185"/>
      <c r="P57" s="187">
        <f t="shared" si="3"/>
        <v>0.3237781569965871</v>
      </c>
    </row>
    <row r="58" spans="1:16" ht="12" thickBot="1" thickTop="1">
      <c r="A58" s="180" t="s">
        <v>147</v>
      </c>
      <c r="B58" s="180" t="s">
        <v>148</v>
      </c>
      <c r="C58" s="180" t="s">
        <v>46</v>
      </c>
      <c r="D58" s="181">
        <v>194016.8</v>
      </c>
      <c r="E58" s="181">
        <v>399056.23</v>
      </c>
      <c r="F58" s="181">
        <v>359112.3</v>
      </c>
      <c r="G58" s="181">
        <v>458359</v>
      </c>
      <c r="H58" s="181">
        <v>1010064.94</v>
      </c>
      <c r="I58" s="181">
        <v>950439.06</v>
      </c>
      <c r="J58" s="182">
        <f>(G58-D58)*100/D58</f>
        <v>136.24706726427814</v>
      </c>
      <c r="K58" s="183">
        <f>(H58-E58)*100/E58</f>
        <v>153.11343717149836</v>
      </c>
      <c r="L58" s="184">
        <f>(I58-F58)*100/F58</f>
        <v>164.66346599656987</v>
      </c>
      <c r="M58" s="185">
        <f t="shared" si="0"/>
        <v>2.0568127605444477</v>
      </c>
      <c r="N58" s="186">
        <f t="shared" si="2"/>
        <v>2.203654646248901</v>
      </c>
      <c r="O58" s="185">
        <f t="shared" si="1"/>
        <v>1.8509340428251575</v>
      </c>
      <c r="P58" s="187">
        <f t="shared" si="3"/>
        <v>2.0735691019484728</v>
      </c>
    </row>
    <row r="59" spans="1:16" ht="12" thickBot="1" thickTop="1">
      <c r="A59" s="180" t="s">
        <v>147</v>
      </c>
      <c r="B59" s="180" t="s">
        <v>148</v>
      </c>
      <c r="C59" s="180" t="s">
        <v>156</v>
      </c>
      <c r="D59" s="181">
        <v>700</v>
      </c>
      <c r="E59" s="181">
        <v>2265.84</v>
      </c>
      <c r="F59" s="181">
        <v>2078.1</v>
      </c>
      <c r="G59" s="181">
        <v>1714</v>
      </c>
      <c r="H59" s="181">
        <v>5117.11</v>
      </c>
      <c r="I59" s="181">
        <v>4815.32</v>
      </c>
      <c r="J59" s="182">
        <f>(G59-D59)*100/D59</f>
        <v>144.85714285714286</v>
      </c>
      <c r="K59" s="183">
        <f>(H59-E59)*100/E59</f>
        <v>125.83721710270801</v>
      </c>
      <c r="L59" s="184">
        <f>(I59-F59)*100/F59</f>
        <v>131.7174341946971</v>
      </c>
      <c r="M59" s="185">
        <f t="shared" si="0"/>
        <v>3.236914285714286</v>
      </c>
      <c r="N59" s="186">
        <f t="shared" si="2"/>
        <v>2.9854784130688445</v>
      </c>
      <c r="O59" s="185">
        <f t="shared" si="1"/>
        <v>2.9687142857142854</v>
      </c>
      <c r="P59" s="187">
        <f t="shared" si="3"/>
        <v>2.8094049008168027</v>
      </c>
    </row>
    <row r="60" spans="1:16" ht="12" thickBot="1" thickTop="1">
      <c r="A60" s="180" t="s">
        <v>147</v>
      </c>
      <c r="B60" s="180" t="s">
        <v>148</v>
      </c>
      <c r="C60" s="180" t="s">
        <v>50</v>
      </c>
      <c r="D60" s="181">
        <v>417.2</v>
      </c>
      <c r="E60" s="181">
        <v>2431.85</v>
      </c>
      <c r="F60" s="181">
        <v>2155.12</v>
      </c>
      <c r="G60" s="181">
        <v>3348</v>
      </c>
      <c r="H60" s="181">
        <v>10791</v>
      </c>
      <c r="I60" s="181">
        <v>10349.13</v>
      </c>
      <c r="J60" s="182">
        <f>(G60-D60)*100/D60</f>
        <v>702.4928092042186</v>
      </c>
      <c r="K60" s="183">
        <f>(H60-E60)*100/E60</f>
        <v>343.7362501799042</v>
      </c>
      <c r="L60" s="184">
        <f>(I60-F60)*100/F60</f>
        <v>380.21131073907713</v>
      </c>
      <c r="M60" s="185">
        <f t="shared" si="0"/>
        <v>5.828978906999041</v>
      </c>
      <c r="N60" s="186">
        <f t="shared" si="2"/>
        <v>3.2231182795698925</v>
      </c>
      <c r="O60" s="185">
        <f t="shared" si="1"/>
        <v>5.165675934803452</v>
      </c>
      <c r="P60" s="187">
        <f t="shared" si="3"/>
        <v>3.091137992831541</v>
      </c>
    </row>
    <row r="61" spans="1:16" ht="12" thickBot="1" thickTop="1">
      <c r="A61" s="180" t="s">
        <v>147</v>
      </c>
      <c r="B61" s="180" t="s">
        <v>148</v>
      </c>
      <c r="C61" s="180" t="s">
        <v>174</v>
      </c>
      <c r="D61" s="181">
        <v>5004</v>
      </c>
      <c r="E61" s="181">
        <v>1150.92</v>
      </c>
      <c r="F61" s="181">
        <v>1062.16</v>
      </c>
      <c r="G61" s="181"/>
      <c r="H61" s="181"/>
      <c r="I61" s="181"/>
      <c r="J61" s="182"/>
      <c r="K61" s="183"/>
      <c r="L61" s="184"/>
      <c r="M61" s="185">
        <f t="shared" si="0"/>
        <v>0.23</v>
      </c>
      <c r="N61" s="186"/>
      <c r="O61" s="185">
        <f t="shared" si="1"/>
        <v>0.21226219024780177</v>
      </c>
      <c r="P61" s="187"/>
    </row>
    <row r="62" spans="1:16" ht="12" thickBot="1" thickTop="1">
      <c r="A62" s="180" t="s">
        <v>147</v>
      </c>
      <c r="B62" s="180" t="s">
        <v>148</v>
      </c>
      <c r="C62" s="180" t="s">
        <v>49</v>
      </c>
      <c r="D62" s="181">
        <v>14520</v>
      </c>
      <c r="E62" s="181">
        <v>38708</v>
      </c>
      <c r="F62" s="181">
        <v>35780.32</v>
      </c>
      <c r="G62" s="181">
        <v>74048</v>
      </c>
      <c r="H62" s="181">
        <v>180276.62</v>
      </c>
      <c r="I62" s="181">
        <v>167893.1</v>
      </c>
      <c r="J62" s="182">
        <f>(G62-D62)*100/D62</f>
        <v>409.9724517906336</v>
      </c>
      <c r="K62" s="183">
        <f>(H62-E62)*100/E62</f>
        <v>365.73478350728533</v>
      </c>
      <c r="L62" s="184">
        <f>(I62-F62)*100/F62</f>
        <v>369.2330867918454</v>
      </c>
      <c r="M62" s="185">
        <f t="shared" si="0"/>
        <v>2.665840220385675</v>
      </c>
      <c r="N62" s="186">
        <f t="shared" si="2"/>
        <v>2.434591346153846</v>
      </c>
      <c r="O62" s="185">
        <f t="shared" si="1"/>
        <v>2.4642093663911844</v>
      </c>
      <c r="P62" s="187">
        <f t="shared" si="3"/>
        <v>2.267354958945549</v>
      </c>
    </row>
    <row r="63" spans="1:16" ht="12" thickBot="1" thickTop="1">
      <c r="A63" s="180" t="s">
        <v>147</v>
      </c>
      <c r="B63" s="180" t="s">
        <v>148</v>
      </c>
      <c r="C63" s="180" t="s">
        <v>59</v>
      </c>
      <c r="D63" s="181">
        <v>414556</v>
      </c>
      <c r="E63" s="181">
        <v>164991.4</v>
      </c>
      <c r="F63" s="181">
        <v>151301.19</v>
      </c>
      <c r="G63" s="181">
        <v>578294</v>
      </c>
      <c r="H63" s="181">
        <v>228918.5</v>
      </c>
      <c r="I63" s="181">
        <v>215010.49</v>
      </c>
      <c r="J63" s="182">
        <f>(G63-D63)*100/D63</f>
        <v>39.49719700112892</v>
      </c>
      <c r="K63" s="183">
        <f>(H63-E63)*100/E63</f>
        <v>38.745716443402515</v>
      </c>
      <c r="L63" s="184">
        <f>(I63-F63)*100/F63</f>
        <v>42.10760007902118</v>
      </c>
      <c r="M63" s="185">
        <f t="shared" si="0"/>
        <v>0.3979954457298893</v>
      </c>
      <c r="N63" s="186">
        <f t="shared" si="2"/>
        <v>0.3958514181367955</v>
      </c>
      <c r="O63" s="185">
        <f t="shared" si="1"/>
        <v>0.36497165642277524</v>
      </c>
      <c r="P63" s="187">
        <f t="shared" si="3"/>
        <v>0.37180135017828303</v>
      </c>
    </row>
    <row r="64" spans="1:16" ht="12" thickBot="1" thickTop="1">
      <c r="A64" s="180" t="s">
        <v>147</v>
      </c>
      <c r="B64" s="180" t="s">
        <v>148</v>
      </c>
      <c r="C64" s="180" t="s">
        <v>108</v>
      </c>
      <c r="D64" s="181">
        <v>3000</v>
      </c>
      <c r="E64" s="181">
        <v>7378.27</v>
      </c>
      <c r="F64" s="181">
        <v>6809.24</v>
      </c>
      <c r="G64" s="181">
        <v>5015</v>
      </c>
      <c r="H64" s="181">
        <v>12691.81</v>
      </c>
      <c r="I64" s="181">
        <v>12038.29</v>
      </c>
      <c r="J64" s="182">
        <f>(G64-D64)*100/D64</f>
        <v>67.16666666666667</v>
      </c>
      <c r="K64" s="183">
        <f>(H64-E64)*100/E64</f>
        <v>72.01606880745756</v>
      </c>
      <c r="L64" s="184">
        <f>(I64-F64)*100/F64</f>
        <v>76.79344537716399</v>
      </c>
      <c r="M64" s="185">
        <f t="shared" si="0"/>
        <v>2.4594233333333335</v>
      </c>
      <c r="N64" s="186">
        <f t="shared" si="2"/>
        <v>2.5307696909272184</v>
      </c>
      <c r="O64" s="185">
        <f t="shared" si="1"/>
        <v>2.269746666666667</v>
      </c>
      <c r="P64" s="187">
        <f t="shared" si="3"/>
        <v>2.4004566301096713</v>
      </c>
    </row>
    <row r="65" spans="1:16" ht="12" thickBot="1" thickTop="1">
      <c r="A65" s="180" t="s">
        <v>150</v>
      </c>
      <c r="B65" s="180" t="s">
        <v>151</v>
      </c>
      <c r="C65" s="180" t="s">
        <v>110</v>
      </c>
      <c r="D65" s="181"/>
      <c r="E65" s="181"/>
      <c r="F65" s="181"/>
      <c r="G65" s="181">
        <v>6980</v>
      </c>
      <c r="H65" s="181">
        <v>10993.5</v>
      </c>
      <c r="I65" s="181">
        <v>10244.57</v>
      </c>
      <c r="J65" s="182"/>
      <c r="K65" s="183"/>
      <c r="L65" s="184"/>
      <c r="M65" s="185"/>
      <c r="N65" s="186">
        <f t="shared" si="2"/>
        <v>1.575</v>
      </c>
      <c r="O65" s="185"/>
      <c r="P65" s="187">
        <f t="shared" si="3"/>
        <v>1.4677034383954155</v>
      </c>
    </row>
    <row r="66" spans="1:16" ht="12" thickBot="1" thickTop="1">
      <c r="A66" s="180" t="s">
        <v>150</v>
      </c>
      <c r="B66" s="180" t="s">
        <v>151</v>
      </c>
      <c r="C66" s="180" t="s">
        <v>138</v>
      </c>
      <c r="D66" s="181">
        <v>504</v>
      </c>
      <c r="E66" s="181">
        <v>1184.4</v>
      </c>
      <c r="F66" s="181">
        <v>1081.82</v>
      </c>
      <c r="G66" s="181"/>
      <c r="H66" s="181"/>
      <c r="I66" s="181"/>
      <c r="J66" s="182"/>
      <c r="K66" s="183"/>
      <c r="L66" s="184"/>
      <c r="M66" s="185">
        <f t="shared" si="0"/>
        <v>2.35</v>
      </c>
      <c r="N66" s="186"/>
      <c r="O66" s="185">
        <f t="shared" si="1"/>
        <v>2.146468253968254</v>
      </c>
      <c r="P66" s="187"/>
    </row>
    <row r="67" spans="1:16" ht="12" thickBot="1" thickTop="1">
      <c r="A67" s="180" t="s">
        <v>150</v>
      </c>
      <c r="B67" s="180" t="s">
        <v>151</v>
      </c>
      <c r="C67" s="180" t="s">
        <v>88</v>
      </c>
      <c r="D67" s="181">
        <v>6000</v>
      </c>
      <c r="E67" s="181">
        <v>7350</v>
      </c>
      <c r="F67" s="181">
        <v>6582.22</v>
      </c>
      <c r="G67" s="181"/>
      <c r="H67" s="181"/>
      <c r="I67" s="181"/>
      <c r="J67" s="182"/>
      <c r="K67" s="183"/>
      <c r="L67" s="184"/>
      <c r="M67" s="185">
        <f t="shared" si="0"/>
        <v>1.225</v>
      </c>
      <c r="N67" s="186"/>
      <c r="O67" s="185">
        <f t="shared" si="1"/>
        <v>1.0970366666666667</v>
      </c>
      <c r="P67" s="187"/>
    </row>
    <row r="68" spans="1:16" ht="12" thickBot="1" thickTop="1">
      <c r="A68" s="180" t="s">
        <v>150</v>
      </c>
      <c r="B68" s="180" t="s">
        <v>151</v>
      </c>
      <c r="C68" s="180" t="s">
        <v>106</v>
      </c>
      <c r="D68" s="181">
        <v>1065.6</v>
      </c>
      <c r="E68" s="181">
        <v>2292</v>
      </c>
      <c r="F68" s="181">
        <v>2110.41</v>
      </c>
      <c r="G68" s="181"/>
      <c r="H68" s="181"/>
      <c r="I68" s="181"/>
      <c r="J68" s="182"/>
      <c r="K68" s="183"/>
      <c r="L68" s="184"/>
      <c r="M68" s="185">
        <f t="shared" si="0"/>
        <v>2.150900900900901</v>
      </c>
      <c r="N68" s="186"/>
      <c r="O68" s="185">
        <f t="shared" si="1"/>
        <v>1.980489864864865</v>
      </c>
      <c r="P68" s="187"/>
    </row>
    <row r="69" spans="1:16" ht="12" thickBot="1" thickTop="1">
      <c r="A69" s="180" t="s">
        <v>150</v>
      </c>
      <c r="B69" s="180" t="s">
        <v>151</v>
      </c>
      <c r="C69" s="180" t="s">
        <v>92</v>
      </c>
      <c r="D69" s="181">
        <v>6000</v>
      </c>
      <c r="E69" s="181">
        <v>4980</v>
      </c>
      <c r="F69" s="181">
        <v>4538.64</v>
      </c>
      <c r="G69" s="181"/>
      <c r="H69" s="181"/>
      <c r="I69" s="181"/>
      <c r="J69" s="182"/>
      <c r="K69" s="183"/>
      <c r="L69" s="184"/>
      <c r="M69" s="185">
        <f t="shared" si="0"/>
        <v>0.83</v>
      </c>
      <c r="N69" s="186"/>
      <c r="O69" s="185">
        <f t="shared" si="1"/>
        <v>0.75644</v>
      </c>
      <c r="P69" s="187"/>
    </row>
    <row r="70" spans="1:16" ht="12" thickBot="1" thickTop="1">
      <c r="A70" s="180" t="s">
        <v>150</v>
      </c>
      <c r="B70" s="180" t="s">
        <v>151</v>
      </c>
      <c r="C70" s="180" t="s">
        <v>46</v>
      </c>
      <c r="D70" s="181"/>
      <c r="E70" s="181"/>
      <c r="F70" s="181"/>
      <c r="G70" s="181">
        <v>8044</v>
      </c>
      <c r="H70" s="181">
        <v>14077</v>
      </c>
      <c r="I70" s="181">
        <v>13308.1</v>
      </c>
      <c r="J70" s="182"/>
      <c r="K70" s="183"/>
      <c r="L70" s="184"/>
      <c r="M70" s="185"/>
      <c r="N70" s="186">
        <f aca="true" t="shared" si="4" ref="N70:N126">H70/G70</f>
        <v>1.75</v>
      </c>
      <c r="O70" s="185"/>
      <c r="P70" s="187">
        <f aca="true" t="shared" si="5" ref="P70:P126">I70/G70</f>
        <v>1.6544132272501244</v>
      </c>
    </row>
    <row r="71" spans="1:16" ht="12" thickBot="1" thickTop="1">
      <c r="A71" s="180" t="s">
        <v>152</v>
      </c>
      <c r="B71" s="180" t="s">
        <v>153</v>
      </c>
      <c r="C71" s="180" t="s">
        <v>106</v>
      </c>
      <c r="D71" s="181">
        <v>124520</v>
      </c>
      <c r="E71" s="181">
        <v>39119.6</v>
      </c>
      <c r="F71" s="181">
        <v>35194.98</v>
      </c>
      <c r="G71" s="181"/>
      <c r="H71" s="181"/>
      <c r="I71" s="181"/>
      <c r="J71" s="182"/>
      <c r="K71" s="183"/>
      <c r="L71" s="184"/>
      <c r="M71" s="185">
        <f aca="true" t="shared" si="6" ref="M70:M126">E71/D71</f>
        <v>0.31416318663668485</v>
      </c>
      <c r="N71" s="186"/>
      <c r="O71" s="185">
        <f aca="true" t="shared" si="7" ref="O70:O126">F71/D71</f>
        <v>0.28264519755862516</v>
      </c>
      <c r="P71" s="187"/>
    </row>
    <row r="72" spans="1:16" ht="12" thickBot="1" thickTop="1">
      <c r="A72" s="180" t="s">
        <v>152</v>
      </c>
      <c r="B72" s="180" t="s">
        <v>153</v>
      </c>
      <c r="C72" s="180" t="s">
        <v>757</v>
      </c>
      <c r="D72" s="181"/>
      <c r="E72" s="181"/>
      <c r="F72" s="181"/>
      <c r="G72" s="181">
        <v>24090</v>
      </c>
      <c r="H72" s="181">
        <v>5940.5</v>
      </c>
      <c r="I72" s="181">
        <v>5531.15</v>
      </c>
      <c r="J72" s="182"/>
      <c r="K72" s="183"/>
      <c r="L72" s="184"/>
      <c r="M72" s="185"/>
      <c r="N72" s="186">
        <f t="shared" si="4"/>
        <v>0.246596097965961</v>
      </c>
      <c r="O72" s="185"/>
      <c r="P72" s="187">
        <f t="shared" si="5"/>
        <v>0.22960356994603567</v>
      </c>
    </row>
    <row r="73" spans="1:16" ht="12" thickBot="1" thickTop="1">
      <c r="A73" s="180" t="s">
        <v>152</v>
      </c>
      <c r="B73" s="180" t="s">
        <v>153</v>
      </c>
      <c r="C73" s="180" t="s">
        <v>92</v>
      </c>
      <c r="D73" s="181"/>
      <c r="E73" s="181"/>
      <c r="F73" s="181"/>
      <c r="G73" s="181">
        <v>50000</v>
      </c>
      <c r="H73" s="181">
        <v>15750</v>
      </c>
      <c r="I73" s="181">
        <v>14734.88</v>
      </c>
      <c r="J73" s="182"/>
      <c r="K73" s="183"/>
      <c r="L73" s="184"/>
      <c r="M73" s="185"/>
      <c r="N73" s="186">
        <f t="shared" si="4"/>
        <v>0.315</v>
      </c>
      <c r="O73" s="185"/>
      <c r="P73" s="187">
        <f t="shared" si="5"/>
        <v>0.2946976</v>
      </c>
    </row>
    <row r="74" spans="1:16" ht="12" thickBot="1" thickTop="1">
      <c r="A74" s="180" t="s">
        <v>152</v>
      </c>
      <c r="B74" s="180" t="s">
        <v>153</v>
      </c>
      <c r="C74" s="180" t="s">
        <v>46</v>
      </c>
      <c r="D74" s="181"/>
      <c r="E74" s="181"/>
      <c r="F74" s="181"/>
      <c r="G74" s="181">
        <v>7609.3</v>
      </c>
      <c r="H74" s="181">
        <v>3714.2</v>
      </c>
      <c r="I74" s="181">
        <v>3502.47</v>
      </c>
      <c r="J74" s="182"/>
      <c r="K74" s="183"/>
      <c r="L74" s="184"/>
      <c r="M74" s="185"/>
      <c r="N74" s="186">
        <f t="shared" si="4"/>
        <v>0.4881132298634565</v>
      </c>
      <c r="O74" s="185"/>
      <c r="P74" s="187">
        <f t="shared" si="5"/>
        <v>0.46028806854769816</v>
      </c>
    </row>
    <row r="75" spans="1:16" ht="12" thickBot="1" thickTop="1">
      <c r="A75" s="180" t="s">
        <v>152</v>
      </c>
      <c r="B75" s="180" t="s">
        <v>153</v>
      </c>
      <c r="C75" s="180" t="s">
        <v>156</v>
      </c>
      <c r="D75" s="181">
        <v>1002</v>
      </c>
      <c r="E75" s="181">
        <v>2145.93</v>
      </c>
      <c r="F75" s="181">
        <v>1973.88</v>
      </c>
      <c r="G75" s="181"/>
      <c r="H75" s="181"/>
      <c r="I75" s="181"/>
      <c r="J75" s="182"/>
      <c r="K75" s="183"/>
      <c r="L75" s="184"/>
      <c r="M75" s="185">
        <f t="shared" si="6"/>
        <v>2.141646706586826</v>
      </c>
      <c r="N75" s="186"/>
      <c r="O75" s="185">
        <f t="shared" si="7"/>
        <v>1.9699401197604791</v>
      </c>
      <c r="P75" s="187"/>
    </row>
    <row r="76" spans="1:16" ht="12" thickBot="1" thickTop="1">
      <c r="A76" s="180" t="s">
        <v>152</v>
      </c>
      <c r="B76" s="180" t="s">
        <v>153</v>
      </c>
      <c r="C76" s="180" t="s">
        <v>174</v>
      </c>
      <c r="D76" s="181"/>
      <c r="E76" s="181"/>
      <c r="F76" s="181"/>
      <c r="G76" s="181">
        <v>116810</v>
      </c>
      <c r="H76" s="181">
        <v>28960.1</v>
      </c>
      <c r="I76" s="181">
        <v>27126.59</v>
      </c>
      <c r="J76" s="182"/>
      <c r="K76" s="183"/>
      <c r="L76" s="184"/>
      <c r="M76" s="185"/>
      <c r="N76" s="186">
        <f t="shared" si="4"/>
        <v>0.24792483520246553</v>
      </c>
      <c r="O76" s="185"/>
      <c r="P76" s="187">
        <f t="shared" si="5"/>
        <v>0.23222831949319409</v>
      </c>
    </row>
    <row r="77" spans="1:16" ht="12" thickBot="1" thickTop="1">
      <c r="A77" s="180" t="s">
        <v>154</v>
      </c>
      <c r="B77" s="180" t="s">
        <v>155</v>
      </c>
      <c r="C77" s="180" t="s">
        <v>53</v>
      </c>
      <c r="D77" s="181">
        <v>800</v>
      </c>
      <c r="E77" s="181">
        <v>1926.89</v>
      </c>
      <c r="F77" s="181">
        <v>1760</v>
      </c>
      <c r="G77" s="181"/>
      <c r="H77" s="181"/>
      <c r="I77" s="181"/>
      <c r="J77" s="182"/>
      <c r="K77" s="183"/>
      <c r="L77" s="184"/>
      <c r="M77" s="185">
        <f t="shared" si="6"/>
        <v>2.4086125000000003</v>
      </c>
      <c r="N77" s="186"/>
      <c r="O77" s="185">
        <f t="shared" si="7"/>
        <v>2.2</v>
      </c>
      <c r="P77" s="187"/>
    </row>
    <row r="78" spans="1:16" ht="12" thickBot="1" thickTop="1">
      <c r="A78" s="180" t="s">
        <v>154</v>
      </c>
      <c r="B78" s="180" t="s">
        <v>155</v>
      </c>
      <c r="C78" s="180" t="s">
        <v>106</v>
      </c>
      <c r="D78" s="181">
        <v>2149.2</v>
      </c>
      <c r="E78" s="181">
        <v>5031.07</v>
      </c>
      <c r="F78" s="181">
        <v>4632.48</v>
      </c>
      <c r="G78" s="181"/>
      <c r="H78" s="181"/>
      <c r="I78" s="181"/>
      <c r="J78" s="182"/>
      <c r="K78" s="183"/>
      <c r="L78" s="184"/>
      <c r="M78" s="185">
        <f t="shared" si="6"/>
        <v>2.3409035920342456</v>
      </c>
      <c r="N78" s="186"/>
      <c r="O78" s="185">
        <f t="shared" si="7"/>
        <v>2.1554438860971525</v>
      </c>
      <c r="P78" s="187"/>
    </row>
    <row r="79" spans="1:16" ht="12" thickBot="1" thickTop="1">
      <c r="A79" s="180" t="s">
        <v>154</v>
      </c>
      <c r="B79" s="180" t="s">
        <v>155</v>
      </c>
      <c r="C79" s="180" t="s">
        <v>122</v>
      </c>
      <c r="D79" s="181"/>
      <c r="E79" s="181"/>
      <c r="F79" s="181"/>
      <c r="G79" s="181">
        <v>46000</v>
      </c>
      <c r="H79" s="181">
        <v>67735</v>
      </c>
      <c r="I79" s="181">
        <v>63342.29</v>
      </c>
      <c r="J79" s="182"/>
      <c r="K79" s="183"/>
      <c r="L79" s="184"/>
      <c r="M79" s="185"/>
      <c r="N79" s="186">
        <f t="shared" si="4"/>
        <v>1.4725</v>
      </c>
      <c r="O79" s="185"/>
      <c r="P79" s="187">
        <f t="shared" si="5"/>
        <v>1.377006304347826</v>
      </c>
    </row>
    <row r="80" spans="1:16" ht="12" thickBot="1" thickTop="1">
      <c r="A80" s="180" t="s">
        <v>154</v>
      </c>
      <c r="B80" s="180" t="s">
        <v>155</v>
      </c>
      <c r="C80" s="180" t="s">
        <v>46</v>
      </c>
      <c r="D80" s="181">
        <v>213150</v>
      </c>
      <c r="E80" s="181">
        <v>254825</v>
      </c>
      <c r="F80" s="181">
        <v>231731.86</v>
      </c>
      <c r="G80" s="181">
        <v>638632</v>
      </c>
      <c r="H80" s="181">
        <v>957882.63</v>
      </c>
      <c r="I80" s="181">
        <v>899377.51</v>
      </c>
      <c r="J80" s="182">
        <f>(G80-D80)*100/D80</f>
        <v>199.61623269997654</v>
      </c>
      <c r="K80" s="183">
        <f>(H80-E80)*100/E80</f>
        <v>275.8982164230354</v>
      </c>
      <c r="L80" s="184">
        <f>(I80-F80)*100/F80</f>
        <v>288.11128948777264</v>
      </c>
      <c r="M80" s="185">
        <f t="shared" si="6"/>
        <v>1.195519587145203</v>
      </c>
      <c r="N80" s="186">
        <f t="shared" si="4"/>
        <v>1.4998976405817435</v>
      </c>
      <c r="O80" s="185">
        <f t="shared" si="7"/>
        <v>1.0871773868167955</v>
      </c>
      <c r="P80" s="187">
        <f t="shared" si="5"/>
        <v>1.408287574064563</v>
      </c>
    </row>
    <row r="81" spans="1:16" ht="12" thickBot="1" thickTop="1">
      <c r="A81" s="180" t="s">
        <v>154</v>
      </c>
      <c r="B81" s="180" t="s">
        <v>155</v>
      </c>
      <c r="C81" s="180" t="s">
        <v>62</v>
      </c>
      <c r="D81" s="181">
        <v>4800</v>
      </c>
      <c r="E81" s="181">
        <v>9398.88</v>
      </c>
      <c r="F81" s="181">
        <v>8495.37</v>
      </c>
      <c r="G81" s="181"/>
      <c r="H81" s="181"/>
      <c r="I81" s="181"/>
      <c r="J81" s="182"/>
      <c r="K81" s="183"/>
      <c r="L81" s="184"/>
      <c r="M81" s="185">
        <f t="shared" si="6"/>
        <v>1.9580999999999997</v>
      </c>
      <c r="N81" s="186"/>
      <c r="O81" s="185">
        <f t="shared" si="7"/>
        <v>1.76986875</v>
      </c>
      <c r="P81" s="187"/>
    </row>
    <row r="82" spans="1:16" ht="12" thickBot="1" thickTop="1">
      <c r="A82" s="180" t="s">
        <v>154</v>
      </c>
      <c r="B82" s="180" t="s">
        <v>155</v>
      </c>
      <c r="C82" s="180" t="s">
        <v>156</v>
      </c>
      <c r="D82" s="181">
        <v>6000</v>
      </c>
      <c r="E82" s="181">
        <v>9919.65</v>
      </c>
      <c r="F82" s="181">
        <v>9124.36</v>
      </c>
      <c r="G82" s="181">
        <v>14013</v>
      </c>
      <c r="H82" s="181">
        <v>25463.45</v>
      </c>
      <c r="I82" s="181">
        <v>23787.93</v>
      </c>
      <c r="J82" s="182">
        <f>(G82-D82)*100/D82</f>
        <v>133.55</v>
      </c>
      <c r="K82" s="183">
        <f>(H82-E82)*100/E82</f>
        <v>156.6970608842046</v>
      </c>
      <c r="L82" s="184">
        <f>(I82-F82)*100/F82</f>
        <v>160.70792910406865</v>
      </c>
      <c r="M82" s="185">
        <f t="shared" si="6"/>
        <v>1.653275</v>
      </c>
      <c r="N82" s="186">
        <f t="shared" si="4"/>
        <v>1.8171305216584601</v>
      </c>
      <c r="O82" s="185">
        <f t="shared" si="7"/>
        <v>1.5207266666666668</v>
      </c>
      <c r="P82" s="187">
        <f t="shared" si="5"/>
        <v>1.6975615499892958</v>
      </c>
    </row>
    <row r="83" spans="1:16" ht="12" thickBot="1" thickTop="1">
      <c r="A83" s="180" t="s">
        <v>154</v>
      </c>
      <c r="B83" s="180" t="s">
        <v>155</v>
      </c>
      <c r="C83" s="180" t="s">
        <v>605</v>
      </c>
      <c r="D83" s="181">
        <v>10080</v>
      </c>
      <c r="E83" s="181">
        <v>21772.09</v>
      </c>
      <c r="F83" s="181">
        <v>19581.52</v>
      </c>
      <c r="G83" s="181">
        <v>7668</v>
      </c>
      <c r="H83" s="181">
        <v>16754.1</v>
      </c>
      <c r="I83" s="181">
        <v>15772.43</v>
      </c>
      <c r="J83" s="182">
        <f>(G83-D83)*100/D83</f>
        <v>-23.928571428571427</v>
      </c>
      <c r="K83" s="183">
        <f>(H83-E83)*100/E83</f>
        <v>-23.047810292902525</v>
      </c>
      <c r="L83" s="184">
        <f>(I83-F83)*100/F83</f>
        <v>-19.452473556700397</v>
      </c>
      <c r="M83" s="185">
        <f t="shared" si="6"/>
        <v>2.1599295634920637</v>
      </c>
      <c r="N83" s="186">
        <f t="shared" si="4"/>
        <v>2.184937402190923</v>
      </c>
      <c r="O83" s="185">
        <f t="shared" si="7"/>
        <v>1.942611111111111</v>
      </c>
      <c r="P83" s="187">
        <f t="shared" si="5"/>
        <v>2.056915753781951</v>
      </c>
    </row>
    <row r="84" spans="1:16" ht="12" thickBot="1" thickTop="1">
      <c r="A84" s="180" t="s">
        <v>154</v>
      </c>
      <c r="B84" s="180" t="s">
        <v>155</v>
      </c>
      <c r="C84" s="180" t="s">
        <v>174</v>
      </c>
      <c r="D84" s="181"/>
      <c r="E84" s="181"/>
      <c r="F84" s="181"/>
      <c r="G84" s="181">
        <v>33691.92</v>
      </c>
      <c r="H84" s="181">
        <v>23326.26</v>
      </c>
      <c r="I84" s="181">
        <v>21989.62</v>
      </c>
      <c r="J84" s="182"/>
      <c r="K84" s="183"/>
      <c r="L84" s="184"/>
      <c r="M84" s="185"/>
      <c r="N84" s="186">
        <f t="shared" si="4"/>
        <v>0.6923398844589445</v>
      </c>
      <c r="O84" s="185"/>
      <c r="P84" s="187">
        <f t="shared" si="5"/>
        <v>0.6526674644840662</v>
      </c>
    </row>
    <row r="85" spans="1:16" ht="12" thickBot="1" thickTop="1">
      <c r="A85" s="180" t="s">
        <v>154</v>
      </c>
      <c r="B85" s="180" t="s">
        <v>155</v>
      </c>
      <c r="C85" s="180" t="s">
        <v>83</v>
      </c>
      <c r="D85" s="181"/>
      <c r="E85" s="181"/>
      <c r="F85" s="181"/>
      <c r="G85" s="181">
        <v>6000</v>
      </c>
      <c r="H85" s="181">
        <v>15450</v>
      </c>
      <c r="I85" s="181">
        <v>14397.47</v>
      </c>
      <c r="J85" s="182"/>
      <c r="K85" s="183"/>
      <c r="L85" s="184"/>
      <c r="M85" s="185"/>
      <c r="N85" s="186">
        <f t="shared" si="4"/>
        <v>2.575</v>
      </c>
      <c r="O85" s="185"/>
      <c r="P85" s="187">
        <f t="shared" si="5"/>
        <v>2.3995783333333334</v>
      </c>
    </row>
    <row r="86" spans="1:16" ht="12" thickBot="1" thickTop="1">
      <c r="A86" s="180" t="s">
        <v>154</v>
      </c>
      <c r="B86" s="180" t="s">
        <v>155</v>
      </c>
      <c r="C86" s="180" t="s">
        <v>108</v>
      </c>
      <c r="D86" s="181">
        <v>3588</v>
      </c>
      <c r="E86" s="181">
        <v>7340.01</v>
      </c>
      <c r="F86" s="181">
        <v>6659.9</v>
      </c>
      <c r="G86" s="181">
        <v>15984</v>
      </c>
      <c r="H86" s="181">
        <v>40513.44</v>
      </c>
      <c r="I86" s="181">
        <v>38085.02</v>
      </c>
      <c r="J86" s="182">
        <f>(G86-D86)*100/D86</f>
        <v>345.4849498327759</v>
      </c>
      <c r="K86" s="183">
        <f>(H86-E86)*100/E86</f>
        <v>451.9534714530362</v>
      </c>
      <c r="L86" s="184">
        <f>(I86-F86)*100/F86</f>
        <v>471.8557335695731</v>
      </c>
      <c r="M86" s="185">
        <f t="shared" si="6"/>
        <v>2.0457107023411374</v>
      </c>
      <c r="N86" s="186">
        <f t="shared" si="4"/>
        <v>2.534624624624625</v>
      </c>
      <c r="O86" s="185">
        <f t="shared" si="7"/>
        <v>1.856159420289855</v>
      </c>
      <c r="P86" s="187">
        <f t="shared" si="5"/>
        <v>2.382696446446446</v>
      </c>
    </row>
    <row r="87" spans="1:16" ht="12" thickBot="1" thickTop="1">
      <c r="A87" s="180" t="s">
        <v>157</v>
      </c>
      <c r="B87" s="180" t="s">
        <v>158</v>
      </c>
      <c r="C87" s="180" t="s">
        <v>110</v>
      </c>
      <c r="D87" s="181"/>
      <c r="E87" s="181"/>
      <c r="F87" s="181"/>
      <c r="G87" s="181">
        <v>9130</v>
      </c>
      <c r="H87" s="181">
        <v>13119.35</v>
      </c>
      <c r="I87" s="181">
        <v>12219.57</v>
      </c>
      <c r="J87" s="182"/>
      <c r="K87" s="183"/>
      <c r="L87" s="184"/>
      <c r="M87" s="185"/>
      <c r="N87" s="186">
        <f t="shared" si="4"/>
        <v>1.436949616648412</v>
      </c>
      <c r="O87" s="185"/>
      <c r="P87" s="187">
        <f t="shared" si="5"/>
        <v>1.3383975903614458</v>
      </c>
    </row>
    <row r="88" spans="1:16" ht="12" thickBot="1" thickTop="1">
      <c r="A88" s="180" t="s">
        <v>157</v>
      </c>
      <c r="B88" s="180" t="s">
        <v>158</v>
      </c>
      <c r="C88" s="180" t="s">
        <v>60</v>
      </c>
      <c r="D88" s="181">
        <v>2680</v>
      </c>
      <c r="E88" s="181">
        <v>9095.25</v>
      </c>
      <c r="F88" s="181">
        <v>8332.31</v>
      </c>
      <c r="G88" s="181">
        <v>554.4</v>
      </c>
      <c r="H88" s="181">
        <v>868.18</v>
      </c>
      <c r="I88" s="181">
        <v>822.22</v>
      </c>
      <c r="J88" s="182">
        <f>(G88-D88)*100/D88</f>
        <v>-79.31343283582089</v>
      </c>
      <c r="K88" s="183">
        <f>(H88-E88)*100/E88</f>
        <v>-90.45457793903411</v>
      </c>
      <c r="L88" s="184">
        <f>(I88-F88)*100/F88</f>
        <v>-90.13214822780236</v>
      </c>
      <c r="M88" s="185">
        <f t="shared" si="6"/>
        <v>3.39375</v>
      </c>
      <c r="N88" s="186">
        <f t="shared" si="4"/>
        <v>1.565981240981241</v>
      </c>
      <c r="O88" s="185">
        <f t="shared" si="7"/>
        <v>3.109070895522388</v>
      </c>
      <c r="P88" s="187">
        <f t="shared" si="5"/>
        <v>1.4830808080808082</v>
      </c>
    </row>
    <row r="89" spans="1:16" ht="12" thickBot="1" thickTop="1">
      <c r="A89" s="180" t="s">
        <v>157</v>
      </c>
      <c r="B89" s="180" t="s">
        <v>158</v>
      </c>
      <c r="C89" s="180" t="s">
        <v>88</v>
      </c>
      <c r="D89" s="181">
        <v>21000</v>
      </c>
      <c r="E89" s="181">
        <v>18600</v>
      </c>
      <c r="F89" s="181">
        <v>16657.04</v>
      </c>
      <c r="G89" s="181"/>
      <c r="H89" s="181"/>
      <c r="I89" s="181"/>
      <c r="J89" s="182"/>
      <c r="K89" s="183"/>
      <c r="L89" s="184"/>
      <c r="M89" s="185">
        <f t="shared" si="6"/>
        <v>0.8857142857142857</v>
      </c>
      <c r="N89" s="186"/>
      <c r="O89" s="185">
        <f t="shared" si="7"/>
        <v>0.793192380952381</v>
      </c>
      <c r="P89" s="187"/>
    </row>
    <row r="90" spans="1:16" ht="12" thickBot="1" thickTop="1">
      <c r="A90" s="180" t="s">
        <v>157</v>
      </c>
      <c r="B90" s="180" t="s">
        <v>158</v>
      </c>
      <c r="C90" s="180" t="s">
        <v>139</v>
      </c>
      <c r="D90" s="181"/>
      <c r="E90" s="181"/>
      <c r="F90" s="181"/>
      <c r="G90" s="181">
        <v>46403.28</v>
      </c>
      <c r="H90" s="181">
        <v>70526.34</v>
      </c>
      <c r="I90" s="181">
        <v>66262.07</v>
      </c>
      <c r="J90" s="182"/>
      <c r="K90" s="183"/>
      <c r="L90" s="184"/>
      <c r="M90" s="185"/>
      <c r="N90" s="186">
        <f t="shared" si="4"/>
        <v>1.5198567859858183</v>
      </c>
      <c r="O90" s="185"/>
      <c r="P90" s="187">
        <f t="shared" si="5"/>
        <v>1.4279609113838507</v>
      </c>
    </row>
    <row r="91" spans="1:16" ht="12" thickBot="1" thickTop="1">
      <c r="A91" s="180" t="s">
        <v>157</v>
      </c>
      <c r="B91" s="180" t="s">
        <v>158</v>
      </c>
      <c r="C91" s="180" t="s">
        <v>106</v>
      </c>
      <c r="D91" s="181">
        <v>1418.4</v>
      </c>
      <c r="E91" s="181">
        <v>2604.44</v>
      </c>
      <c r="F91" s="181">
        <v>2398.1</v>
      </c>
      <c r="G91" s="181"/>
      <c r="H91" s="181"/>
      <c r="I91" s="181"/>
      <c r="J91" s="182"/>
      <c r="K91" s="183"/>
      <c r="L91" s="184"/>
      <c r="M91" s="185">
        <f t="shared" si="6"/>
        <v>1.8361816130851663</v>
      </c>
      <c r="N91" s="186"/>
      <c r="O91" s="185">
        <f t="shared" si="7"/>
        <v>1.6907078398195148</v>
      </c>
      <c r="P91" s="187"/>
    </row>
    <row r="92" spans="1:16" ht="12" thickBot="1" thickTop="1">
      <c r="A92" s="180" t="s">
        <v>157</v>
      </c>
      <c r="B92" s="180" t="s">
        <v>158</v>
      </c>
      <c r="C92" s="180" t="s">
        <v>92</v>
      </c>
      <c r="D92" s="181">
        <v>21000</v>
      </c>
      <c r="E92" s="181">
        <v>13020</v>
      </c>
      <c r="F92" s="181">
        <v>11866.08</v>
      </c>
      <c r="G92" s="181"/>
      <c r="H92" s="181"/>
      <c r="I92" s="181"/>
      <c r="J92" s="182"/>
      <c r="K92" s="183"/>
      <c r="L92" s="184"/>
      <c r="M92" s="185">
        <f t="shared" si="6"/>
        <v>0.62</v>
      </c>
      <c r="N92" s="186"/>
      <c r="O92" s="185">
        <f t="shared" si="7"/>
        <v>0.5650514285714285</v>
      </c>
      <c r="P92" s="187"/>
    </row>
    <row r="93" spans="1:16" ht="12" thickBot="1" thickTop="1">
      <c r="A93" s="180" t="s">
        <v>157</v>
      </c>
      <c r="B93" s="180" t="s">
        <v>158</v>
      </c>
      <c r="C93" s="180" t="s">
        <v>46</v>
      </c>
      <c r="D93" s="181">
        <v>69000</v>
      </c>
      <c r="E93" s="181">
        <v>9430</v>
      </c>
      <c r="F93" s="181">
        <v>8406.23</v>
      </c>
      <c r="G93" s="181">
        <v>223937.6</v>
      </c>
      <c r="H93" s="181">
        <v>267104.11</v>
      </c>
      <c r="I93" s="181">
        <v>250825</v>
      </c>
      <c r="J93" s="182">
        <f>(G93-D93)*100/D93</f>
        <v>224.5472463768116</v>
      </c>
      <c r="K93" s="183">
        <f>(H93-E93)*100/E93</f>
        <v>2732.493213149523</v>
      </c>
      <c r="L93" s="184">
        <f>(I93-F93)*100/F93</f>
        <v>2883.7989205624876</v>
      </c>
      <c r="M93" s="185">
        <f t="shared" si="6"/>
        <v>0.13666666666666666</v>
      </c>
      <c r="N93" s="186">
        <f t="shared" si="4"/>
        <v>1.1927613317281243</v>
      </c>
      <c r="O93" s="185">
        <f t="shared" si="7"/>
        <v>0.12182942028985506</v>
      </c>
      <c r="P93" s="187">
        <f t="shared" si="5"/>
        <v>1.1200664828059246</v>
      </c>
    </row>
    <row r="94" spans="1:16" ht="12" thickBot="1" thickTop="1">
      <c r="A94" s="180" t="s">
        <v>157</v>
      </c>
      <c r="B94" s="180" t="s">
        <v>158</v>
      </c>
      <c r="C94" s="180" t="s">
        <v>62</v>
      </c>
      <c r="D94" s="181"/>
      <c r="E94" s="181"/>
      <c r="F94" s="181"/>
      <c r="G94" s="181">
        <v>4996.8</v>
      </c>
      <c r="H94" s="181">
        <v>7782.19</v>
      </c>
      <c r="I94" s="181">
        <v>7314.2</v>
      </c>
      <c r="J94" s="182"/>
      <c r="K94" s="183"/>
      <c r="L94" s="184"/>
      <c r="M94" s="185"/>
      <c r="N94" s="186">
        <f t="shared" si="4"/>
        <v>1.5574347582452768</v>
      </c>
      <c r="O94" s="185"/>
      <c r="P94" s="187">
        <f t="shared" si="5"/>
        <v>1.4637768171629841</v>
      </c>
    </row>
    <row r="95" spans="1:16" ht="12" thickBot="1" thickTop="1">
      <c r="A95" s="180" t="s">
        <v>157</v>
      </c>
      <c r="B95" s="180" t="s">
        <v>158</v>
      </c>
      <c r="C95" s="180" t="s">
        <v>156</v>
      </c>
      <c r="D95" s="181">
        <v>11001</v>
      </c>
      <c r="E95" s="181">
        <v>19747.51</v>
      </c>
      <c r="F95" s="181">
        <v>18164.3</v>
      </c>
      <c r="G95" s="181"/>
      <c r="H95" s="181"/>
      <c r="I95" s="181"/>
      <c r="J95" s="182"/>
      <c r="K95" s="183"/>
      <c r="L95" s="184"/>
      <c r="M95" s="185">
        <f t="shared" si="6"/>
        <v>1.795064994091446</v>
      </c>
      <c r="N95" s="186"/>
      <c r="O95" s="185">
        <f t="shared" si="7"/>
        <v>1.6511498954640487</v>
      </c>
      <c r="P95" s="187"/>
    </row>
    <row r="96" spans="1:16" ht="12" thickBot="1" thickTop="1">
      <c r="A96" s="180" t="s">
        <v>157</v>
      </c>
      <c r="B96" s="180" t="s">
        <v>158</v>
      </c>
      <c r="C96" s="180" t="s">
        <v>107</v>
      </c>
      <c r="D96" s="181">
        <v>52000</v>
      </c>
      <c r="E96" s="181">
        <v>30160</v>
      </c>
      <c r="F96" s="181">
        <v>27013.1</v>
      </c>
      <c r="G96" s="181"/>
      <c r="H96" s="181"/>
      <c r="I96" s="181"/>
      <c r="J96" s="182"/>
      <c r="K96" s="183"/>
      <c r="L96" s="184"/>
      <c r="M96" s="185">
        <f t="shared" si="6"/>
        <v>0.58</v>
      </c>
      <c r="N96" s="186"/>
      <c r="O96" s="185">
        <f t="shared" si="7"/>
        <v>0.5194826923076923</v>
      </c>
      <c r="P96" s="187"/>
    </row>
    <row r="97" spans="1:16" ht="12" thickBot="1" thickTop="1">
      <c r="A97" s="180" t="s">
        <v>157</v>
      </c>
      <c r="B97" s="180" t="s">
        <v>158</v>
      </c>
      <c r="C97" s="180" t="s">
        <v>605</v>
      </c>
      <c r="D97" s="181">
        <v>4996.8</v>
      </c>
      <c r="E97" s="181">
        <v>9043.85</v>
      </c>
      <c r="F97" s="181">
        <v>8133.92</v>
      </c>
      <c r="G97" s="181">
        <v>2880</v>
      </c>
      <c r="H97" s="181">
        <v>4735.43</v>
      </c>
      <c r="I97" s="181">
        <v>4455.25</v>
      </c>
      <c r="J97" s="182">
        <f>(G97-D97)*100/D97</f>
        <v>-42.36311239193084</v>
      </c>
      <c r="K97" s="183">
        <f>(H97-E97)*100/E97</f>
        <v>-47.639224445341306</v>
      </c>
      <c r="L97" s="184">
        <f>(I97-F97)*100/F97</f>
        <v>-45.22628695635069</v>
      </c>
      <c r="M97" s="185">
        <f t="shared" si="6"/>
        <v>1.8099283541466538</v>
      </c>
      <c r="N97" s="186">
        <f t="shared" si="4"/>
        <v>1.6442465277777778</v>
      </c>
      <c r="O97" s="185">
        <f t="shared" si="7"/>
        <v>1.627825808517451</v>
      </c>
      <c r="P97" s="187">
        <f t="shared" si="5"/>
        <v>1.5469618055555556</v>
      </c>
    </row>
    <row r="98" spans="1:16" ht="12" thickBot="1" thickTop="1">
      <c r="A98" s="180" t="s">
        <v>157</v>
      </c>
      <c r="B98" s="180" t="s">
        <v>158</v>
      </c>
      <c r="C98" s="180" t="s">
        <v>590</v>
      </c>
      <c r="D98" s="181">
        <v>1510.19</v>
      </c>
      <c r="E98" s="181">
        <v>2003.27</v>
      </c>
      <c r="F98" s="181">
        <v>1797.12</v>
      </c>
      <c r="G98" s="181"/>
      <c r="H98" s="181"/>
      <c r="I98" s="181"/>
      <c r="J98" s="182"/>
      <c r="K98" s="183"/>
      <c r="L98" s="184"/>
      <c r="M98" s="185">
        <f t="shared" si="6"/>
        <v>1.3265019633291175</v>
      </c>
      <c r="N98" s="186"/>
      <c r="O98" s="185">
        <f t="shared" si="7"/>
        <v>1.1899959607731476</v>
      </c>
      <c r="P98" s="187"/>
    </row>
    <row r="99" spans="1:16" ht="12" thickBot="1" thickTop="1">
      <c r="A99" s="180" t="s">
        <v>157</v>
      </c>
      <c r="B99" s="180" t="s">
        <v>158</v>
      </c>
      <c r="C99" s="180" t="s">
        <v>174</v>
      </c>
      <c r="D99" s="181">
        <v>53060</v>
      </c>
      <c r="E99" s="181">
        <v>7039</v>
      </c>
      <c r="F99" s="181">
        <v>6306.06</v>
      </c>
      <c r="G99" s="181"/>
      <c r="H99" s="181"/>
      <c r="I99" s="181"/>
      <c r="J99" s="182"/>
      <c r="K99" s="183"/>
      <c r="L99" s="184"/>
      <c r="M99" s="185">
        <f t="shared" si="6"/>
        <v>0.13266113833396156</v>
      </c>
      <c r="N99" s="186"/>
      <c r="O99" s="185">
        <f t="shared" si="7"/>
        <v>0.11884771956275915</v>
      </c>
      <c r="P99" s="187"/>
    </row>
    <row r="100" spans="1:16" ht="12" thickBot="1" thickTop="1">
      <c r="A100" s="180" t="s">
        <v>157</v>
      </c>
      <c r="B100" s="180" t="s">
        <v>158</v>
      </c>
      <c r="C100" s="180" t="s">
        <v>108</v>
      </c>
      <c r="D100" s="181"/>
      <c r="E100" s="181"/>
      <c r="F100" s="181"/>
      <c r="G100" s="181">
        <v>748.8</v>
      </c>
      <c r="H100" s="181">
        <v>1304.84</v>
      </c>
      <c r="I100" s="181">
        <v>1210.07</v>
      </c>
      <c r="J100" s="182"/>
      <c r="K100" s="183"/>
      <c r="L100" s="184"/>
      <c r="M100" s="185"/>
      <c r="N100" s="186">
        <f t="shared" si="4"/>
        <v>1.7425747863247862</v>
      </c>
      <c r="O100" s="185"/>
      <c r="P100" s="187">
        <f t="shared" si="5"/>
        <v>1.6160122863247863</v>
      </c>
    </row>
    <row r="101" spans="1:16" ht="12" thickBot="1" thickTop="1">
      <c r="A101" s="180" t="s">
        <v>159</v>
      </c>
      <c r="B101" s="180" t="s">
        <v>160</v>
      </c>
      <c r="C101" s="180" t="s">
        <v>92</v>
      </c>
      <c r="D101" s="181"/>
      <c r="E101" s="181"/>
      <c r="F101" s="181"/>
      <c r="G101" s="181">
        <v>75000</v>
      </c>
      <c r="H101" s="181">
        <v>93750</v>
      </c>
      <c r="I101" s="181">
        <v>86941.02</v>
      </c>
      <c r="J101" s="182"/>
      <c r="K101" s="183"/>
      <c r="L101" s="184"/>
      <c r="M101" s="185"/>
      <c r="N101" s="186">
        <f t="shared" si="4"/>
        <v>1.25</v>
      </c>
      <c r="O101" s="185"/>
      <c r="P101" s="187">
        <f t="shared" si="5"/>
        <v>1.1592136</v>
      </c>
    </row>
    <row r="102" spans="1:16" ht="12" thickBot="1" thickTop="1">
      <c r="A102" s="180" t="s">
        <v>159</v>
      </c>
      <c r="B102" s="180" t="s">
        <v>160</v>
      </c>
      <c r="C102" s="180" t="s">
        <v>102</v>
      </c>
      <c r="D102" s="181">
        <v>47000</v>
      </c>
      <c r="E102" s="181">
        <v>12806.67</v>
      </c>
      <c r="F102" s="181">
        <v>11676.2</v>
      </c>
      <c r="G102" s="181"/>
      <c r="H102" s="181"/>
      <c r="I102" s="181"/>
      <c r="J102" s="182"/>
      <c r="K102" s="183"/>
      <c r="L102" s="184"/>
      <c r="M102" s="185">
        <f t="shared" si="6"/>
        <v>0.27248234042553193</v>
      </c>
      <c r="N102" s="186"/>
      <c r="O102" s="185">
        <f t="shared" si="7"/>
        <v>0.24842978723404258</v>
      </c>
      <c r="P102" s="187"/>
    </row>
    <row r="103" spans="1:16" ht="12" thickBot="1" thickTop="1">
      <c r="A103" s="180" t="s">
        <v>159</v>
      </c>
      <c r="B103" s="180" t="s">
        <v>160</v>
      </c>
      <c r="C103" s="180" t="s">
        <v>590</v>
      </c>
      <c r="D103" s="181">
        <v>8315.32</v>
      </c>
      <c r="E103" s="181">
        <v>14651.76</v>
      </c>
      <c r="F103" s="181">
        <v>13200.58</v>
      </c>
      <c r="G103" s="181"/>
      <c r="H103" s="181"/>
      <c r="I103" s="181"/>
      <c r="J103" s="182"/>
      <c r="K103" s="183"/>
      <c r="L103" s="184"/>
      <c r="M103" s="185">
        <f t="shared" si="6"/>
        <v>1.7620199823939429</v>
      </c>
      <c r="N103" s="186"/>
      <c r="O103" s="185">
        <f t="shared" si="7"/>
        <v>1.5875011424695622</v>
      </c>
      <c r="P103" s="187"/>
    </row>
    <row r="104" spans="1:16" ht="12" thickBot="1" thickTop="1">
      <c r="A104" s="180" t="s">
        <v>159</v>
      </c>
      <c r="B104" s="180" t="s">
        <v>160</v>
      </c>
      <c r="C104" s="180" t="s">
        <v>174</v>
      </c>
      <c r="D104" s="181"/>
      <c r="E104" s="181"/>
      <c r="F104" s="181"/>
      <c r="G104" s="181">
        <v>5280</v>
      </c>
      <c r="H104" s="181">
        <v>1432</v>
      </c>
      <c r="I104" s="181">
        <v>1350.72</v>
      </c>
      <c r="J104" s="182"/>
      <c r="K104" s="183"/>
      <c r="L104" s="184"/>
      <c r="M104" s="185"/>
      <c r="N104" s="186">
        <f t="shared" si="4"/>
        <v>0.27121212121212124</v>
      </c>
      <c r="O104" s="185"/>
      <c r="P104" s="187">
        <f t="shared" si="5"/>
        <v>0.25581818181818183</v>
      </c>
    </row>
    <row r="105" spans="1:16" ht="12" thickBot="1" thickTop="1">
      <c r="A105" s="180" t="s">
        <v>159</v>
      </c>
      <c r="B105" s="180" t="s">
        <v>160</v>
      </c>
      <c r="C105" s="180" t="s">
        <v>59</v>
      </c>
      <c r="D105" s="181">
        <v>85000</v>
      </c>
      <c r="E105" s="181">
        <v>24285</v>
      </c>
      <c r="F105" s="181">
        <v>22316.32</v>
      </c>
      <c r="G105" s="181">
        <v>21000</v>
      </c>
      <c r="H105" s="181">
        <v>6930</v>
      </c>
      <c r="I105" s="181">
        <v>6514.22</v>
      </c>
      <c r="J105" s="182">
        <f>(G105-D105)*100/D105</f>
        <v>-75.29411764705883</v>
      </c>
      <c r="K105" s="183">
        <f>(H105-E105)*100/E105</f>
        <v>-71.4638665843113</v>
      </c>
      <c r="L105" s="184">
        <f>(I105-F105)*100/F105</f>
        <v>-70.80961377144618</v>
      </c>
      <c r="M105" s="185">
        <f t="shared" si="6"/>
        <v>0.2857058823529412</v>
      </c>
      <c r="N105" s="186">
        <f t="shared" si="4"/>
        <v>0.33</v>
      </c>
      <c r="O105" s="185">
        <f t="shared" si="7"/>
        <v>0.2625449411764706</v>
      </c>
      <c r="P105" s="187">
        <f t="shared" si="5"/>
        <v>0.3102009523809524</v>
      </c>
    </row>
    <row r="106" spans="1:16" ht="12" thickBot="1" thickTop="1">
      <c r="A106" s="180" t="s">
        <v>159</v>
      </c>
      <c r="B106" s="180" t="s">
        <v>160</v>
      </c>
      <c r="C106" s="180" t="s">
        <v>108</v>
      </c>
      <c r="D106" s="181">
        <v>50</v>
      </c>
      <c r="E106" s="181">
        <v>2</v>
      </c>
      <c r="F106" s="181">
        <v>1.8</v>
      </c>
      <c r="G106" s="181"/>
      <c r="H106" s="181"/>
      <c r="I106" s="181"/>
      <c r="J106" s="182"/>
      <c r="K106" s="183"/>
      <c r="L106" s="184"/>
      <c r="M106" s="185">
        <f t="shared" si="6"/>
        <v>0.04</v>
      </c>
      <c r="N106" s="186"/>
      <c r="O106" s="185">
        <f t="shared" si="7"/>
        <v>0.036000000000000004</v>
      </c>
      <c r="P106" s="187"/>
    </row>
    <row r="107" spans="1:16" ht="12" thickBot="1" thickTop="1">
      <c r="A107" s="180" t="s">
        <v>159</v>
      </c>
      <c r="B107" s="180" t="s">
        <v>160</v>
      </c>
      <c r="C107" s="180" t="s">
        <v>149</v>
      </c>
      <c r="D107" s="181">
        <v>290572</v>
      </c>
      <c r="E107" s="181">
        <v>131175.16</v>
      </c>
      <c r="F107" s="181">
        <v>118099.39</v>
      </c>
      <c r="G107" s="181">
        <v>324996</v>
      </c>
      <c r="H107" s="181">
        <v>329308.2</v>
      </c>
      <c r="I107" s="181">
        <v>309591.32</v>
      </c>
      <c r="J107" s="182">
        <f>(G107-D107)*100/D107</f>
        <v>11.846977685392948</v>
      </c>
      <c r="K107" s="183">
        <f>(H107-E107)*100/E107</f>
        <v>151.04463375535428</v>
      </c>
      <c r="L107" s="184">
        <f>(I107-F107)*100/F107</f>
        <v>162.14472403286757</v>
      </c>
      <c r="M107" s="185">
        <f t="shared" si="6"/>
        <v>0.45143771595336096</v>
      </c>
      <c r="N107" s="186">
        <f t="shared" si="4"/>
        <v>1.0132684709965663</v>
      </c>
      <c r="O107" s="185">
        <f t="shared" si="7"/>
        <v>0.40643761270872625</v>
      </c>
      <c r="P107" s="187">
        <f t="shared" si="5"/>
        <v>0.9526004012357076</v>
      </c>
    </row>
    <row r="108" spans="1:16" ht="12" thickBot="1" thickTop="1">
      <c r="A108" s="180" t="s">
        <v>161</v>
      </c>
      <c r="B108" s="180" t="s">
        <v>162</v>
      </c>
      <c r="C108" s="180" t="s">
        <v>139</v>
      </c>
      <c r="D108" s="181"/>
      <c r="E108" s="181"/>
      <c r="F108" s="181"/>
      <c r="G108" s="181">
        <v>16095.6</v>
      </c>
      <c r="H108" s="181">
        <v>11863.76</v>
      </c>
      <c r="I108" s="181">
        <v>11265.85</v>
      </c>
      <c r="J108" s="182"/>
      <c r="K108" s="183"/>
      <c r="L108" s="184"/>
      <c r="M108" s="185"/>
      <c r="N108" s="186">
        <f t="shared" si="4"/>
        <v>0.7370809413752827</v>
      </c>
      <c r="O108" s="185"/>
      <c r="P108" s="187">
        <f t="shared" si="5"/>
        <v>0.6999335222048262</v>
      </c>
    </row>
    <row r="109" spans="1:16" ht="12" thickBot="1" thickTop="1">
      <c r="A109" s="180" t="s">
        <v>161</v>
      </c>
      <c r="B109" s="180" t="s">
        <v>162</v>
      </c>
      <c r="C109" s="180" t="s">
        <v>46</v>
      </c>
      <c r="D109" s="181"/>
      <c r="E109" s="181"/>
      <c r="F109" s="181"/>
      <c r="G109" s="181">
        <v>21003</v>
      </c>
      <c r="H109" s="181">
        <v>10711.53</v>
      </c>
      <c r="I109" s="181">
        <v>9867.05</v>
      </c>
      <c r="J109" s="182"/>
      <c r="K109" s="183"/>
      <c r="L109" s="184"/>
      <c r="M109" s="185"/>
      <c r="N109" s="186">
        <f t="shared" si="4"/>
        <v>0.51</v>
      </c>
      <c r="O109" s="185"/>
      <c r="P109" s="187">
        <f t="shared" si="5"/>
        <v>0.46979241060800836</v>
      </c>
    </row>
    <row r="110" spans="1:16" ht="12" thickBot="1" thickTop="1">
      <c r="A110" s="180" t="s">
        <v>161</v>
      </c>
      <c r="B110" s="180" t="s">
        <v>162</v>
      </c>
      <c r="C110" s="180" t="s">
        <v>174</v>
      </c>
      <c r="D110" s="181">
        <v>60489</v>
      </c>
      <c r="E110" s="181">
        <v>27824.94</v>
      </c>
      <c r="F110" s="181">
        <v>25439.74</v>
      </c>
      <c r="G110" s="181">
        <v>105727.66</v>
      </c>
      <c r="H110" s="181">
        <v>49196.99</v>
      </c>
      <c r="I110" s="181">
        <v>46358.49</v>
      </c>
      <c r="J110" s="182">
        <f>(G110-D110)*100/D110</f>
        <v>74.78824249037015</v>
      </c>
      <c r="K110" s="183">
        <f>(H110-E110)*100/E110</f>
        <v>76.80897065725928</v>
      </c>
      <c r="L110" s="184">
        <f>(I110-F110)*100/F110</f>
        <v>82.2286312674579</v>
      </c>
      <c r="M110" s="185">
        <f t="shared" si="6"/>
        <v>0.45999999999999996</v>
      </c>
      <c r="N110" s="186">
        <f t="shared" si="4"/>
        <v>0.4653180634093292</v>
      </c>
      <c r="O110" s="185">
        <f t="shared" si="7"/>
        <v>0.4205680371637819</v>
      </c>
      <c r="P110" s="187">
        <f t="shared" si="5"/>
        <v>0.43847078427726477</v>
      </c>
    </row>
    <row r="111" spans="1:16" ht="12" thickBot="1" thickTop="1">
      <c r="A111" s="180" t="s">
        <v>161</v>
      </c>
      <c r="B111" s="180" t="s">
        <v>162</v>
      </c>
      <c r="C111" s="180" t="s">
        <v>108</v>
      </c>
      <c r="D111" s="181"/>
      <c r="E111" s="181"/>
      <c r="F111" s="181"/>
      <c r="G111" s="181">
        <v>1054.48</v>
      </c>
      <c r="H111" s="181">
        <v>1408.95</v>
      </c>
      <c r="I111" s="181">
        <v>1311.49</v>
      </c>
      <c r="J111" s="182"/>
      <c r="K111" s="183"/>
      <c r="L111" s="184"/>
      <c r="M111" s="185"/>
      <c r="N111" s="186">
        <f t="shared" si="4"/>
        <v>1.3361562096957742</v>
      </c>
      <c r="O111" s="185"/>
      <c r="P111" s="187">
        <f t="shared" si="5"/>
        <v>1.2437315074728776</v>
      </c>
    </row>
    <row r="112" spans="1:16" ht="12" thickBot="1" thickTop="1">
      <c r="A112" s="180" t="s">
        <v>163</v>
      </c>
      <c r="B112" s="180" t="s">
        <v>164</v>
      </c>
      <c r="C112" s="180" t="s">
        <v>60</v>
      </c>
      <c r="D112" s="181">
        <v>405</v>
      </c>
      <c r="E112" s="181">
        <v>684.82</v>
      </c>
      <c r="F112" s="181">
        <v>627.37</v>
      </c>
      <c r="G112" s="181"/>
      <c r="H112" s="181"/>
      <c r="I112" s="181"/>
      <c r="J112" s="182"/>
      <c r="K112" s="183"/>
      <c r="L112" s="184"/>
      <c r="M112" s="185">
        <f t="shared" si="6"/>
        <v>1.6909135802469137</v>
      </c>
      <c r="N112" s="186"/>
      <c r="O112" s="185">
        <f t="shared" si="7"/>
        <v>1.5490617283950618</v>
      </c>
      <c r="P112" s="187"/>
    </row>
    <row r="113" spans="1:16" ht="12" thickBot="1" thickTop="1">
      <c r="A113" s="180" t="s">
        <v>163</v>
      </c>
      <c r="B113" s="180" t="s">
        <v>164</v>
      </c>
      <c r="C113" s="180" t="s">
        <v>54</v>
      </c>
      <c r="D113" s="181"/>
      <c r="E113" s="181"/>
      <c r="F113" s="181"/>
      <c r="G113" s="181">
        <v>26000</v>
      </c>
      <c r="H113" s="181">
        <v>23680</v>
      </c>
      <c r="I113" s="181">
        <v>22143.63</v>
      </c>
      <c r="J113" s="182"/>
      <c r="K113" s="183"/>
      <c r="L113" s="184"/>
      <c r="M113" s="185"/>
      <c r="N113" s="186">
        <f t="shared" si="4"/>
        <v>0.9107692307692308</v>
      </c>
      <c r="O113" s="185"/>
      <c r="P113" s="187">
        <f t="shared" si="5"/>
        <v>0.851678076923077</v>
      </c>
    </row>
    <row r="114" spans="1:16" ht="12" thickBot="1" thickTop="1">
      <c r="A114" s="180" t="s">
        <v>163</v>
      </c>
      <c r="B114" s="180" t="s">
        <v>164</v>
      </c>
      <c r="C114" s="180" t="s">
        <v>53</v>
      </c>
      <c r="D114" s="181"/>
      <c r="E114" s="181"/>
      <c r="F114" s="181"/>
      <c r="G114" s="181">
        <v>250</v>
      </c>
      <c r="H114" s="181">
        <v>196.43</v>
      </c>
      <c r="I114" s="181">
        <v>186.91</v>
      </c>
      <c r="J114" s="182"/>
      <c r="K114" s="183"/>
      <c r="L114" s="184"/>
      <c r="M114" s="185"/>
      <c r="N114" s="186">
        <f t="shared" si="4"/>
        <v>0.78572</v>
      </c>
      <c r="O114" s="185"/>
      <c r="P114" s="187">
        <f t="shared" si="5"/>
        <v>0.74764</v>
      </c>
    </row>
    <row r="115" spans="1:16" ht="12" thickBot="1" thickTop="1">
      <c r="A115" s="180" t="s">
        <v>163</v>
      </c>
      <c r="B115" s="180" t="s">
        <v>164</v>
      </c>
      <c r="C115" s="180" t="s">
        <v>237</v>
      </c>
      <c r="D115" s="181">
        <v>1316000</v>
      </c>
      <c r="E115" s="181">
        <v>627620</v>
      </c>
      <c r="F115" s="181">
        <v>566680.51</v>
      </c>
      <c r="G115" s="181"/>
      <c r="H115" s="181"/>
      <c r="I115" s="181"/>
      <c r="J115" s="182"/>
      <c r="K115" s="183"/>
      <c r="L115" s="184"/>
      <c r="M115" s="185">
        <f t="shared" si="6"/>
        <v>0.4769148936170213</v>
      </c>
      <c r="N115" s="186"/>
      <c r="O115" s="185">
        <f t="shared" si="7"/>
        <v>0.43060829027355624</v>
      </c>
      <c r="P115" s="187"/>
    </row>
    <row r="116" spans="1:16" ht="12" thickBot="1" thickTop="1">
      <c r="A116" s="180" t="s">
        <v>163</v>
      </c>
      <c r="B116" s="180" t="s">
        <v>164</v>
      </c>
      <c r="C116" s="180" t="s">
        <v>92</v>
      </c>
      <c r="D116" s="181">
        <v>3165187.25</v>
      </c>
      <c r="E116" s="181">
        <v>2206826.98</v>
      </c>
      <c r="F116" s="181">
        <v>1992168.49</v>
      </c>
      <c r="G116" s="181">
        <v>4270727.25</v>
      </c>
      <c r="H116" s="181">
        <v>4288296.51</v>
      </c>
      <c r="I116" s="181">
        <v>4031575.3</v>
      </c>
      <c r="J116" s="182">
        <f>(G116-D116)*100/D116</f>
        <v>34.92810733393419</v>
      </c>
      <c r="K116" s="183">
        <f>(H116-E116)*100/E116</f>
        <v>94.31956147282555</v>
      </c>
      <c r="L116" s="184">
        <f>(I116-F116)*100/F116</f>
        <v>102.37120104233752</v>
      </c>
      <c r="M116" s="185">
        <f t="shared" si="6"/>
        <v>0.6972184599821069</v>
      </c>
      <c r="N116" s="186">
        <f t="shared" si="4"/>
        <v>1.0041138801359886</v>
      </c>
      <c r="O116" s="185">
        <f t="shared" si="7"/>
        <v>0.6293998846355773</v>
      </c>
      <c r="P116" s="187">
        <f t="shared" si="5"/>
        <v>0.9440020549193349</v>
      </c>
    </row>
    <row r="117" spans="1:16" ht="12" thickBot="1" thickTop="1">
      <c r="A117" s="180" t="s">
        <v>163</v>
      </c>
      <c r="B117" s="180" t="s">
        <v>164</v>
      </c>
      <c r="C117" s="180" t="s">
        <v>62</v>
      </c>
      <c r="D117" s="181">
        <v>14531.4</v>
      </c>
      <c r="E117" s="181">
        <v>15890.82</v>
      </c>
      <c r="F117" s="181">
        <v>14606.87</v>
      </c>
      <c r="G117" s="181">
        <v>16807.5</v>
      </c>
      <c r="H117" s="181">
        <v>15908.63</v>
      </c>
      <c r="I117" s="181">
        <v>14753.2</v>
      </c>
      <c r="J117" s="182">
        <f>(G117-D117)*100/D117</f>
        <v>15.663322185061318</v>
      </c>
      <c r="K117" s="183">
        <f>(H117-E117)*100/E117</f>
        <v>0.11207728738982313</v>
      </c>
      <c r="L117" s="184">
        <f>(I117-F117)*100/F117</f>
        <v>1.0017888842715785</v>
      </c>
      <c r="M117" s="185">
        <f t="shared" si="6"/>
        <v>1.0935505181881993</v>
      </c>
      <c r="N117" s="186">
        <f t="shared" si="4"/>
        <v>0.9465197084634835</v>
      </c>
      <c r="O117" s="185">
        <f t="shared" si="7"/>
        <v>1.0051935807974457</v>
      </c>
      <c r="P117" s="187">
        <f t="shared" si="5"/>
        <v>0.8777748029153652</v>
      </c>
    </row>
    <row r="118" spans="1:16" ht="12" thickBot="1" thickTop="1">
      <c r="A118" s="180" t="s">
        <v>163</v>
      </c>
      <c r="B118" s="180" t="s">
        <v>164</v>
      </c>
      <c r="C118" s="180" t="s">
        <v>65</v>
      </c>
      <c r="D118" s="181">
        <v>84000</v>
      </c>
      <c r="E118" s="181">
        <v>25200</v>
      </c>
      <c r="F118" s="181">
        <v>23296.64</v>
      </c>
      <c r="G118" s="181">
        <v>290500</v>
      </c>
      <c r="H118" s="181">
        <v>87310</v>
      </c>
      <c r="I118" s="181">
        <v>81812.04</v>
      </c>
      <c r="J118" s="182">
        <f>(G118-D118)*100/D118</f>
        <v>245.83333333333334</v>
      </c>
      <c r="K118" s="183">
        <f>(H118-E118)*100/E118</f>
        <v>246.46825396825398</v>
      </c>
      <c r="L118" s="184">
        <f>(I118-F118)*100/F118</f>
        <v>251.17527677811046</v>
      </c>
      <c r="M118" s="185">
        <f t="shared" si="6"/>
        <v>0.3</v>
      </c>
      <c r="N118" s="186">
        <f t="shared" si="4"/>
        <v>0.30055077452667817</v>
      </c>
      <c r="O118" s="185">
        <f t="shared" si="7"/>
        <v>0.27734095238095235</v>
      </c>
      <c r="P118" s="187">
        <f t="shared" si="5"/>
        <v>0.2816249225473322</v>
      </c>
    </row>
    <row r="119" spans="1:16" ht="12" thickBot="1" thickTop="1">
      <c r="A119" s="180" t="s">
        <v>163</v>
      </c>
      <c r="B119" s="180" t="s">
        <v>164</v>
      </c>
      <c r="C119" s="180" t="s">
        <v>174</v>
      </c>
      <c r="D119" s="181">
        <v>37371</v>
      </c>
      <c r="E119" s="181">
        <v>19113.57</v>
      </c>
      <c r="F119" s="181">
        <v>17384.32</v>
      </c>
      <c r="G119" s="181">
        <v>24165.17</v>
      </c>
      <c r="H119" s="181">
        <v>16197.21</v>
      </c>
      <c r="I119" s="181">
        <v>15093.14</v>
      </c>
      <c r="J119" s="182">
        <f>(G119-D119)*100/D119</f>
        <v>-35.337106312381266</v>
      </c>
      <c r="K119" s="183">
        <f>(H119-E119)*100/E119</f>
        <v>-15.258060111219415</v>
      </c>
      <c r="L119" s="184">
        <f>(I119-F119)*100/F119</f>
        <v>-13.179577918492068</v>
      </c>
      <c r="M119" s="185">
        <f t="shared" si="6"/>
        <v>0.5114546038372</v>
      </c>
      <c r="N119" s="186">
        <f t="shared" si="4"/>
        <v>0.6702708898799388</v>
      </c>
      <c r="O119" s="185">
        <f t="shared" si="7"/>
        <v>0.4651820930668165</v>
      </c>
      <c r="P119" s="187">
        <f t="shared" si="5"/>
        <v>0.6245824051724032</v>
      </c>
    </row>
    <row r="120" spans="1:16" ht="12" thickBot="1" thickTop="1">
      <c r="A120" s="180" t="s">
        <v>163</v>
      </c>
      <c r="B120" s="180" t="s">
        <v>164</v>
      </c>
      <c r="C120" s="180" t="s">
        <v>626</v>
      </c>
      <c r="D120" s="181"/>
      <c r="E120" s="181"/>
      <c r="F120" s="181"/>
      <c r="G120" s="181">
        <v>100000</v>
      </c>
      <c r="H120" s="181">
        <v>97500</v>
      </c>
      <c r="I120" s="181">
        <v>90343.77</v>
      </c>
      <c r="J120" s="182"/>
      <c r="K120" s="183"/>
      <c r="L120" s="184"/>
      <c r="M120" s="185"/>
      <c r="N120" s="186">
        <f t="shared" si="4"/>
        <v>0.975</v>
      </c>
      <c r="O120" s="185"/>
      <c r="P120" s="187">
        <f t="shared" si="5"/>
        <v>0.9034377</v>
      </c>
    </row>
    <row r="121" spans="1:16" ht="12.75" customHeight="1" thickBot="1" thickTop="1">
      <c r="A121" s="180" t="s">
        <v>163</v>
      </c>
      <c r="B121" s="180" t="s">
        <v>164</v>
      </c>
      <c r="C121" s="180" t="s">
        <v>149</v>
      </c>
      <c r="D121" s="181">
        <v>3105206.81</v>
      </c>
      <c r="E121" s="181">
        <v>2116319.78</v>
      </c>
      <c r="F121" s="181">
        <v>1939999.14</v>
      </c>
      <c r="G121" s="181">
        <v>1196758.75</v>
      </c>
      <c r="H121" s="181">
        <v>1180075.12</v>
      </c>
      <c r="I121" s="181">
        <v>1110246.16</v>
      </c>
      <c r="J121" s="182">
        <f>(G121-D121)*100/D121</f>
        <v>-61.45961208941185</v>
      </c>
      <c r="K121" s="183">
        <f>(H121-E121)*100/E121</f>
        <v>-44.23928126778647</v>
      </c>
      <c r="L121" s="184">
        <f>(I121-F121)*100/F121</f>
        <v>-42.77079112519607</v>
      </c>
      <c r="M121" s="185">
        <f t="shared" si="6"/>
        <v>0.6815390759754258</v>
      </c>
      <c r="N121" s="186">
        <f t="shared" si="4"/>
        <v>0.9860593206441984</v>
      </c>
      <c r="O121" s="185">
        <f t="shared" si="7"/>
        <v>0.6247568225576575</v>
      </c>
      <c r="P121" s="187">
        <f t="shared" si="5"/>
        <v>0.9277109191806618</v>
      </c>
    </row>
    <row r="122" spans="1:16" ht="12" thickBot="1" thickTop="1">
      <c r="A122" s="180" t="s">
        <v>635</v>
      </c>
      <c r="B122" s="180" t="s">
        <v>636</v>
      </c>
      <c r="C122" s="180" t="s">
        <v>59</v>
      </c>
      <c r="D122" s="181"/>
      <c r="E122" s="181"/>
      <c r="F122" s="181"/>
      <c r="G122" s="181">
        <v>128700</v>
      </c>
      <c r="H122" s="181">
        <v>51480</v>
      </c>
      <c r="I122" s="181">
        <v>48345.67</v>
      </c>
      <c r="J122" s="182"/>
      <c r="K122" s="183"/>
      <c r="L122" s="184"/>
      <c r="M122" s="185"/>
      <c r="N122" s="186">
        <f t="shared" si="4"/>
        <v>0.4</v>
      </c>
      <c r="O122" s="185"/>
      <c r="P122" s="187">
        <f t="shared" si="5"/>
        <v>0.37564623154623156</v>
      </c>
    </row>
    <row r="123" spans="1:16" ht="12" thickBot="1" thickTop="1">
      <c r="A123" s="180" t="s">
        <v>821</v>
      </c>
      <c r="B123" s="180" t="s">
        <v>822</v>
      </c>
      <c r="C123" s="180" t="s">
        <v>88</v>
      </c>
      <c r="D123" s="181"/>
      <c r="E123" s="181"/>
      <c r="F123" s="181"/>
      <c r="G123" s="181">
        <v>27000</v>
      </c>
      <c r="H123" s="181">
        <v>18814.84</v>
      </c>
      <c r="I123" s="181">
        <v>17550</v>
      </c>
      <c r="J123" s="182"/>
      <c r="K123" s="183"/>
      <c r="L123" s="184"/>
      <c r="M123" s="185"/>
      <c r="N123" s="186">
        <f t="shared" si="4"/>
        <v>0.696845925925926</v>
      </c>
      <c r="O123" s="185"/>
      <c r="P123" s="187">
        <f t="shared" si="5"/>
        <v>0.65</v>
      </c>
    </row>
    <row r="124" spans="1:16" ht="12.75" customHeight="1" thickBot="1" thickTop="1">
      <c r="A124" s="180" t="s">
        <v>821</v>
      </c>
      <c r="B124" s="180" t="s">
        <v>822</v>
      </c>
      <c r="C124" s="180" t="s">
        <v>106</v>
      </c>
      <c r="D124" s="181">
        <v>27500</v>
      </c>
      <c r="E124" s="181">
        <v>24123.99</v>
      </c>
      <c r="F124" s="181">
        <v>22000</v>
      </c>
      <c r="G124" s="181"/>
      <c r="H124" s="181"/>
      <c r="I124" s="181"/>
      <c r="J124" s="182"/>
      <c r="K124" s="183"/>
      <c r="L124" s="184"/>
      <c r="M124" s="185">
        <f t="shared" si="6"/>
        <v>0.877236</v>
      </c>
      <c r="N124" s="186"/>
      <c r="O124" s="185">
        <f t="shared" si="7"/>
        <v>0.8</v>
      </c>
      <c r="P124" s="187"/>
    </row>
    <row r="125" spans="1:16" ht="12.75" customHeight="1" thickBot="1" thickTop="1">
      <c r="A125" s="180" t="s">
        <v>706</v>
      </c>
      <c r="B125" s="180" t="s">
        <v>707</v>
      </c>
      <c r="C125" s="180" t="s">
        <v>149</v>
      </c>
      <c r="D125" s="181">
        <v>52000</v>
      </c>
      <c r="E125" s="181">
        <v>31200</v>
      </c>
      <c r="F125" s="181">
        <v>28325.74</v>
      </c>
      <c r="G125" s="181">
        <v>26000</v>
      </c>
      <c r="H125" s="181">
        <v>18300</v>
      </c>
      <c r="I125" s="181">
        <v>17378.13</v>
      </c>
      <c r="J125" s="182">
        <f>(G125-D125)*100/D125</f>
        <v>-50</v>
      </c>
      <c r="K125" s="183">
        <f>(H125-E125)*100/E125</f>
        <v>-41.34615384615385</v>
      </c>
      <c r="L125" s="184">
        <f>(I125-F125)*100/F125</f>
        <v>-38.64898145644209</v>
      </c>
      <c r="M125" s="185">
        <f t="shared" si="6"/>
        <v>0.6</v>
      </c>
      <c r="N125" s="186">
        <f t="shared" si="4"/>
        <v>0.7038461538461539</v>
      </c>
      <c r="O125" s="185">
        <f t="shared" si="7"/>
        <v>0.5447257692307692</v>
      </c>
      <c r="P125" s="187">
        <f t="shared" si="5"/>
        <v>0.6683896153846154</v>
      </c>
    </row>
    <row r="126" spans="1:16" ht="11.25" thickTop="1">
      <c r="A126" s="180"/>
      <c r="B126" s="188" t="s">
        <v>121</v>
      </c>
      <c r="C126" s="189"/>
      <c r="D126" s="190">
        <f>SUM(D5:D125)</f>
        <v>17675180.810000002</v>
      </c>
      <c r="E126" s="190">
        <f>SUM(E5:E125)</f>
        <v>14007787.37</v>
      </c>
      <c r="F126" s="190">
        <f>SUM(F5:F125)</f>
        <v>12694255.040000001</v>
      </c>
      <c r="G126" s="190">
        <f>SUM(G5:G125)</f>
        <v>15814911.41</v>
      </c>
      <c r="H126" s="190">
        <f>SUM(H5:H125)</f>
        <v>16964872.389999993</v>
      </c>
      <c r="I126" s="190">
        <f>SUM(I5:I125)</f>
        <v>15927993.870000001</v>
      </c>
      <c r="J126" s="182">
        <f>(G126-D126)*100/D126</f>
        <v>-10.524754569681837</v>
      </c>
      <c r="K126" s="183">
        <f>(H126-E126)*100/E126</f>
        <v>21.110293452434053</v>
      </c>
      <c r="L126" s="184">
        <f>(I126-F126)*100/F126</f>
        <v>25.474033882338006</v>
      </c>
      <c r="M126" s="185">
        <f t="shared" si="6"/>
        <v>0.7925116874660134</v>
      </c>
      <c r="N126" s="186">
        <f t="shared" si="4"/>
        <v>1.072713716200323</v>
      </c>
      <c r="O126" s="185">
        <f t="shared" si="7"/>
        <v>0.71819661572107</v>
      </c>
      <c r="P126" s="187">
        <f t="shared" si="5"/>
        <v>1.007150369487906</v>
      </c>
    </row>
  </sheetData>
  <sheetProtection/>
  <mergeCells count="3">
    <mergeCell ref="A1:H1"/>
    <mergeCell ref="A3:H3"/>
    <mergeCell ref="A2:H2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P269"/>
  <sheetViews>
    <sheetView view="pageBreakPreview" zoomScale="98" zoomScaleSheetLayoutView="98" zoomScalePageLayoutView="0" workbookViewId="0" topLeftCell="A247">
      <selection activeCell="G276" sqref="G276"/>
    </sheetView>
  </sheetViews>
  <sheetFormatPr defaultColWidth="9.140625" defaultRowHeight="12.75"/>
  <cols>
    <col min="1" max="1" width="11.57421875" style="167" bestFit="1" customWidth="1"/>
    <col min="2" max="2" width="44.28125" style="167" customWidth="1"/>
    <col min="3" max="3" width="22.140625" style="167" customWidth="1"/>
    <col min="4" max="4" width="9.00390625" style="179" bestFit="1" customWidth="1"/>
    <col min="5" max="5" width="10.00390625" style="179" bestFit="1" customWidth="1"/>
    <col min="6" max="6" width="9.421875" style="179" customWidth="1"/>
    <col min="7" max="7" width="9.7109375" style="179" customWidth="1"/>
    <col min="8" max="8" width="9.8515625" style="179" customWidth="1"/>
    <col min="9" max="9" width="9.7109375" style="179" customWidth="1"/>
    <col min="10" max="10" width="8.421875" style="167" customWidth="1"/>
    <col min="11" max="12" width="7.7109375" style="167" customWidth="1"/>
    <col min="13" max="16" width="7.8515625" style="167" customWidth="1"/>
    <col min="17" max="16384" width="9.140625" style="167" customWidth="1"/>
  </cols>
  <sheetData>
    <row r="1" spans="1:16" ht="12.75" customHeight="1">
      <c r="A1" s="193" t="s">
        <v>129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s="173" customFormat="1" ht="12.75" customHeight="1">
      <c r="A2" s="168" t="s">
        <v>824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2.75" customHeight="1">
      <c r="A3" s="191" t="s">
        <v>128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16" ht="31.5">
      <c r="A4" s="195" t="s">
        <v>130</v>
      </c>
      <c r="B4" s="195" t="s">
        <v>131</v>
      </c>
      <c r="C4" s="195" t="s">
        <v>132</v>
      </c>
      <c r="D4" s="196" t="s">
        <v>690</v>
      </c>
      <c r="E4" s="196" t="s">
        <v>691</v>
      </c>
      <c r="F4" s="196" t="s">
        <v>724</v>
      </c>
      <c r="G4" s="196" t="s">
        <v>747</v>
      </c>
      <c r="H4" s="196" t="s">
        <v>748</v>
      </c>
      <c r="I4" s="196" t="s">
        <v>749</v>
      </c>
      <c r="J4" s="197" t="s">
        <v>79</v>
      </c>
      <c r="K4" s="198" t="s">
        <v>80</v>
      </c>
      <c r="L4" s="198" t="s">
        <v>663</v>
      </c>
      <c r="M4" s="199" t="s">
        <v>692</v>
      </c>
      <c r="N4" s="199" t="s">
        <v>750</v>
      </c>
      <c r="O4" s="199" t="s">
        <v>693</v>
      </c>
      <c r="P4" s="199" t="s">
        <v>751</v>
      </c>
    </row>
    <row r="5" spans="1:16" ht="21">
      <c r="A5" s="195" t="s">
        <v>177</v>
      </c>
      <c r="B5" s="195" t="s">
        <v>178</v>
      </c>
      <c r="C5" s="195" t="s">
        <v>138</v>
      </c>
      <c r="D5" s="196">
        <v>2640</v>
      </c>
      <c r="E5" s="196">
        <v>1611</v>
      </c>
      <c r="F5" s="196">
        <v>1449.85</v>
      </c>
      <c r="G5" s="196">
        <v>3540</v>
      </c>
      <c r="H5" s="196">
        <v>2223.4</v>
      </c>
      <c r="I5" s="196">
        <v>2104.97</v>
      </c>
      <c r="J5" s="197">
        <f>(G5-D5)*100/D5</f>
        <v>34.09090909090909</v>
      </c>
      <c r="K5" s="198">
        <f>(H5-E5)*100/E5</f>
        <v>38.013656114214776</v>
      </c>
      <c r="L5" s="198">
        <f>(I5-F5)*100/F5</f>
        <v>45.18536400317274</v>
      </c>
      <c r="M5" s="199">
        <f>E5/D5</f>
        <v>0.6102272727272727</v>
      </c>
      <c r="N5" s="200">
        <f>H5/G5</f>
        <v>0.6280790960451977</v>
      </c>
      <c r="O5" s="199">
        <f>F5/D5</f>
        <v>0.5491856060606061</v>
      </c>
      <c r="P5" s="200">
        <f>I5/G5</f>
        <v>0.5946242937853107</v>
      </c>
    </row>
    <row r="6" spans="1:16" ht="21">
      <c r="A6" s="195" t="s">
        <v>177</v>
      </c>
      <c r="B6" s="195" t="s">
        <v>178</v>
      </c>
      <c r="C6" s="195" t="s">
        <v>53</v>
      </c>
      <c r="D6" s="196"/>
      <c r="E6" s="196"/>
      <c r="F6" s="196"/>
      <c r="G6" s="196">
        <v>1440</v>
      </c>
      <c r="H6" s="196">
        <v>604.8</v>
      </c>
      <c r="I6" s="196">
        <v>563.06</v>
      </c>
      <c r="J6" s="197"/>
      <c r="K6" s="198"/>
      <c r="L6" s="198"/>
      <c r="M6" s="199"/>
      <c r="N6" s="200">
        <f aca="true" t="shared" si="0" ref="N6:N69">H6/G6</f>
        <v>0.42</v>
      </c>
      <c r="O6" s="199"/>
      <c r="P6" s="200">
        <f aca="true" t="shared" si="1" ref="P6:P69">I6/G6</f>
        <v>0.3910138888888888</v>
      </c>
    </row>
    <row r="7" spans="1:16" ht="21">
      <c r="A7" s="195" t="s">
        <v>177</v>
      </c>
      <c r="B7" s="195" t="s">
        <v>178</v>
      </c>
      <c r="C7" s="195" t="s">
        <v>122</v>
      </c>
      <c r="D7" s="196">
        <v>1500</v>
      </c>
      <c r="E7" s="196">
        <v>885.7</v>
      </c>
      <c r="F7" s="196">
        <v>810.68</v>
      </c>
      <c r="G7" s="196"/>
      <c r="H7" s="196"/>
      <c r="I7" s="196"/>
      <c r="J7" s="197"/>
      <c r="K7" s="198"/>
      <c r="L7" s="198"/>
      <c r="M7" s="199">
        <f aca="true" t="shared" si="2" ref="M6:M69">E7/D7</f>
        <v>0.5904666666666667</v>
      </c>
      <c r="N7" s="200"/>
      <c r="O7" s="199">
        <f aca="true" t="shared" si="3" ref="O6:O69">F7/D7</f>
        <v>0.5404533333333333</v>
      </c>
      <c r="P7" s="200"/>
    </row>
    <row r="8" spans="1:16" ht="21">
      <c r="A8" s="195" t="s">
        <v>177</v>
      </c>
      <c r="B8" s="195" t="s">
        <v>178</v>
      </c>
      <c r="C8" s="195" t="s">
        <v>46</v>
      </c>
      <c r="D8" s="196">
        <v>3780</v>
      </c>
      <c r="E8" s="196">
        <v>2079</v>
      </c>
      <c r="F8" s="196">
        <v>1866.77</v>
      </c>
      <c r="G8" s="196">
        <v>20700</v>
      </c>
      <c r="H8" s="196">
        <v>11385</v>
      </c>
      <c r="I8" s="196">
        <v>10665.16</v>
      </c>
      <c r="J8" s="197">
        <f aca="true" t="shared" si="4" ref="J6:J69">(G8-D8)*100/D8</f>
        <v>447.6190476190476</v>
      </c>
      <c r="K8" s="198">
        <f aca="true" t="shared" si="5" ref="K6:K69">(H8-E8)*100/E8</f>
        <v>447.6190476190476</v>
      </c>
      <c r="L8" s="198">
        <f aca="true" t="shared" si="6" ref="L6:L69">(I8-F8)*100/F8</f>
        <v>471.3162307086572</v>
      </c>
      <c r="M8" s="199">
        <f t="shared" si="2"/>
        <v>0.55</v>
      </c>
      <c r="N8" s="200">
        <f t="shared" si="0"/>
        <v>0.55</v>
      </c>
      <c r="O8" s="199">
        <f t="shared" si="3"/>
        <v>0.4938544973544973</v>
      </c>
      <c r="P8" s="200">
        <f t="shared" si="1"/>
        <v>0.5152251207729468</v>
      </c>
    </row>
    <row r="9" spans="1:16" ht="21">
      <c r="A9" s="195" t="s">
        <v>177</v>
      </c>
      <c r="B9" s="195" t="s">
        <v>178</v>
      </c>
      <c r="C9" s="195" t="s">
        <v>156</v>
      </c>
      <c r="D9" s="196">
        <v>14016</v>
      </c>
      <c r="E9" s="196">
        <v>13331.49</v>
      </c>
      <c r="F9" s="196">
        <v>12069.57</v>
      </c>
      <c r="G9" s="196">
        <v>178629.8</v>
      </c>
      <c r="H9" s="196">
        <v>127167.08</v>
      </c>
      <c r="I9" s="196">
        <v>119306.58</v>
      </c>
      <c r="J9" s="197">
        <f t="shared" si="4"/>
        <v>1174.470605022831</v>
      </c>
      <c r="K9" s="198">
        <f t="shared" si="5"/>
        <v>853.8849745977382</v>
      </c>
      <c r="L9" s="198">
        <f t="shared" si="6"/>
        <v>888.4907250216868</v>
      </c>
      <c r="M9" s="199">
        <f t="shared" si="2"/>
        <v>0.9511622431506849</v>
      </c>
      <c r="N9" s="200">
        <f t="shared" si="0"/>
        <v>0.7119029411665915</v>
      </c>
      <c r="O9" s="199">
        <f t="shared" si="3"/>
        <v>0.8611279965753424</v>
      </c>
      <c r="P9" s="200">
        <f t="shared" si="1"/>
        <v>0.6678985253300401</v>
      </c>
    </row>
    <row r="10" spans="1:16" ht="21">
      <c r="A10" s="195" t="s">
        <v>177</v>
      </c>
      <c r="B10" s="195" t="s">
        <v>178</v>
      </c>
      <c r="C10" s="195" t="s">
        <v>102</v>
      </c>
      <c r="D10" s="196">
        <v>360</v>
      </c>
      <c r="E10" s="196">
        <v>172.59</v>
      </c>
      <c r="F10" s="196">
        <v>158.4</v>
      </c>
      <c r="G10" s="196">
        <v>600</v>
      </c>
      <c r="H10" s="196">
        <v>262.4</v>
      </c>
      <c r="I10" s="196">
        <v>246.03</v>
      </c>
      <c r="J10" s="197">
        <f t="shared" si="4"/>
        <v>66.66666666666667</v>
      </c>
      <c r="K10" s="198">
        <f t="shared" si="5"/>
        <v>52.0366185758155</v>
      </c>
      <c r="L10" s="198">
        <f t="shared" si="6"/>
        <v>55.321969696969695</v>
      </c>
      <c r="M10" s="199">
        <f t="shared" si="2"/>
        <v>0.47941666666666666</v>
      </c>
      <c r="N10" s="200">
        <f t="shared" si="0"/>
        <v>0.4373333333333333</v>
      </c>
      <c r="O10" s="199">
        <f t="shared" si="3"/>
        <v>0.44</v>
      </c>
      <c r="P10" s="200">
        <f t="shared" si="1"/>
        <v>0.41005</v>
      </c>
    </row>
    <row r="11" spans="1:16" ht="21">
      <c r="A11" s="195" t="s">
        <v>177</v>
      </c>
      <c r="B11" s="195" t="s">
        <v>178</v>
      </c>
      <c r="C11" s="195" t="s">
        <v>83</v>
      </c>
      <c r="D11" s="196">
        <v>2070</v>
      </c>
      <c r="E11" s="196">
        <v>1424.5</v>
      </c>
      <c r="F11" s="196">
        <v>1292.04</v>
      </c>
      <c r="G11" s="196"/>
      <c r="H11" s="196"/>
      <c r="I11" s="196"/>
      <c r="J11" s="197"/>
      <c r="K11" s="198"/>
      <c r="L11" s="198"/>
      <c r="M11" s="199">
        <f t="shared" si="2"/>
        <v>0.6881642512077295</v>
      </c>
      <c r="N11" s="200"/>
      <c r="O11" s="199">
        <f t="shared" si="3"/>
        <v>0.6241739130434782</v>
      </c>
      <c r="P11" s="200"/>
    </row>
    <row r="12" spans="1:16" ht="10.5">
      <c r="A12" s="195" t="s">
        <v>708</v>
      </c>
      <c r="B12" s="195" t="s">
        <v>709</v>
      </c>
      <c r="C12" s="195" t="s">
        <v>46</v>
      </c>
      <c r="D12" s="196">
        <v>693</v>
      </c>
      <c r="E12" s="196">
        <v>4504.5</v>
      </c>
      <c r="F12" s="196">
        <v>4051.29</v>
      </c>
      <c r="G12" s="196"/>
      <c r="H12" s="196"/>
      <c r="I12" s="196"/>
      <c r="J12" s="197"/>
      <c r="K12" s="198"/>
      <c r="L12" s="198"/>
      <c r="M12" s="199">
        <f t="shared" si="2"/>
        <v>6.5</v>
      </c>
      <c r="N12" s="200"/>
      <c r="O12" s="199">
        <f t="shared" si="3"/>
        <v>5.846017316017316</v>
      </c>
      <c r="P12" s="200"/>
    </row>
    <row r="13" spans="1:16" ht="21">
      <c r="A13" s="195" t="s">
        <v>179</v>
      </c>
      <c r="B13" s="195" t="s">
        <v>180</v>
      </c>
      <c r="C13" s="195" t="s">
        <v>138</v>
      </c>
      <c r="D13" s="196">
        <v>1800</v>
      </c>
      <c r="E13" s="196">
        <v>1185</v>
      </c>
      <c r="F13" s="196">
        <v>1075.17</v>
      </c>
      <c r="G13" s="196">
        <v>2880</v>
      </c>
      <c r="H13" s="196">
        <v>1890.15</v>
      </c>
      <c r="I13" s="196">
        <v>1777.73</v>
      </c>
      <c r="J13" s="197">
        <f t="shared" si="4"/>
        <v>60</v>
      </c>
      <c r="K13" s="198">
        <f t="shared" si="5"/>
        <v>59.50632911392406</v>
      </c>
      <c r="L13" s="198">
        <f t="shared" si="6"/>
        <v>65.34408512142265</v>
      </c>
      <c r="M13" s="199">
        <f t="shared" si="2"/>
        <v>0.6583333333333333</v>
      </c>
      <c r="N13" s="200">
        <f t="shared" si="0"/>
        <v>0.6563020833333334</v>
      </c>
      <c r="O13" s="199">
        <f t="shared" si="3"/>
        <v>0.5973166666666667</v>
      </c>
      <c r="P13" s="200">
        <f t="shared" si="1"/>
        <v>0.6172673611111111</v>
      </c>
    </row>
    <row r="14" spans="1:16" ht="21">
      <c r="A14" s="195" t="s">
        <v>179</v>
      </c>
      <c r="B14" s="195" t="s">
        <v>180</v>
      </c>
      <c r="C14" s="195" t="s">
        <v>122</v>
      </c>
      <c r="D14" s="196">
        <v>1260</v>
      </c>
      <c r="E14" s="196">
        <v>837</v>
      </c>
      <c r="F14" s="196">
        <v>765.81</v>
      </c>
      <c r="G14" s="196">
        <v>3000</v>
      </c>
      <c r="H14" s="196">
        <v>1524</v>
      </c>
      <c r="I14" s="196">
        <v>1429.4</v>
      </c>
      <c r="J14" s="197">
        <f t="shared" si="4"/>
        <v>138.0952380952381</v>
      </c>
      <c r="K14" s="198">
        <f t="shared" si="5"/>
        <v>82.07885304659499</v>
      </c>
      <c r="L14" s="198">
        <f t="shared" si="6"/>
        <v>86.65204162912474</v>
      </c>
      <c r="M14" s="199">
        <f t="shared" si="2"/>
        <v>0.6642857142857143</v>
      </c>
      <c r="N14" s="200">
        <f t="shared" si="0"/>
        <v>0.508</v>
      </c>
      <c r="O14" s="199">
        <f t="shared" si="3"/>
        <v>0.6077857142857143</v>
      </c>
      <c r="P14" s="200">
        <f t="shared" si="1"/>
        <v>0.4764666666666667</v>
      </c>
    </row>
    <row r="15" spans="1:16" ht="21">
      <c r="A15" s="195" t="s">
        <v>179</v>
      </c>
      <c r="B15" s="195" t="s">
        <v>180</v>
      </c>
      <c r="C15" s="195" t="s">
        <v>46</v>
      </c>
      <c r="D15" s="196">
        <v>27072</v>
      </c>
      <c r="E15" s="196">
        <v>16670.16</v>
      </c>
      <c r="F15" s="196">
        <v>15039.06</v>
      </c>
      <c r="G15" s="196">
        <v>42180</v>
      </c>
      <c r="H15" s="196">
        <v>22131</v>
      </c>
      <c r="I15" s="196">
        <v>20740.39</v>
      </c>
      <c r="J15" s="197">
        <f t="shared" si="4"/>
        <v>55.80673758865248</v>
      </c>
      <c r="K15" s="198">
        <f t="shared" si="5"/>
        <v>32.75817388675334</v>
      </c>
      <c r="L15" s="198">
        <f t="shared" si="6"/>
        <v>37.910148639609126</v>
      </c>
      <c r="M15" s="199">
        <f t="shared" si="2"/>
        <v>0.6157712765957447</v>
      </c>
      <c r="N15" s="200">
        <f t="shared" si="0"/>
        <v>0.5246799431009957</v>
      </c>
      <c r="O15" s="199">
        <f t="shared" si="3"/>
        <v>0.5555208333333334</v>
      </c>
      <c r="P15" s="200">
        <f t="shared" si="1"/>
        <v>0.49171147463252723</v>
      </c>
    </row>
    <row r="16" spans="1:16" ht="21">
      <c r="A16" s="195" t="s">
        <v>179</v>
      </c>
      <c r="B16" s="195" t="s">
        <v>180</v>
      </c>
      <c r="C16" s="195" t="s">
        <v>156</v>
      </c>
      <c r="D16" s="196">
        <v>56544</v>
      </c>
      <c r="E16" s="196">
        <v>58266.71</v>
      </c>
      <c r="F16" s="196">
        <v>52587.16</v>
      </c>
      <c r="G16" s="196">
        <v>76563</v>
      </c>
      <c r="H16" s="196">
        <v>65513.64</v>
      </c>
      <c r="I16" s="196">
        <v>61472.41</v>
      </c>
      <c r="J16" s="197">
        <f t="shared" si="4"/>
        <v>35.40428692699491</v>
      </c>
      <c r="K16" s="198">
        <f t="shared" si="5"/>
        <v>12.437513633428075</v>
      </c>
      <c r="L16" s="198">
        <f t="shared" si="6"/>
        <v>16.896234746276466</v>
      </c>
      <c r="M16" s="199">
        <f t="shared" si="2"/>
        <v>1.0304667161856254</v>
      </c>
      <c r="N16" s="200">
        <f t="shared" si="0"/>
        <v>0.8556827710512911</v>
      </c>
      <c r="O16" s="199">
        <f t="shared" si="3"/>
        <v>0.9300219298245614</v>
      </c>
      <c r="P16" s="200">
        <f t="shared" si="1"/>
        <v>0.8028997035121404</v>
      </c>
    </row>
    <row r="17" spans="1:16" ht="21">
      <c r="A17" s="195" t="s">
        <v>179</v>
      </c>
      <c r="B17" s="195" t="s">
        <v>180</v>
      </c>
      <c r="C17" s="195" t="s">
        <v>102</v>
      </c>
      <c r="D17" s="196">
        <v>360</v>
      </c>
      <c r="E17" s="196">
        <v>215.74</v>
      </c>
      <c r="F17" s="196">
        <v>198</v>
      </c>
      <c r="G17" s="196">
        <v>600</v>
      </c>
      <c r="H17" s="196">
        <v>326.41</v>
      </c>
      <c r="I17" s="196">
        <v>306.04</v>
      </c>
      <c r="J17" s="197">
        <f t="shared" si="4"/>
        <v>66.66666666666667</v>
      </c>
      <c r="K17" s="198">
        <f t="shared" si="5"/>
        <v>51.29785853341986</v>
      </c>
      <c r="L17" s="198">
        <f t="shared" si="6"/>
        <v>54.565656565656575</v>
      </c>
      <c r="M17" s="199">
        <f t="shared" si="2"/>
        <v>0.5992777777777778</v>
      </c>
      <c r="N17" s="200">
        <f t="shared" si="0"/>
        <v>0.5440166666666667</v>
      </c>
      <c r="O17" s="199">
        <f t="shared" si="3"/>
        <v>0.55</v>
      </c>
      <c r="P17" s="200">
        <f t="shared" si="1"/>
        <v>0.5100666666666667</v>
      </c>
    </row>
    <row r="18" spans="1:16" ht="21">
      <c r="A18" s="195" t="s">
        <v>179</v>
      </c>
      <c r="B18" s="195" t="s">
        <v>180</v>
      </c>
      <c r="C18" s="195" t="s">
        <v>590</v>
      </c>
      <c r="D18" s="196">
        <v>5184</v>
      </c>
      <c r="E18" s="196">
        <v>4302.72</v>
      </c>
      <c r="F18" s="196">
        <v>3917.45</v>
      </c>
      <c r="G18" s="196"/>
      <c r="H18" s="196"/>
      <c r="I18" s="196"/>
      <c r="J18" s="197"/>
      <c r="K18" s="198"/>
      <c r="L18" s="198"/>
      <c r="M18" s="199">
        <f t="shared" si="2"/>
        <v>0.8300000000000001</v>
      </c>
      <c r="N18" s="200"/>
      <c r="O18" s="199">
        <f t="shared" si="3"/>
        <v>0.7556809413580247</v>
      </c>
      <c r="P18" s="200"/>
    </row>
    <row r="19" spans="1:16" ht="21">
      <c r="A19" s="195" t="s">
        <v>179</v>
      </c>
      <c r="B19" s="195" t="s">
        <v>180</v>
      </c>
      <c r="C19" s="195" t="s">
        <v>174</v>
      </c>
      <c r="D19" s="196">
        <v>4680</v>
      </c>
      <c r="E19" s="196">
        <v>2788.5</v>
      </c>
      <c r="F19" s="196">
        <v>2557.37</v>
      </c>
      <c r="G19" s="196"/>
      <c r="H19" s="196"/>
      <c r="I19" s="196"/>
      <c r="J19" s="197"/>
      <c r="K19" s="198"/>
      <c r="L19" s="198"/>
      <c r="M19" s="199">
        <f t="shared" si="2"/>
        <v>0.5958333333333333</v>
      </c>
      <c r="N19" s="200"/>
      <c r="O19" s="199">
        <f t="shared" si="3"/>
        <v>0.5464465811965812</v>
      </c>
      <c r="P19" s="200"/>
    </row>
    <row r="20" spans="1:16" ht="21">
      <c r="A20" s="195" t="s">
        <v>179</v>
      </c>
      <c r="B20" s="195" t="s">
        <v>180</v>
      </c>
      <c r="C20" s="195" t="s">
        <v>83</v>
      </c>
      <c r="D20" s="196">
        <v>900</v>
      </c>
      <c r="E20" s="196">
        <v>651.5</v>
      </c>
      <c r="F20" s="196">
        <v>590.93</v>
      </c>
      <c r="G20" s="196"/>
      <c r="H20" s="196"/>
      <c r="I20" s="196"/>
      <c r="J20" s="197"/>
      <c r="K20" s="198"/>
      <c r="L20" s="198"/>
      <c r="M20" s="199">
        <f t="shared" si="2"/>
        <v>0.7238888888888889</v>
      </c>
      <c r="N20" s="200"/>
      <c r="O20" s="199">
        <f t="shared" si="3"/>
        <v>0.6565888888888889</v>
      </c>
      <c r="P20" s="200"/>
    </row>
    <row r="21" spans="1:16" ht="21">
      <c r="A21" s="195" t="s">
        <v>179</v>
      </c>
      <c r="B21" s="195" t="s">
        <v>180</v>
      </c>
      <c r="C21" s="195" t="s">
        <v>66</v>
      </c>
      <c r="D21" s="196"/>
      <c r="E21" s="196"/>
      <c r="F21" s="196"/>
      <c r="G21" s="196">
        <v>2400</v>
      </c>
      <c r="H21" s="196">
        <v>1008</v>
      </c>
      <c r="I21" s="196">
        <v>934.58</v>
      </c>
      <c r="J21" s="197"/>
      <c r="K21" s="198"/>
      <c r="L21" s="198"/>
      <c r="M21" s="199"/>
      <c r="N21" s="200">
        <f t="shared" si="0"/>
        <v>0.42</v>
      </c>
      <c r="O21" s="199"/>
      <c r="P21" s="200">
        <f t="shared" si="1"/>
        <v>0.38940833333333336</v>
      </c>
    </row>
    <row r="22" spans="1:16" ht="21">
      <c r="A22" s="195" t="s">
        <v>179</v>
      </c>
      <c r="B22" s="195" t="s">
        <v>180</v>
      </c>
      <c r="C22" s="195" t="s">
        <v>149</v>
      </c>
      <c r="D22" s="196"/>
      <c r="E22" s="196"/>
      <c r="F22" s="196"/>
      <c r="G22" s="196">
        <v>2370</v>
      </c>
      <c r="H22" s="196">
        <v>2611.1</v>
      </c>
      <c r="I22" s="196">
        <v>2402.85</v>
      </c>
      <c r="J22" s="197"/>
      <c r="K22" s="198"/>
      <c r="L22" s="198"/>
      <c r="M22" s="199"/>
      <c r="N22" s="200">
        <f t="shared" si="0"/>
        <v>1.1017299578059072</v>
      </c>
      <c r="O22" s="199"/>
      <c r="P22" s="200">
        <f t="shared" si="1"/>
        <v>1.0138607594936708</v>
      </c>
    </row>
    <row r="23" spans="1:16" ht="21">
      <c r="A23" s="195" t="s">
        <v>181</v>
      </c>
      <c r="B23" s="195" t="s">
        <v>182</v>
      </c>
      <c r="C23" s="195" t="s">
        <v>138</v>
      </c>
      <c r="D23" s="196">
        <v>18582</v>
      </c>
      <c r="E23" s="196">
        <v>11620</v>
      </c>
      <c r="F23" s="196">
        <v>10455.99</v>
      </c>
      <c r="G23" s="196">
        <v>5724</v>
      </c>
      <c r="H23" s="196">
        <v>4350</v>
      </c>
      <c r="I23" s="196">
        <v>4075.66</v>
      </c>
      <c r="J23" s="197">
        <f t="shared" si="4"/>
        <v>-69.19599612528253</v>
      </c>
      <c r="K23" s="198">
        <f t="shared" si="5"/>
        <v>-62.5645438898451</v>
      </c>
      <c r="L23" s="198">
        <f t="shared" si="6"/>
        <v>-61.02081199389058</v>
      </c>
      <c r="M23" s="199">
        <f t="shared" si="2"/>
        <v>0.6253363470024755</v>
      </c>
      <c r="N23" s="200">
        <f t="shared" si="0"/>
        <v>0.759958071278826</v>
      </c>
      <c r="O23" s="199">
        <f t="shared" si="3"/>
        <v>0.5626945431062318</v>
      </c>
      <c r="P23" s="200">
        <f t="shared" si="1"/>
        <v>0.7120300489168413</v>
      </c>
    </row>
    <row r="24" spans="1:16" ht="21">
      <c r="A24" s="195" t="s">
        <v>181</v>
      </c>
      <c r="B24" s="195" t="s">
        <v>182</v>
      </c>
      <c r="C24" s="195" t="s">
        <v>122</v>
      </c>
      <c r="D24" s="196">
        <v>14214</v>
      </c>
      <c r="E24" s="196">
        <v>10042.6</v>
      </c>
      <c r="F24" s="196">
        <v>9140.64</v>
      </c>
      <c r="G24" s="196">
        <v>12780</v>
      </c>
      <c r="H24" s="196">
        <v>7173</v>
      </c>
      <c r="I24" s="196">
        <v>6741.94</v>
      </c>
      <c r="J24" s="197">
        <f t="shared" si="4"/>
        <v>-10.088644997889405</v>
      </c>
      <c r="K24" s="198">
        <f t="shared" si="5"/>
        <v>-28.574273594487487</v>
      </c>
      <c r="L24" s="198">
        <f t="shared" si="6"/>
        <v>-26.242144970155262</v>
      </c>
      <c r="M24" s="199">
        <f t="shared" si="2"/>
        <v>0.7065287744477277</v>
      </c>
      <c r="N24" s="200">
        <f t="shared" si="0"/>
        <v>0.5612676056338028</v>
      </c>
      <c r="O24" s="199">
        <f t="shared" si="3"/>
        <v>0.6430730265934993</v>
      </c>
      <c r="P24" s="200">
        <f t="shared" si="1"/>
        <v>0.5275383411580594</v>
      </c>
    </row>
    <row r="25" spans="1:16" ht="21">
      <c r="A25" s="195" t="s">
        <v>181</v>
      </c>
      <c r="B25" s="195" t="s">
        <v>182</v>
      </c>
      <c r="C25" s="195" t="s">
        <v>46</v>
      </c>
      <c r="D25" s="196">
        <v>100990</v>
      </c>
      <c r="E25" s="196">
        <v>70928.76</v>
      </c>
      <c r="F25" s="196">
        <v>64149.22</v>
      </c>
      <c r="G25" s="196">
        <v>234858</v>
      </c>
      <c r="H25" s="196">
        <v>147942.8</v>
      </c>
      <c r="I25" s="196">
        <v>138770.17</v>
      </c>
      <c r="J25" s="197">
        <f t="shared" si="4"/>
        <v>132.55569858401822</v>
      </c>
      <c r="K25" s="198">
        <f t="shared" si="5"/>
        <v>108.57942532761041</v>
      </c>
      <c r="L25" s="198">
        <f t="shared" si="6"/>
        <v>116.32401765758026</v>
      </c>
      <c r="M25" s="199">
        <f t="shared" si="2"/>
        <v>0.702334488563224</v>
      </c>
      <c r="N25" s="200">
        <f t="shared" si="0"/>
        <v>0.6299244649958698</v>
      </c>
      <c r="O25" s="199">
        <f t="shared" si="3"/>
        <v>0.635203683533023</v>
      </c>
      <c r="P25" s="200">
        <f t="shared" si="1"/>
        <v>0.5908683970739766</v>
      </c>
    </row>
    <row r="26" spans="1:16" ht="21">
      <c r="A26" s="195" t="s">
        <v>181</v>
      </c>
      <c r="B26" s="195" t="s">
        <v>182</v>
      </c>
      <c r="C26" s="195" t="s">
        <v>156</v>
      </c>
      <c r="D26" s="196">
        <v>3860</v>
      </c>
      <c r="E26" s="196">
        <v>6830.73</v>
      </c>
      <c r="F26" s="196">
        <v>6118.35</v>
      </c>
      <c r="G26" s="196">
        <v>2216</v>
      </c>
      <c r="H26" s="196">
        <v>3893.73</v>
      </c>
      <c r="I26" s="196">
        <v>3617.44</v>
      </c>
      <c r="J26" s="197">
        <f t="shared" si="4"/>
        <v>-42.590673575129536</v>
      </c>
      <c r="K26" s="198">
        <f t="shared" si="5"/>
        <v>-42.99686856309647</v>
      </c>
      <c r="L26" s="198">
        <f t="shared" si="6"/>
        <v>-40.87556285599876</v>
      </c>
      <c r="M26" s="199">
        <f t="shared" si="2"/>
        <v>1.7696191709844558</v>
      </c>
      <c r="N26" s="200">
        <f t="shared" si="0"/>
        <v>1.7570983754512635</v>
      </c>
      <c r="O26" s="199">
        <f t="shared" si="3"/>
        <v>1.5850647668393782</v>
      </c>
      <c r="P26" s="200">
        <f t="shared" si="1"/>
        <v>1.632418772563177</v>
      </c>
    </row>
    <row r="27" spans="1:16" ht="21">
      <c r="A27" s="195" t="s">
        <v>181</v>
      </c>
      <c r="B27" s="195" t="s">
        <v>182</v>
      </c>
      <c r="C27" s="195" t="s">
        <v>102</v>
      </c>
      <c r="D27" s="196">
        <v>5982</v>
      </c>
      <c r="E27" s="196">
        <v>4105.37</v>
      </c>
      <c r="F27" s="196">
        <v>3729.9</v>
      </c>
      <c r="G27" s="196">
        <v>7398</v>
      </c>
      <c r="H27" s="196">
        <v>4632.09</v>
      </c>
      <c r="I27" s="196">
        <v>4343.92</v>
      </c>
      <c r="J27" s="197">
        <f t="shared" si="4"/>
        <v>23.67101303911735</v>
      </c>
      <c r="K27" s="198">
        <f t="shared" si="5"/>
        <v>12.830025064732297</v>
      </c>
      <c r="L27" s="198">
        <f t="shared" si="6"/>
        <v>16.46210354164991</v>
      </c>
      <c r="M27" s="199">
        <f t="shared" si="2"/>
        <v>0.6862871949180875</v>
      </c>
      <c r="N27" s="200">
        <f t="shared" si="0"/>
        <v>0.6261273317112733</v>
      </c>
      <c r="O27" s="199">
        <f t="shared" si="3"/>
        <v>0.6235205616850552</v>
      </c>
      <c r="P27" s="200">
        <f t="shared" si="1"/>
        <v>0.5871749121384158</v>
      </c>
    </row>
    <row r="28" spans="1:16" ht="21">
      <c r="A28" s="195" t="s">
        <v>181</v>
      </c>
      <c r="B28" s="195" t="s">
        <v>182</v>
      </c>
      <c r="C28" s="195" t="s">
        <v>590</v>
      </c>
      <c r="D28" s="196">
        <v>5184</v>
      </c>
      <c r="E28" s="196">
        <v>4561.92</v>
      </c>
      <c r="F28" s="196">
        <v>4153.44</v>
      </c>
      <c r="G28" s="196"/>
      <c r="H28" s="196"/>
      <c r="I28" s="196"/>
      <c r="J28" s="197"/>
      <c r="K28" s="198"/>
      <c r="L28" s="198"/>
      <c r="M28" s="199">
        <f t="shared" si="2"/>
        <v>0.88</v>
      </c>
      <c r="N28" s="200"/>
      <c r="O28" s="199">
        <f t="shared" si="3"/>
        <v>0.8012037037037036</v>
      </c>
      <c r="P28" s="200"/>
    </row>
    <row r="29" spans="1:16" ht="21">
      <c r="A29" s="195" t="s">
        <v>181</v>
      </c>
      <c r="B29" s="195" t="s">
        <v>182</v>
      </c>
      <c r="C29" s="195" t="s">
        <v>561</v>
      </c>
      <c r="D29" s="196">
        <v>43200</v>
      </c>
      <c r="E29" s="196">
        <v>28404</v>
      </c>
      <c r="F29" s="196">
        <v>25086.47</v>
      </c>
      <c r="G29" s="196"/>
      <c r="H29" s="196"/>
      <c r="I29" s="196"/>
      <c r="J29" s="197"/>
      <c r="K29" s="198"/>
      <c r="L29" s="198"/>
      <c r="M29" s="199">
        <f t="shared" si="2"/>
        <v>0.6575</v>
      </c>
      <c r="N29" s="200"/>
      <c r="O29" s="199">
        <f t="shared" si="3"/>
        <v>0.580705324074074</v>
      </c>
      <c r="P29" s="200"/>
    </row>
    <row r="30" spans="1:16" ht="21">
      <c r="A30" s="195" t="s">
        <v>181</v>
      </c>
      <c r="B30" s="195" t="s">
        <v>182</v>
      </c>
      <c r="C30" s="195" t="s">
        <v>183</v>
      </c>
      <c r="D30" s="196">
        <v>2592</v>
      </c>
      <c r="E30" s="196">
        <v>2332.8</v>
      </c>
      <c r="F30" s="196">
        <v>2141.54</v>
      </c>
      <c r="G30" s="196"/>
      <c r="H30" s="196"/>
      <c r="I30" s="196"/>
      <c r="J30" s="197"/>
      <c r="K30" s="198"/>
      <c r="L30" s="198"/>
      <c r="M30" s="199">
        <f t="shared" si="2"/>
        <v>0.9</v>
      </c>
      <c r="N30" s="200"/>
      <c r="O30" s="199">
        <f t="shared" si="3"/>
        <v>0.8262114197530864</v>
      </c>
      <c r="P30" s="200"/>
    </row>
    <row r="31" spans="1:16" ht="21">
      <c r="A31" s="195" t="s">
        <v>181</v>
      </c>
      <c r="B31" s="195" t="s">
        <v>182</v>
      </c>
      <c r="C31" s="195" t="s">
        <v>174</v>
      </c>
      <c r="D31" s="196">
        <v>18360</v>
      </c>
      <c r="E31" s="196">
        <v>12060</v>
      </c>
      <c r="F31" s="196">
        <v>11029.93</v>
      </c>
      <c r="G31" s="196"/>
      <c r="H31" s="196"/>
      <c r="I31" s="196"/>
      <c r="J31" s="197"/>
      <c r="K31" s="198"/>
      <c r="L31" s="198"/>
      <c r="M31" s="199">
        <f t="shared" si="2"/>
        <v>0.6568627450980392</v>
      </c>
      <c r="N31" s="200"/>
      <c r="O31" s="199">
        <f t="shared" si="3"/>
        <v>0.60075871459695</v>
      </c>
      <c r="P31" s="200"/>
    </row>
    <row r="32" spans="1:16" ht="21">
      <c r="A32" s="195" t="s">
        <v>181</v>
      </c>
      <c r="B32" s="195" t="s">
        <v>182</v>
      </c>
      <c r="C32" s="195" t="s">
        <v>83</v>
      </c>
      <c r="D32" s="196">
        <v>31068</v>
      </c>
      <c r="E32" s="196">
        <v>20160.92</v>
      </c>
      <c r="F32" s="196">
        <v>18216.16</v>
      </c>
      <c r="G32" s="196"/>
      <c r="H32" s="196"/>
      <c r="I32" s="196"/>
      <c r="J32" s="197"/>
      <c r="K32" s="198"/>
      <c r="L32" s="198"/>
      <c r="M32" s="199">
        <f t="shared" si="2"/>
        <v>0.6489288013389982</v>
      </c>
      <c r="N32" s="200"/>
      <c r="O32" s="199">
        <f t="shared" si="3"/>
        <v>0.5863319170851037</v>
      </c>
      <c r="P32" s="200"/>
    </row>
    <row r="33" spans="1:16" ht="21">
      <c r="A33" s="195" t="s">
        <v>181</v>
      </c>
      <c r="B33" s="195" t="s">
        <v>182</v>
      </c>
      <c r="C33" s="195" t="s">
        <v>66</v>
      </c>
      <c r="D33" s="196"/>
      <c r="E33" s="196"/>
      <c r="F33" s="196"/>
      <c r="G33" s="196">
        <v>45600</v>
      </c>
      <c r="H33" s="196">
        <v>20292</v>
      </c>
      <c r="I33" s="196">
        <v>18813.82</v>
      </c>
      <c r="J33" s="197"/>
      <c r="K33" s="198"/>
      <c r="L33" s="198"/>
      <c r="M33" s="199"/>
      <c r="N33" s="200">
        <f t="shared" si="0"/>
        <v>0.445</v>
      </c>
      <c r="O33" s="199"/>
      <c r="P33" s="200">
        <f t="shared" si="1"/>
        <v>0.41258377192982454</v>
      </c>
    </row>
    <row r="34" spans="1:16" ht="21">
      <c r="A34" s="195" t="s">
        <v>479</v>
      </c>
      <c r="B34" s="195" t="s">
        <v>480</v>
      </c>
      <c r="C34" s="195" t="s">
        <v>156</v>
      </c>
      <c r="D34" s="196"/>
      <c r="E34" s="196"/>
      <c r="F34" s="196"/>
      <c r="G34" s="196">
        <v>115016.3</v>
      </c>
      <c r="H34" s="196">
        <v>81275.17</v>
      </c>
      <c r="I34" s="196">
        <v>76649.97</v>
      </c>
      <c r="J34" s="197"/>
      <c r="K34" s="198"/>
      <c r="L34" s="198"/>
      <c r="M34" s="199"/>
      <c r="N34" s="200">
        <f t="shared" si="0"/>
        <v>0.7066404500927259</v>
      </c>
      <c r="O34" s="199"/>
      <c r="P34" s="200">
        <f t="shared" si="1"/>
        <v>0.666427019474631</v>
      </c>
    </row>
    <row r="35" spans="1:16" ht="21">
      <c r="A35" s="195" t="s">
        <v>481</v>
      </c>
      <c r="B35" s="195" t="s">
        <v>482</v>
      </c>
      <c r="C35" s="195" t="s">
        <v>138</v>
      </c>
      <c r="D35" s="196">
        <v>96</v>
      </c>
      <c r="E35" s="196">
        <v>451.2</v>
      </c>
      <c r="F35" s="196">
        <v>401.62</v>
      </c>
      <c r="G35" s="196"/>
      <c r="H35" s="196"/>
      <c r="I35" s="196"/>
      <c r="J35" s="197"/>
      <c r="K35" s="198"/>
      <c r="L35" s="198"/>
      <c r="M35" s="199">
        <f t="shared" si="2"/>
        <v>4.7</v>
      </c>
      <c r="N35" s="200"/>
      <c r="O35" s="199">
        <f t="shared" si="3"/>
        <v>4.183541666666667</v>
      </c>
      <c r="P35" s="200"/>
    </row>
    <row r="36" spans="1:16" ht="21">
      <c r="A36" s="195" t="s">
        <v>481</v>
      </c>
      <c r="B36" s="195" t="s">
        <v>482</v>
      </c>
      <c r="C36" s="195" t="s">
        <v>46</v>
      </c>
      <c r="D36" s="196"/>
      <c r="E36" s="196"/>
      <c r="F36" s="196"/>
      <c r="G36" s="196">
        <v>2684.4</v>
      </c>
      <c r="H36" s="196">
        <v>4320.48</v>
      </c>
      <c r="I36" s="196">
        <v>4085.18</v>
      </c>
      <c r="J36" s="197"/>
      <c r="K36" s="198"/>
      <c r="L36" s="198"/>
      <c r="M36" s="199"/>
      <c r="N36" s="200">
        <f t="shared" si="0"/>
        <v>1.6094769780956637</v>
      </c>
      <c r="O36" s="199"/>
      <c r="P36" s="200">
        <f t="shared" si="1"/>
        <v>1.521822381165251</v>
      </c>
    </row>
    <row r="37" spans="1:16" ht="21">
      <c r="A37" s="195" t="s">
        <v>481</v>
      </c>
      <c r="B37" s="195" t="s">
        <v>482</v>
      </c>
      <c r="C37" s="195" t="s">
        <v>689</v>
      </c>
      <c r="D37" s="196">
        <v>10</v>
      </c>
      <c r="E37" s="196">
        <v>31.64</v>
      </c>
      <c r="F37" s="196">
        <v>28.7</v>
      </c>
      <c r="G37" s="196"/>
      <c r="H37" s="196"/>
      <c r="I37" s="196"/>
      <c r="J37" s="197"/>
      <c r="K37" s="198"/>
      <c r="L37" s="198"/>
      <c r="M37" s="199">
        <f t="shared" si="2"/>
        <v>3.164</v>
      </c>
      <c r="N37" s="200"/>
      <c r="O37" s="199">
        <f t="shared" si="3"/>
        <v>2.87</v>
      </c>
      <c r="P37" s="200"/>
    </row>
    <row r="38" spans="1:16" ht="31.5">
      <c r="A38" s="195" t="s">
        <v>485</v>
      </c>
      <c r="B38" s="195" t="s">
        <v>486</v>
      </c>
      <c r="C38" s="195" t="s">
        <v>138</v>
      </c>
      <c r="D38" s="196">
        <v>1906.2</v>
      </c>
      <c r="E38" s="196">
        <v>4574.88</v>
      </c>
      <c r="F38" s="196">
        <v>4089.83</v>
      </c>
      <c r="G38" s="196">
        <v>1900.8</v>
      </c>
      <c r="H38" s="196">
        <v>4333.12</v>
      </c>
      <c r="I38" s="196">
        <v>4103.72</v>
      </c>
      <c r="J38" s="197">
        <f t="shared" si="4"/>
        <v>-0.28328611898017475</v>
      </c>
      <c r="K38" s="198">
        <f t="shared" si="5"/>
        <v>-5.2845101948029285</v>
      </c>
      <c r="L38" s="198">
        <f t="shared" si="6"/>
        <v>0.3396229183120161</v>
      </c>
      <c r="M38" s="199">
        <f t="shared" si="2"/>
        <v>2.4</v>
      </c>
      <c r="N38" s="200">
        <f t="shared" si="0"/>
        <v>2.2796296296296297</v>
      </c>
      <c r="O38" s="199">
        <f t="shared" si="3"/>
        <v>2.1455408666456823</v>
      </c>
      <c r="P38" s="200">
        <f t="shared" si="1"/>
        <v>2.158943602693603</v>
      </c>
    </row>
    <row r="39" spans="1:16" ht="31.5">
      <c r="A39" s="195" t="s">
        <v>485</v>
      </c>
      <c r="B39" s="195" t="s">
        <v>486</v>
      </c>
      <c r="C39" s="195" t="s">
        <v>122</v>
      </c>
      <c r="D39" s="196">
        <v>216</v>
      </c>
      <c r="E39" s="196">
        <v>561.6</v>
      </c>
      <c r="F39" s="196">
        <v>509.56</v>
      </c>
      <c r="G39" s="196"/>
      <c r="H39" s="196"/>
      <c r="I39" s="196"/>
      <c r="J39" s="197"/>
      <c r="K39" s="198"/>
      <c r="L39" s="198"/>
      <c r="M39" s="199">
        <f t="shared" si="2"/>
        <v>2.6</v>
      </c>
      <c r="N39" s="200"/>
      <c r="O39" s="199">
        <f t="shared" si="3"/>
        <v>2.359074074074074</v>
      </c>
      <c r="P39" s="200"/>
    </row>
    <row r="40" spans="1:16" ht="31.5">
      <c r="A40" s="195" t="s">
        <v>485</v>
      </c>
      <c r="B40" s="195" t="s">
        <v>486</v>
      </c>
      <c r="C40" s="195" t="s">
        <v>46</v>
      </c>
      <c r="D40" s="196">
        <v>567</v>
      </c>
      <c r="E40" s="196">
        <v>1559.25</v>
      </c>
      <c r="F40" s="196">
        <v>1384.41</v>
      </c>
      <c r="G40" s="196">
        <v>5059.8</v>
      </c>
      <c r="H40" s="196">
        <v>11244</v>
      </c>
      <c r="I40" s="196">
        <v>10593.16</v>
      </c>
      <c r="J40" s="197">
        <f t="shared" si="4"/>
        <v>792.3809523809524</v>
      </c>
      <c r="K40" s="198">
        <f t="shared" si="5"/>
        <v>621.1159211159211</v>
      </c>
      <c r="L40" s="198">
        <f t="shared" si="6"/>
        <v>665.1750565222729</v>
      </c>
      <c r="M40" s="199">
        <f t="shared" si="2"/>
        <v>2.75</v>
      </c>
      <c r="N40" s="200">
        <f t="shared" si="0"/>
        <v>2.2222222222222223</v>
      </c>
      <c r="O40" s="199">
        <f t="shared" si="3"/>
        <v>2.4416402116402116</v>
      </c>
      <c r="P40" s="200">
        <f t="shared" si="1"/>
        <v>2.0935926321198464</v>
      </c>
    </row>
    <row r="41" spans="1:16" ht="31.5">
      <c r="A41" s="195" t="s">
        <v>683</v>
      </c>
      <c r="B41" s="195" t="s">
        <v>684</v>
      </c>
      <c r="C41" s="195" t="s">
        <v>138</v>
      </c>
      <c r="D41" s="196">
        <v>288</v>
      </c>
      <c r="E41" s="196">
        <v>1497.6</v>
      </c>
      <c r="F41" s="196">
        <v>1338.82</v>
      </c>
      <c r="G41" s="196"/>
      <c r="H41" s="196"/>
      <c r="I41" s="196"/>
      <c r="J41" s="197"/>
      <c r="K41" s="198"/>
      <c r="L41" s="198"/>
      <c r="M41" s="199">
        <f t="shared" si="2"/>
        <v>5.199999999999999</v>
      </c>
      <c r="N41" s="200"/>
      <c r="O41" s="199">
        <f t="shared" si="3"/>
        <v>4.648680555555555</v>
      </c>
      <c r="P41" s="200"/>
    </row>
    <row r="42" spans="1:16" ht="31.5">
      <c r="A42" s="195" t="s">
        <v>683</v>
      </c>
      <c r="B42" s="195" t="s">
        <v>684</v>
      </c>
      <c r="C42" s="195" t="s">
        <v>60</v>
      </c>
      <c r="D42" s="196">
        <v>432</v>
      </c>
      <c r="E42" s="196">
        <v>2187</v>
      </c>
      <c r="F42" s="196">
        <v>1988.05</v>
      </c>
      <c r="G42" s="196">
        <v>672</v>
      </c>
      <c r="H42" s="196">
        <v>3390.2</v>
      </c>
      <c r="I42" s="196">
        <v>3180.33</v>
      </c>
      <c r="J42" s="197">
        <f t="shared" si="4"/>
        <v>55.55555555555556</v>
      </c>
      <c r="K42" s="198">
        <f t="shared" si="5"/>
        <v>55.01600365797896</v>
      </c>
      <c r="L42" s="198">
        <f t="shared" si="6"/>
        <v>59.97233469983149</v>
      </c>
      <c r="M42" s="199">
        <f t="shared" si="2"/>
        <v>5.0625</v>
      </c>
      <c r="N42" s="200">
        <f t="shared" si="0"/>
        <v>5.044940476190476</v>
      </c>
      <c r="O42" s="199">
        <f t="shared" si="3"/>
        <v>4.601967592592593</v>
      </c>
      <c r="P42" s="200">
        <f t="shared" si="1"/>
        <v>4.7326339285714285</v>
      </c>
    </row>
    <row r="43" spans="1:16" ht="31.5">
      <c r="A43" s="195" t="s">
        <v>683</v>
      </c>
      <c r="B43" s="195" t="s">
        <v>684</v>
      </c>
      <c r="C43" s="195" t="s">
        <v>139</v>
      </c>
      <c r="D43" s="196">
        <v>2448</v>
      </c>
      <c r="E43" s="196">
        <v>11143.5</v>
      </c>
      <c r="F43" s="196">
        <v>10073.21</v>
      </c>
      <c r="G43" s="196">
        <v>2880</v>
      </c>
      <c r="H43" s="196">
        <v>13110</v>
      </c>
      <c r="I43" s="196">
        <v>12313.8</v>
      </c>
      <c r="J43" s="197">
        <f t="shared" si="4"/>
        <v>17.647058823529413</v>
      </c>
      <c r="K43" s="198">
        <f t="shared" si="5"/>
        <v>17.647058823529413</v>
      </c>
      <c r="L43" s="198">
        <f t="shared" si="6"/>
        <v>22.243058568222047</v>
      </c>
      <c r="M43" s="199">
        <f t="shared" si="2"/>
        <v>4.552083333333333</v>
      </c>
      <c r="N43" s="200">
        <f t="shared" si="0"/>
        <v>4.552083333333333</v>
      </c>
      <c r="O43" s="199">
        <f t="shared" si="3"/>
        <v>4.114873366013072</v>
      </c>
      <c r="P43" s="200">
        <f t="shared" si="1"/>
        <v>4.275625</v>
      </c>
    </row>
    <row r="44" spans="1:16" ht="31.5">
      <c r="A44" s="195" t="s">
        <v>683</v>
      </c>
      <c r="B44" s="195" t="s">
        <v>684</v>
      </c>
      <c r="C44" s="195" t="s">
        <v>46</v>
      </c>
      <c r="D44" s="196">
        <v>101928</v>
      </c>
      <c r="E44" s="196">
        <v>580557.6</v>
      </c>
      <c r="F44" s="196">
        <v>525385.94</v>
      </c>
      <c r="G44" s="196">
        <v>83088</v>
      </c>
      <c r="H44" s="196">
        <v>448668</v>
      </c>
      <c r="I44" s="196">
        <v>421638.86</v>
      </c>
      <c r="J44" s="197">
        <f t="shared" si="4"/>
        <v>-18.483635507417</v>
      </c>
      <c r="K44" s="198">
        <f t="shared" si="5"/>
        <v>-22.717745836072076</v>
      </c>
      <c r="L44" s="198">
        <f t="shared" si="6"/>
        <v>-19.746832204912064</v>
      </c>
      <c r="M44" s="199">
        <f t="shared" si="2"/>
        <v>5.695761714151165</v>
      </c>
      <c r="N44" s="200">
        <f t="shared" si="0"/>
        <v>5.399913344887349</v>
      </c>
      <c r="O44" s="199">
        <f t="shared" si="3"/>
        <v>5.154481006200455</v>
      </c>
      <c r="P44" s="200">
        <f t="shared" si="1"/>
        <v>5.074605959946081</v>
      </c>
    </row>
    <row r="45" spans="1:16" ht="31.5">
      <c r="A45" s="195" t="s">
        <v>683</v>
      </c>
      <c r="B45" s="195" t="s">
        <v>684</v>
      </c>
      <c r="C45" s="195" t="s">
        <v>62</v>
      </c>
      <c r="D45" s="196">
        <v>446.4</v>
      </c>
      <c r="E45" s="196">
        <v>2226.42</v>
      </c>
      <c r="F45" s="196">
        <v>2017.71</v>
      </c>
      <c r="G45" s="196">
        <v>369.6</v>
      </c>
      <c r="H45" s="196">
        <v>1843.38</v>
      </c>
      <c r="I45" s="196">
        <v>1724.62</v>
      </c>
      <c r="J45" s="197">
        <f t="shared" si="4"/>
        <v>-17.20430107526881</v>
      </c>
      <c r="K45" s="198">
        <f t="shared" si="5"/>
        <v>-17.204301075268816</v>
      </c>
      <c r="L45" s="198">
        <f t="shared" si="6"/>
        <v>-14.525873391121625</v>
      </c>
      <c r="M45" s="199">
        <f t="shared" si="2"/>
        <v>4.987500000000001</v>
      </c>
      <c r="N45" s="200">
        <f t="shared" si="0"/>
        <v>4.9875</v>
      </c>
      <c r="O45" s="199">
        <f t="shared" si="3"/>
        <v>4.519959677419355</v>
      </c>
      <c r="P45" s="200">
        <f t="shared" si="1"/>
        <v>4.666179653679653</v>
      </c>
    </row>
    <row r="46" spans="1:16" ht="31.5">
      <c r="A46" s="195" t="s">
        <v>683</v>
      </c>
      <c r="B46" s="195" t="s">
        <v>684</v>
      </c>
      <c r="C46" s="195" t="s">
        <v>156</v>
      </c>
      <c r="D46" s="196">
        <v>15085.2</v>
      </c>
      <c r="E46" s="196">
        <v>48011.5</v>
      </c>
      <c r="F46" s="196">
        <v>43329.63</v>
      </c>
      <c r="G46" s="196">
        <v>15741.6</v>
      </c>
      <c r="H46" s="196">
        <v>41584.79</v>
      </c>
      <c r="I46" s="196">
        <v>39106.54</v>
      </c>
      <c r="J46" s="197">
        <f t="shared" si="4"/>
        <v>4.351284702887597</v>
      </c>
      <c r="K46" s="198">
        <f t="shared" si="5"/>
        <v>-13.38577215875363</v>
      </c>
      <c r="L46" s="198">
        <f t="shared" si="6"/>
        <v>-9.746425252188853</v>
      </c>
      <c r="M46" s="199">
        <f t="shared" si="2"/>
        <v>3.1826889931853737</v>
      </c>
      <c r="N46" s="200">
        <f t="shared" si="0"/>
        <v>2.6417130406057834</v>
      </c>
      <c r="O46" s="199">
        <f t="shared" si="3"/>
        <v>2.8723271816084637</v>
      </c>
      <c r="P46" s="200">
        <f t="shared" si="1"/>
        <v>2.4842798698988666</v>
      </c>
    </row>
    <row r="47" spans="1:16" ht="31.5">
      <c r="A47" s="195" t="s">
        <v>683</v>
      </c>
      <c r="B47" s="195" t="s">
        <v>684</v>
      </c>
      <c r="C47" s="195" t="s">
        <v>50</v>
      </c>
      <c r="D47" s="196">
        <v>1444.8</v>
      </c>
      <c r="E47" s="196">
        <v>7136.71</v>
      </c>
      <c r="F47" s="196">
        <v>6409.39</v>
      </c>
      <c r="G47" s="196">
        <v>2880</v>
      </c>
      <c r="H47" s="196">
        <v>14226</v>
      </c>
      <c r="I47" s="196">
        <v>13322.95</v>
      </c>
      <c r="J47" s="197">
        <f t="shared" si="4"/>
        <v>99.33554817275748</v>
      </c>
      <c r="K47" s="198">
        <f t="shared" si="5"/>
        <v>99.33554817275747</v>
      </c>
      <c r="L47" s="198">
        <f t="shared" si="6"/>
        <v>107.86611518412828</v>
      </c>
      <c r="M47" s="199">
        <f t="shared" si="2"/>
        <v>4.939583333333333</v>
      </c>
      <c r="N47" s="200">
        <f t="shared" si="0"/>
        <v>4.939583333333333</v>
      </c>
      <c r="O47" s="199">
        <f t="shared" si="3"/>
        <v>4.436178017718715</v>
      </c>
      <c r="P47" s="200">
        <f t="shared" si="1"/>
        <v>4.626024305555556</v>
      </c>
    </row>
    <row r="48" spans="1:16" ht="31.5">
      <c r="A48" s="195" t="s">
        <v>683</v>
      </c>
      <c r="B48" s="195" t="s">
        <v>684</v>
      </c>
      <c r="C48" s="195" t="s">
        <v>85</v>
      </c>
      <c r="D48" s="196">
        <v>480</v>
      </c>
      <c r="E48" s="196">
        <v>2928</v>
      </c>
      <c r="F48" s="196">
        <v>2646.53</v>
      </c>
      <c r="G48" s="196">
        <v>1200</v>
      </c>
      <c r="H48" s="196">
        <v>7320</v>
      </c>
      <c r="I48" s="196">
        <v>6742.9</v>
      </c>
      <c r="J48" s="197">
        <f t="shared" si="4"/>
        <v>150</v>
      </c>
      <c r="K48" s="198">
        <f t="shared" si="5"/>
        <v>150</v>
      </c>
      <c r="L48" s="198">
        <f t="shared" si="6"/>
        <v>154.78267769494389</v>
      </c>
      <c r="M48" s="199">
        <f t="shared" si="2"/>
        <v>6.1</v>
      </c>
      <c r="N48" s="200">
        <f t="shared" si="0"/>
        <v>6.1</v>
      </c>
      <c r="O48" s="199">
        <f t="shared" si="3"/>
        <v>5.513604166666667</v>
      </c>
      <c r="P48" s="200">
        <f t="shared" si="1"/>
        <v>5.619083333333333</v>
      </c>
    </row>
    <row r="49" spans="1:16" ht="31.5">
      <c r="A49" s="195" t="s">
        <v>683</v>
      </c>
      <c r="B49" s="195" t="s">
        <v>684</v>
      </c>
      <c r="C49" s="195" t="s">
        <v>69</v>
      </c>
      <c r="D49" s="196">
        <v>5596.8</v>
      </c>
      <c r="E49" s="196">
        <v>25197.26</v>
      </c>
      <c r="F49" s="196">
        <v>22996.13</v>
      </c>
      <c r="G49" s="196"/>
      <c r="H49" s="196"/>
      <c r="I49" s="196"/>
      <c r="J49" s="197"/>
      <c r="K49" s="198"/>
      <c r="L49" s="198"/>
      <c r="M49" s="199">
        <f t="shared" si="2"/>
        <v>4.502083333333333</v>
      </c>
      <c r="N49" s="200"/>
      <c r="O49" s="199">
        <f t="shared" si="3"/>
        <v>4.108799671240709</v>
      </c>
      <c r="P49" s="200"/>
    </row>
    <row r="50" spans="1:16" ht="31.5">
      <c r="A50" s="195" t="s">
        <v>683</v>
      </c>
      <c r="B50" s="195" t="s">
        <v>684</v>
      </c>
      <c r="C50" s="195" t="s">
        <v>49</v>
      </c>
      <c r="D50" s="196">
        <v>1440</v>
      </c>
      <c r="E50" s="196">
        <v>6783</v>
      </c>
      <c r="F50" s="196">
        <v>6102.52</v>
      </c>
      <c r="G50" s="196">
        <v>1968</v>
      </c>
      <c r="H50" s="196">
        <v>9270.1</v>
      </c>
      <c r="I50" s="196">
        <v>8688.23</v>
      </c>
      <c r="J50" s="197">
        <f t="shared" si="4"/>
        <v>36.666666666666664</v>
      </c>
      <c r="K50" s="198">
        <f t="shared" si="5"/>
        <v>36.66666666666667</v>
      </c>
      <c r="L50" s="198">
        <f t="shared" si="6"/>
        <v>42.371184363181094</v>
      </c>
      <c r="M50" s="199">
        <f t="shared" si="2"/>
        <v>4.710416666666666</v>
      </c>
      <c r="N50" s="200">
        <f t="shared" si="0"/>
        <v>4.710416666666667</v>
      </c>
      <c r="O50" s="199">
        <f t="shared" si="3"/>
        <v>4.237861111111111</v>
      </c>
      <c r="P50" s="200">
        <f t="shared" si="1"/>
        <v>4.414751016260162</v>
      </c>
    </row>
    <row r="51" spans="1:16" ht="31.5">
      <c r="A51" s="195" t="s">
        <v>683</v>
      </c>
      <c r="B51" s="195" t="s">
        <v>684</v>
      </c>
      <c r="C51" s="195" t="s">
        <v>108</v>
      </c>
      <c r="D51" s="196">
        <v>888</v>
      </c>
      <c r="E51" s="196">
        <v>3997.85</v>
      </c>
      <c r="F51" s="196">
        <v>3632.76</v>
      </c>
      <c r="G51" s="196">
        <v>652.8</v>
      </c>
      <c r="H51" s="196">
        <v>2938.96</v>
      </c>
      <c r="I51" s="196">
        <v>2739.2</v>
      </c>
      <c r="J51" s="197">
        <f t="shared" si="4"/>
        <v>-26.48648648648649</v>
      </c>
      <c r="K51" s="198">
        <f t="shared" si="5"/>
        <v>-26.486486486486484</v>
      </c>
      <c r="L51" s="198">
        <f t="shared" si="6"/>
        <v>-24.597275900417323</v>
      </c>
      <c r="M51" s="199">
        <f t="shared" si="2"/>
        <v>4.502083333333333</v>
      </c>
      <c r="N51" s="200">
        <f t="shared" si="0"/>
        <v>4.502083333333334</v>
      </c>
      <c r="O51" s="199">
        <f t="shared" si="3"/>
        <v>4.090945945945946</v>
      </c>
      <c r="P51" s="200">
        <f t="shared" si="1"/>
        <v>4.196078431372549</v>
      </c>
    </row>
    <row r="52" spans="1:16" ht="31.5">
      <c r="A52" s="195" t="s">
        <v>683</v>
      </c>
      <c r="B52" s="195" t="s">
        <v>684</v>
      </c>
      <c r="C52" s="195" t="s">
        <v>66</v>
      </c>
      <c r="D52" s="196">
        <v>864</v>
      </c>
      <c r="E52" s="196">
        <v>4210.2</v>
      </c>
      <c r="F52" s="196">
        <v>3790.02</v>
      </c>
      <c r="G52" s="196">
        <v>576</v>
      </c>
      <c r="H52" s="196">
        <v>2806.8</v>
      </c>
      <c r="I52" s="196">
        <v>2624.69</v>
      </c>
      <c r="J52" s="197">
        <f t="shared" si="4"/>
        <v>-33.333333333333336</v>
      </c>
      <c r="K52" s="198">
        <f t="shared" si="5"/>
        <v>-33.33333333333333</v>
      </c>
      <c r="L52" s="198">
        <f t="shared" si="6"/>
        <v>-30.747331148648293</v>
      </c>
      <c r="M52" s="199">
        <f t="shared" si="2"/>
        <v>4.872916666666667</v>
      </c>
      <c r="N52" s="200">
        <f t="shared" si="0"/>
        <v>4.872916666666667</v>
      </c>
      <c r="O52" s="199">
        <f t="shared" si="3"/>
        <v>4.386597222222222</v>
      </c>
      <c r="P52" s="200">
        <f t="shared" si="1"/>
        <v>4.556753472222223</v>
      </c>
    </row>
    <row r="53" spans="1:16" ht="31.5">
      <c r="A53" s="195" t="s">
        <v>758</v>
      </c>
      <c r="B53" s="195" t="s">
        <v>759</v>
      </c>
      <c r="C53" s="195" t="s">
        <v>156</v>
      </c>
      <c r="D53" s="196"/>
      <c r="E53" s="196"/>
      <c r="F53" s="196"/>
      <c r="G53" s="196">
        <v>7.6</v>
      </c>
      <c r="H53" s="196">
        <v>63.38</v>
      </c>
      <c r="I53" s="196">
        <v>59.42</v>
      </c>
      <c r="J53" s="197"/>
      <c r="K53" s="198"/>
      <c r="L53" s="198"/>
      <c r="M53" s="199"/>
      <c r="N53" s="200">
        <f t="shared" si="0"/>
        <v>8.339473684210526</v>
      </c>
      <c r="O53" s="199"/>
      <c r="P53" s="200">
        <f t="shared" si="1"/>
        <v>7.81842105263158</v>
      </c>
    </row>
    <row r="54" spans="1:16" ht="21">
      <c r="A54" s="195" t="s">
        <v>186</v>
      </c>
      <c r="B54" s="195" t="s">
        <v>187</v>
      </c>
      <c r="C54" s="195" t="s">
        <v>138</v>
      </c>
      <c r="D54" s="196">
        <v>75</v>
      </c>
      <c r="E54" s="196">
        <v>455</v>
      </c>
      <c r="F54" s="196">
        <v>406.76</v>
      </c>
      <c r="G54" s="196">
        <v>210</v>
      </c>
      <c r="H54" s="196">
        <v>1274</v>
      </c>
      <c r="I54" s="196">
        <v>1204.42</v>
      </c>
      <c r="J54" s="197">
        <f t="shared" si="4"/>
        <v>180</v>
      </c>
      <c r="K54" s="198">
        <f t="shared" si="5"/>
        <v>180</v>
      </c>
      <c r="L54" s="198">
        <f t="shared" si="6"/>
        <v>196.10089487658576</v>
      </c>
      <c r="M54" s="199">
        <f t="shared" si="2"/>
        <v>6.066666666666666</v>
      </c>
      <c r="N54" s="200">
        <f t="shared" si="0"/>
        <v>6.066666666666666</v>
      </c>
      <c r="O54" s="199">
        <f t="shared" si="3"/>
        <v>5.423466666666666</v>
      </c>
      <c r="P54" s="200">
        <f t="shared" si="1"/>
        <v>5.735333333333334</v>
      </c>
    </row>
    <row r="55" spans="1:16" ht="21">
      <c r="A55" s="195" t="s">
        <v>186</v>
      </c>
      <c r="B55" s="195" t="s">
        <v>187</v>
      </c>
      <c r="C55" s="195" t="s">
        <v>156</v>
      </c>
      <c r="D55" s="196">
        <v>394.5</v>
      </c>
      <c r="E55" s="196">
        <v>1497.42</v>
      </c>
      <c r="F55" s="196">
        <v>1363.84</v>
      </c>
      <c r="G55" s="196">
        <v>465</v>
      </c>
      <c r="H55" s="196">
        <v>1549.7</v>
      </c>
      <c r="I55" s="196">
        <v>1456.22</v>
      </c>
      <c r="J55" s="197">
        <f t="shared" si="4"/>
        <v>17.870722433460077</v>
      </c>
      <c r="K55" s="198">
        <f t="shared" si="5"/>
        <v>3.4913384354422923</v>
      </c>
      <c r="L55" s="198">
        <f t="shared" si="6"/>
        <v>6.773521820741444</v>
      </c>
      <c r="M55" s="199">
        <f t="shared" si="2"/>
        <v>3.7957414448669202</v>
      </c>
      <c r="N55" s="200">
        <f t="shared" si="0"/>
        <v>3.332688172043011</v>
      </c>
      <c r="O55" s="199">
        <f t="shared" si="3"/>
        <v>3.4571356147021546</v>
      </c>
      <c r="P55" s="200">
        <f t="shared" si="1"/>
        <v>3.1316559139784945</v>
      </c>
    </row>
    <row r="56" spans="1:16" ht="21">
      <c r="A56" s="195" t="s">
        <v>563</v>
      </c>
      <c r="B56" s="195" t="s">
        <v>564</v>
      </c>
      <c r="C56" s="195" t="s">
        <v>122</v>
      </c>
      <c r="D56" s="196">
        <v>344000</v>
      </c>
      <c r="E56" s="196">
        <v>484890</v>
      </c>
      <c r="F56" s="196">
        <v>438904.92</v>
      </c>
      <c r="G56" s="196"/>
      <c r="H56" s="196"/>
      <c r="I56" s="196"/>
      <c r="J56" s="197"/>
      <c r="K56" s="198"/>
      <c r="L56" s="198"/>
      <c r="M56" s="199">
        <f t="shared" si="2"/>
        <v>1.4095639534883722</v>
      </c>
      <c r="N56" s="200"/>
      <c r="O56" s="199">
        <f t="shared" si="3"/>
        <v>1.275886395348837</v>
      </c>
      <c r="P56" s="200"/>
    </row>
    <row r="57" spans="1:16" ht="21">
      <c r="A57" s="195" t="s">
        <v>563</v>
      </c>
      <c r="B57" s="195" t="s">
        <v>564</v>
      </c>
      <c r="C57" s="195" t="s">
        <v>46</v>
      </c>
      <c r="D57" s="196">
        <v>50000</v>
      </c>
      <c r="E57" s="196">
        <v>70000</v>
      </c>
      <c r="F57" s="196">
        <v>62949.94</v>
      </c>
      <c r="G57" s="196"/>
      <c r="H57" s="196"/>
      <c r="I57" s="196"/>
      <c r="J57" s="197"/>
      <c r="K57" s="198"/>
      <c r="L57" s="198"/>
      <c r="M57" s="199">
        <f t="shared" si="2"/>
        <v>1.4</v>
      </c>
      <c r="N57" s="200"/>
      <c r="O57" s="199">
        <f t="shared" si="3"/>
        <v>1.2589988</v>
      </c>
      <c r="P57" s="200"/>
    </row>
    <row r="58" spans="1:16" ht="21">
      <c r="A58" s="195" t="s">
        <v>563</v>
      </c>
      <c r="B58" s="195" t="s">
        <v>564</v>
      </c>
      <c r="C58" s="195" t="s">
        <v>103</v>
      </c>
      <c r="D58" s="196">
        <v>96000</v>
      </c>
      <c r="E58" s="196">
        <v>168000</v>
      </c>
      <c r="F58" s="196">
        <v>156108.23</v>
      </c>
      <c r="G58" s="196"/>
      <c r="H58" s="196"/>
      <c r="I58" s="196"/>
      <c r="J58" s="197"/>
      <c r="K58" s="198"/>
      <c r="L58" s="198"/>
      <c r="M58" s="199">
        <f t="shared" si="2"/>
        <v>1.75</v>
      </c>
      <c r="N58" s="200"/>
      <c r="O58" s="199">
        <f t="shared" si="3"/>
        <v>1.6261273958333335</v>
      </c>
      <c r="P58" s="200"/>
    </row>
    <row r="59" spans="1:16" ht="21">
      <c r="A59" s="195" t="s">
        <v>563</v>
      </c>
      <c r="B59" s="195" t="s">
        <v>564</v>
      </c>
      <c r="C59" s="195" t="s">
        <v>156</v>
      </c>
      <c r="D59" s="196">
        <v>682.48</v>
      </c>
      <c r="E59" s="196">
        <v>3462.06</v>
      </c>
      <c r="F59" s="196">
        <v>3111.5</v>
      </c>
      <c r="G59" s="196">
        <v>410.37</v>
      </c>
      <c r="H59" s="196">
        <v>2285.46</v>
      </c>
      <c r="I59" s="196">
        <v>2163.21</v>
      </c>
      <c r="J59" s="197">
        <f t="shared" si="4"/>
        <v>-39.87076544367601</v>
      </c>
      <c r="K59" s="198">
        <f t="shared" si="5"/>
        <v>-33.985546177709224</v>
      </c>
      <c r="L59" s="198">
        <f t="shared" si="6"/>
        <v>-30.476940382452195</v>
      </c>
      <c r="M59" s="199">
        <f t="shared" si="2"/>
        <v>5.072764037041378</v>
      </c>
      <c r="N59" s="200">
        <f t="shared" si="0"/>
        <v>5.5692667592660285</v>
      </c>
      <c r="O59" s="199">
        <f t="shared" si="3"/>
        <v>4.559107959207596</v>
      </c>
      <c r="P59" s="200">
        <f t="shared" si="1"/>
        <v>5.271364865852767</v>
      </c>
    </row>
    <row r="60" spans="1:16" ht="21">
      <c r="A60" s="195" t="s">
        <v>563</v>
      </c>
      <c r="B60" s="195" t="s">
        <v>564</v>
      </c>
      <c r="C60" s="195" t="s">
        <v>562</v>
      </c>
      <c r="D60" s="196">
        <v>50000</v>
      </c>
      <c r="E60" s="196">
        <v>87500</v>
      </c>
      <c r="F60" s="196">
        <v>78359.75</v>
      </c>
      <c r="G60" s="196"/>
      <c r="H60" s="196"/>
      <c r="I60" s="196"/>
      <c r="J60" s="197"/>
      <c r="K60" s="198"/>
      <c r="L60" s="198"/>
      <c r="M60" s="199">
        <f t="shared" si="2"/>
        <v>1.75</v>
      </c>
      <c r="N60" s="200"/>
      <c r="O60" s="199">
        <f t="shared" si="3"/>
        <v>1.567195</v>
      </c>
      <c r="P60" s="200"/>
    </row>
    <row r="61" spans="1:16" ht="21">
      <c r="A61" s="195" t="s">
        <v>563</v>
      </c>
      <c r="B61" s="195" t="s">
        <v>564</v>
      </c>
      <c r="C61" s="195" t="s">
        <v>67</v>
      </c>
      <c r="D61" s="196">
        <v>696000</v>
      </c>
      <c r="E61" s="196">
        <v>1031310</v>
      </c>
      <c r="F61" s="196">
        <v>939752.12</v>
      </c>
      <c r="G61" s="196">
        <v>1212175</v>
      </c>
      <c r="H61" s="196">
        <v>2684919.75</v>
      </c>
      <c r="I61" s="196">
        <v>2530184.4</v>
      </c>
      <c r="J61" s="197">
        <f t="shared" si="4"/>
        <v>74.16307471264368</v>
      </c>
      <c r="K61" s="198">
        <f t="shared" si="5"/>
        <v>160.34070744974838</v>
      </c>
      <c r="L61" s="198">
        <f t="shared" si="6"/>
        <v>169.2395522342636</v>
      </c>
      <c r="M61" s="199">
        <f t="shared" si="2"/>
        <v>1.4817672413793104</v>
      </c>
      <c r="N61" s="200">
        <f t="shared" si="0"/>
        <v>2.214960504877596</v>
      </c>
      <c r="O61" s="199">
        <f t="shared" si="3"/>
        <v>1.3502185632183907</v>
      </c>
      <c r="P61" s="200">
        <f t="shared" si="1"/>
        <v>2.087309505640687</v>
      </c>
    </row>
    <row r="62" spans="1:16" ht="21">
      <c r="A62" s="195" t="s">
        <v>563</v>
      </c>
      <c r="B62" s="195" t="s">
        <v>564</v>
      </c>
      <c r="C62" s="195" t="s">
        <v>174</v>
      </c>
      <c r="D62" s="196"/>
      <c r="E62" s="196"/>
      <c r="F62" s="196"/>
      <c r="G62" s="196">
        <v>50000</v>
      </c>
      <c r="H62" s="196">
        <v>90000</v>
      </c>
      <c r="I62" s="196">
        <v>84348.22</v>
      </c>
      <c r="J62" s="197"/>
      <c r="K62" s="198"/>
      <c r="L62" s="198"/>
      <c r="M62" s="199"/>
      <c r="N62" s="200">
        <f t="shared" si="0"/>
        <v>1.8</v>
      </c>
      <c r="O62" s="199"/>
      <c r="P62" s="200">
        <f t="shared" si="1"/>
        <v>1.6869644</v>
      </c>
    </row>
    <row r="63" spans="1:16" ht="21">
      <c r="A63" s="195" t="s">
        <v>188</v>
      </c>
      <c r="B63" s="195" t="s">
        <v>189</v>
      </c>
      <c r="C63" s="195" t="s">
        <v>122</v>
      </c>
      <c r="D63" s="196">
        <v>1566</v>
      </c>
      <c r="E63" s="196">
        <v>1644.3</v>
      </c>
      <c r="F63" s="196">
        <v>1508.66</v>
      </c>
      <c r="G63" s="196"/>
      <c r="H63" s="196"/>
      <c r="I63" s="196"/>
      <c r="J63" s="197"/>
      <c r="K63" s="198"/>
      <c r="L63" s="198"/>
      <c r="M63" s="199">
        <f t="shared" si="2"/>
        <v>1.05</v>
      </c>
      <c r="N63" s="200"/>
      <c r="O63" s="199">
        <f t="shared" si="3"/>
        <v>0.9633844189016604</v>
      </c>
      <c r="P63" s="200"/>
    </row>
    <row r="64" spans="1:16" ht="21">
      <c r="A64" s="195" t="s">
        <v>646</v>
      </c>
      <c r="B64" s="195" t="s">
        <v>647</v>
      </c>
      <c r="C64" s="195" t="s">
        <v>138</v>
      </c>
      <c r="D64" s="196"/>
      <c r="E64" s="196"/>
      <c r="F64" s="196"/>
      <c r="G64" s="196">
        <v>4118.99</v>
      </c>
      <c r="H64" s="196">
        <v>8013.6</v>
      </c>
      <c r="I64" s="196">
        <v>7594.64</v>
      </c>
      <c r="J64" s="197"/>
      <c r="K64" s="198"/>
      <c r="L64" s="198"/>
      <c r="M64" s="199"/>
      <c r="N64" s="200">
        <f t="shared" si="0"/>
        <v>1.9455254807610605</v>
      </c>
      <c r="O64" s="199"/>
      <c r="P64" s="200">
        <f t="shared" si="1"/>
        <v>1.843811225567433</v>
      </c>
    </row>
    <row r="65" spans="1:16" ht="21">
      <c r="A65" s="195" t="s">
        <v>825</v>
      </c>
      <c r="B65" s="195" t="s">
        <v>826</v>
      </c>
      <c r="C65" s="195" t="s">
        <v>46</v>
      </c>
      <c r="D65" s="196">
        <v>240</v>
      </c>
      <c r="E65" s="196">
        <v>1560</v>
      </c>
      <c r="F65" s="196">
        <v>1406.72</v>
      </c>
      <c r="G65" s="196"/>
      <c r="H65" s="196"/>
      <c r="I65" s="196"/>
      <c r="J65" s="197"/>
      <c r="K65" s="198"/>
      <c r="L65" s="198"/>
      <c r="M65" s="199">
        <f t="shared" si="2"/>
        <v>6.5</v>
      </c>
      <c r="N65" s="200"/>
      <c r="O65" s="199">
        <f t="shared" si="3"/>
        <v>5.8613333333333335</v>
      </c>
      <c r="P65" s="200"/>
    </row>
    <row r="66" spans="1:16" ht="21">
      <c r="A66" s="195" t="s">
        <v>615</v>
      </c>
      <c r="B66" s="195" t="s">
        <v>616</v>
      </c>
      <c r="C66" s="195" t="s">
        <v>102</v>
      </c>
      <c r="D66" s="196">
        <v>16</v>
      </c>
      <c r="E66" s="196">
        <v>101.12</v>
      </c>
      <c r="F66" s="196">
        <v>92.8</v>
      </c>
      <c r="G66" s="196">
        <v>16</v>
      </c>
      <c r="H66" s="196">
        <v>99.67</v>
      </c>
      <c r="I66" s="196">
        <v>92.83</v>
      </c>
      <c r="J66" s="197">
        <f t="shared" si="4"/>
        <v>0</v>
      </c>
      <c r="K66" s="198">
        <f t="shared" si="5"/>
        <v>-1.4339398734177242</v>
      </c>
      <c r="L66" s="198">
        <f t="shared" si="6"/>
        <v>0.032327586206897775</v>
      </c>
      <c r="M66" s="199">
        <f t="shared" si="2"/>
        <v>6.32</v>
      </c>
      <c r="N66" s="200">
        <f t="shared" si="0"/>
        <v>6.229375</v>
      </c>
      <c r="O66" s="199">
        <f t="shared" si="3"/>
        <v>5.8</v>
      </c>
      <c r="P66" s="200">
        <f t="shared" si="1"/>
        <v>5.801875</v>
      </c>
    </row>
    <row r="67" spans="1:16" ht="21">
      <c r="A67" s="195" t="s">
        <v>714</v>
      </c>
      <c r="B67" s="195" t="s">
        <v>715</v>
      </c>
      <c r="C67" s="195" t="s">
        <v>590</v>
      </c>
      <c r="D67" s="196"/>
      <c r="E67" s="196"/>
      <c r="F67" s="196"/>
      <c r="G67" s="196">
        <v>6912</v>
      </c>
      <c r="H67" s="196">
        <v>3237.83</v>
      </c>
      <c r="I67" s="196">
        <v>3066.48</v>
      </c>
      <c r="J67" s="197"/>
      <c r="K67" s="198"/>
      <c r="L67" s="198"/>
      <c r="M67" s="199"/>
      <c r="N67" s="200">
        <f t="shared" si="0"/>
        <v>0.4684360532407407</v>
      </c>
      <c r="O67" s="199"/>
      <c r="P67" s="200">
        <f t="shared" si="1"/>
        <v>0.44364583333333335</v>
      </c>
    </row>
    <row r="68" spans="1:16" ht="10.5">
      <c r="A68" s="195" t="s">
        <v>192</v>
      </c>
      <c r="B68" s="195" t="s">
        <v>193</v>
      </c>
      <c r="C68" s="195" t="s">
        <v>138</v>
      </c>
      <c r="D68" s="196">
        <v>1698</v>
      </c>
      <c r="E68" s="196">
        <v>11180.4</v>
      </c>
      <c r="F68" s="196">
        <v>10029.53</v>
      </c>
      <c r="G68" s="196">
        <v>1828</v>
      </c>
      <c r="H68" s="196">
        <v>10764</v>
      </c>
      <c r="I68" s="196">
        <v>10172.03</v>
      </c>
      <c r="J68" s="197">
        <f t="shared" si="4"/>
        <v>7.656065959952886</v>
      </c>
      <c r="K68" s="198">
        <f t="shared" si="5"/>
        <v>-3.724374798754961</v>
      </c>
      <c r="L68" s="198">
        <f t="shared" si="6"/>
        <v>1.4208043647110082</v>
      </c>
      <c r="M68" s="199">
        <f t="shared" si="2"/>
        <v>6.584452296819788</v>
      </c>
      <c r="N68" s="200">
        <f t="shared" si="0"/>
        <v>5.888402625820569</v>
      </c>
      <c r="O68" s="199">
        <f t="shared" si="3"/>
        <v>5.906672555948175</v>
      </c>
      <c r="P68" s="200">
        <f t="shared" si="1"/>
        <v>5.564567833698031</v>
      </c>
    </row>
    <row r="69" spans="1:16" ht="10.5">
      <c r="A69" s="195" t="s">
        <v>192</v>
      </c>
      <c r="B69" s="195" t="s">
        <v>193</v>
      </c>
      <c r="C69" s="195" t="s">
        <v>139</v>
      </c>
      <c r="D69" s="196">
        <v>288</v>
      </c>
      <c r="E69" s="196">
        <v>2908.8</v>
      </c>
      <c r="F69" s="196">
        <v>2633.12</v>
      </c>
      <c r="G69" s="196">
        <v>352.8</v>
      </c>
      <c r="H69" s="196">
        <v>3087</v>
      </c>
      <c r="I69" s="196">
        <v>2925.75</v>
      </c>
      <c r="J69" s="197">
        <f t="shared" si="4"/>
        <v>22.500000000000004</v>
      </c>
      <c r="K69" s="198">
        <f t="shared" si="5"/>
        <v>6.1262376237623695</v>
      </c>
      <c r="L69" s="198">
        <f t="shared" si="6"/>
        <v>11.113431974235892</v>
      </c>
      <c r="M69" s="199">
        <f t="shared" si="2"/>
        <v>10.100000000000001</v>
      </c>
      <c r="N69" s="200">
        <f t="shared" si="0"/>
        <v>8.75</v>
      </c>
      <c r="O69" s="199">
        <f t="shared" si="3"/>
        <v>9.142777777777777</v>
      </c>
      <c r="P69" s="200">
        <f t="shared" si="1"/>
        <v>8.292942176870747</v>
      </c>
    </row>
    <row r="70" spans="1:16" ht="10.5">
      <c r="A70" s="195" t="s">
        <v>192</v>
      </c>
      <c r="B70" s="195" t="s">
        <v>193</v>
      </c>
      <c r="C70" s="195" t="s">
        <v>122</v>
      </c>
      <c r="D70" s="196">
        <v>120</v>
      </c>
      <c r="E70" s="196">
        <v>1206</v>
      </c>
      <c r="F70" s="196">
        <v>1093.53</v>
      </c>
      <c r="G70" s="196">
        <v>56</v>
      </c>
      <c r="H70" s="196">
        <v>562.8</v>
      </c>
      <c r="I70" s="196">
        <v>533.47</v>
      </c>
      <c r="J70" s="197">
        <f aca="true" t="shared" si="7" ref="J70:J133">(G70-D70)*100/D70</f>
        <v>-53.333333333333336</v>
      </c>
      <c r="K70" s="198">
        <f aca="true" t="shared" si="8" ref="K70:K133">(H70-E70)*100/E70</f>
        <v>-53.33333333333334</v>
      </c>
      <c r="L70" s="198">
        <f aca="true" t="shared" si="9" ref="L70:L133">(I70-F70)*100/F70</f>
        <v>-51.21578740409499</v>
      </c>
      <c r="M70" s="199">
        <f aca="true" t="shared" si="10" ref="M70:M133">E70/D70</f>
        <v>10.05</v>
      </c>
      <c r="N70" s="200">
        <f aca="true" t="shared" si="11" ref="N70:N133">H70/G70</f>
        <v>10.049999999999999</v>
      </c>
      <c r="O70" s="199">
        <f aca="true" t="shared" si="12" ref="O70:O133">F70/D70</f>
        <v>9.11275</v>
      </c>
      <c r="P70" s="200">
        <f aca="true" t="shared" si="13" ref="P70:P133">I70/G70</f>
        <v>9.526250000000001</v>
      </c>
    </row>
    <row r="71" spans="1:16" ht="10.5">
      <c r="A71" s="195" t="s">
        <v>192</v>
      </c>
      <c r="B71" s="195" t="s">
        <v>193</v>
      </c>
      <c r="C71" s="195" t="s">
        <v>46</v>
      </c>
      <c r="D71" s="196">
        <v>38432.4</v>
      </c>
      <c r="E71" s="196">
        <v>300707.2</v>
      </c>
      <c r="F71" s="196">
        <v>272887.32</v>
      </c>
      <c r="G71" s="196">
        <v>25206</v>
      </c>
      <c r="H71" s="196">
        <v>163666</v>
      </c>
      <c r="I71" s="196">
        <v>153544.73</v>
      </c>
      <c r="J71" s="197">
        <f t="shared" si="7"/>
        <v>-34.414712586255355</v>
      </c>
      <c r="K71" s="198">
        <f t="shared" si="8"/>
        <v>-45.57296932032223</v>
      </c>
      <c r="L71" s="198">
        <f t="shared" si="9"/>
        <v>-43.73328522556489</v>
      </c>
      <c r="M71" s="199">
        <f t="shared" si="10"/>
        <v>7.824314900968974</v>
      </c>
      <c r="N71" s="200">
        <f t="shared" si="11"/>
        <v>6.493136554788542</v>
      </c>
      <c r="O71" s="199">
        <f t="shared" si="12"/>
        <v>7.100449620632591</v>
      </c>
      <c r="P71" s="200">
        <f t="shared" si="13"/>
        <v>6.091594461636118</v>
      </c>
    </row>
    <row r="72" spans="1:16" ht="10.5">
      <c r="A72" s="195" t="s">
        <v>192</v>
      </c>
      <c r="B72" s="195" t="s">
        <v>193</v>
      </c>
      <c r="C72" s="195" t="s">
        <v>156</v>
      </c>
      <c r="D72" s="196">
        <v>2317</v>
      </c>
      <c r="E72" s="196">
        <v>16584.83</v>
      </c>
      <c r="F72" s="196">
        <v>14912.15</v>
      </c>
      <c r="G72" s="196">
        <v>2970</v>
      </c>
      <c r="H72" s="196">
        <v>16525.93</v>
      </c>
      <c r="I72" s="196">
        <v>15529.5</v>
      </c>
      <c r="J72" s="197">
        <f t="shared" si="7"/>
        <v>28.182995252481657</v>
      </c>
      <c r="K72" s="198">
        <f t="shared" si="8"/>
        <v>-0.3551438272204264</v>
      </c>
      <c r="L72" s="198">
        <f t="shared" si="9"/>
        <v>4.13991275570592</v>
      </c>
      <c r="M72" s="199">
        <f t="shared" si="10"/>
        <v>7.15788951230039</v>
      </c>
      <c r="N72" s="200">
        <f t="shared" si="11"/>
        <v>5.564286195286195</v>
      </c>
      <c r="O72" s="199">
        <f t="shared" si="12"/>
        <v>6.435973241260251</v>
      </c>
      <c r="P72" s="200">
        <f t="shared" si="13"/>
        <v>5.2287878787878785</v>
      </c>
    </row>
    <row r="73" spans="1:16" ht="10.5">
      <c r="A73" s="195" t="s">
        <v>192</v>
      </c>
      <c r="B73" s="195" t="s">
        <v>193</v>
      </c>
      <c r="C73" s="195" t="s">
        <v>49</v>
      </c>
      <c r="D73" s="196">
        <v>108</v>
      </c>
      <c r="E73" s="196">
        <v>540</v>
      </c>
      <c r="F73" s="196">
        <v>499.18</v>
      </c>
      <c r="G73" s="196"/>
      <c r="H73" s="196"/>
      <c r="I73" s="196"/>
      <c r="J73" s="197"/>
      <c r="K73" s="198"/>
      <c r="L73" s="198"/>
      <c r="M73" s="199">
        <f t="shared" si="10"/>
        <v>5</v>
      </c>
      <c r="N73" s="200"/>
      <c r="O73" s="199">
        <f t="shared" si="12"/>
        <v>4.622037037037037</v>
      </c>
      <c r="P73" s="200"/>
    </row>
    <row r="74" spans="1:16" ht="21">
      <c r="A74" s="195" t="s">
        <v>567</v>
      </c>
      <c r="B74" s="195" t="s">
        <v>568</v>
      </c>
      <c r="C74" s="195" t="s">
        <v>138</v>
      </c>
      <c r="D74" s="196">
        <v>936</v>
      </c>
      <c r="E74" s="196">
        <v>1010.5</v>
      </c>
      <c r="F74" s="196">
        <v>906.71</v>
      </c>
      <c r="G74" s="196">
        <v>2304</v>
      </c>
      <c r="H74" s="196">
        <v>2421.3</v>
      </c>
      <c r="I74" s="196">
        <v>2283.73</v>
      </c>
      <c r="J74" s="197">
        <f t="shared" si="7"/>
        <v>146.15384615384616</v>
      </c>
      <c r="K74" s="198">
        <f t="shared" si="8"/>
        <v>139.61405244928255</v>
      </c>
      <c r="L74" s="198">
        <f t="shared" si="9"/>
        <v>151.8699473922202</v>
      </c>
      <c r="M74" s="199">
        <f t="shared" si="10"/>
        <v>1.079594017094017</v>
      </c>
      <c r="N74" s="200">
        <f t="shared" si="11"/>
        <v>1.0509114583333334</v>
      </c>
      <c r="O74" s="199">
        <f t="shared" si="12"/>
        <v>0.968707264957265</v>
      </c>
      <c r="P74" s="200">
        <f t="shared" si="13"/>
        <v>0.9912022569444444</v>
      </c>
    </row>
    <row r="75" spans="1:16" ht="21">
      <c r="A75" s="195" t="s">
        <v>567</v>
      </c>
      <c r="B75" s="195" t="s">
        <v>568</v>
      </c>
      <c r="C75" s="195" t="s">
        <v>122</v>
      </c>
      <c r="D75" s="196">
        <v>270</v>
      </c>
      <c r="E75" s="196">
        <v>283.5</v>
      </c>
      <c r="F75" s="196">
        <v>257.23</v>
      </c>
      <c r="G75" s="196"/>
      <c r="H75" s="196"/>
      <c r="I75" s="196"/>
      <c r="J75" s="197"/>
      <c r="K75" s="198"/>
      <c r="L75" s="198"/>
      <c r="M75" s="199">
        <f t="shared" si="10"/>
        <v>1.05</v>
      </c>
      <c r="N75" s="200"/>
      <c r="O75" s="199">
        <f t="shared" si="12"/>
        <v>0.9527037037037037</v>
      </c>
      <c r="P75" s="200"/>
    </row>
    <row r="76" spans="1:16" ht="21">
      <c r="A76" s="195" t="s">
        <v>567</v>
      </c>
      <c r="B76" s="195" t="s">
        <v>568</v>
      </c>
      <c r="C76" s="195" t="s">
        <v>46</v>
      </c>
      <c r="D76" s="196">
        <v>8076</v>
      </c>
      <c r="E76" s="196">
        <v>7436.64</v>
      </c>
      <c r="F76" s="196">
        <v>6716.45</v>
      </c>
      <c r="G76" s="196">
        <v>8568</v>
      </c>
      <c r="H76" s="196">
        <v>7896.24</v>
      </c>
      <c r="I76" s="196">
        <v>7400.34</v>
      </c>
      <c r="J76" s="197">
        <f t="shared" si="7"/>
        <v>6.092124814264487</v>
      </c>
      <c r="K76" s="198">
        <f t="shared" si="8"/>
        <v>6.1802104176079435</v>
      </c>
      <c r="L76" s="198">
        <f t="shared" si="9"/>
        <v>10.18231357339071</v>
      </c>
      <c r="M76" s="199">
        <f t="shared" si="10"/>
        <v>0.9208320950965825</v>
      </c>
      <c r="N76" s="200">
        <f t="shared" si="11"/>
        <v>0.9215966386554622</v>
      </c>
      <c r="O76" s="199">
        <f t="shared" si="12"/>
        <v>0.8316555225359088</v>
      </c>
      <c r="P76" s="200">
        <f t="shared" si="13"/>
        <v>0.863718487394958</v>
      </c>
    </row>
    <row r="77" spans="1:16" ht="21">
      <c r="A77" s="195" t="s">
        <v>567</v>
      </c>
      <c r="B77" s="195" t="s">
        <v>568</v>
      </c>
      <c r="C77" s="195" t="s">
        <v>156</v>
      </c>
      <c r="D77" s="196">
        <v>85416</v>
      </c>
      <c r="E77" s="196">
        <v>88308.86</v>
      </c>
      <c r="F77" s="196">
        <v>79742.15</v>
      </c>
      <c r="G77" s="196">
        <v>93360</v>
      </c>
      <c r="H77" s="196">
        <v>82164.94</v>
      </c>
      <c r="I77" s="196">
        <v>77218.56</v>
      </c>
      <c r="J77" s="197">
        <f t="shared" si="7"/>
        <v>9.30036527114358</v>
      </c>
      <c r="K77" s="198">
        <f t="shared" si="8"/>
        <v>-6.957308700395405</v>
      </c>
      <c r="L77" s="198">
        <f t="shared" si="9"/>
        <v>-3.164687683991461</v>
      </c>
      <c r="M77" s="199">
        <f t="shared" si="10"/>
        <v>1.033867893603072</v>
      </c>
      <c r="N77" s="200">
        <f t="shared" si="11"/>
        <v>0.8800871893744645</v>
      </c>
      <c r="O77" s="199">
        <f t="shared" si="12"/>
        <v>0.933573920576941</v>
      </c>
      <c r="P77" s="200">
        <f t="shared" si="13"/>
        <v>0.8271053984575836</v>
      </c>
    </row>
    <row r="78" spans="1:16" ht="21">
      <c r="A78" s="195" t="s">
        <v>567</v>
      </c>
      <c r="B78" s="195" t="s">
        <v>568</v>
      </c>
      <c r="C78" s="195" t="s">
        <v>102</v>
      </c>
      <c r="D78" s="196">
        <v>972</v>
      </c>
      <c r="E78" s="196">
        <v>827.93</v>
      </c>
      <c r="F78" s="196">
        <v>750.6</v>
      </c>
      <c r="G78" s="196">
        <v>918</v>
      </c>
      <c r="H78" s="196">
        <v>767.22</v>
      </c>
      <c r="I78" s="196">
        <v>718.32</v>
      </c>
      <c r="J78" s="197">
        <f t="shared" si="7"/>
        <v>-5.555555555555555</v>
      </c>
      <c r="K78" s="198">
        <f t="shared" si="8"/>
        <v>-7.332745521964409</v>
      </c>
      <c r="L78" s="198">
        <f t="shared" si="9"/>
        <v>-4.30055955235811</v>
      </c>
      <c r="M78" s="199">
        <f t="shared" si="10"/>
        <v>0.8517798353909465</v>
      </c>
      <c r="N78" s="200">
        <f t="shared" si="11"/>
        <v>0.8357516339869281</v>
      </c>
      <c r="O78" s="199">
        <f t="shared" si="12"/>
        <v>0.7722222222222223</v>
      </c>
      <c r="P78" s="200">
        <f t="shared" si="13"/>
        <v>0.782483660130719</v>
      </c>
    </row>
    <row r="79" spans="1:16" ht="21">
      <c r="A79" s="195" t="s">
        <v>194</v>
      </c>
      <c r="B79" s="195" t="s">
        <v>195</v>
      </c>
      <c r="C79" s="195" t="s">
        <v>46</v>
      </c>
      <c r="D79" s="196">
        <v>2026.8</v>
      </c>
      <c r="E79" s="196">
        <v>11832.24</v>
      </c>
      <c r="F79" s="196">
        <v>10692.5</v>
      </c>
      <c r="G79" s="196">
        <v>1185.6</v>
      </c>
      <c r="H79" s="196">
        <v>7843.2</v>
      </c>
      <c r="I79" s="196">
        <v>7358.23</v>
      </c>
      <c r="J79" s="197">
        <f t="shared" si="7"/>
        <v>-41.503848431024274</v>
      </c>
      <c r="K79" s="198">
        <f t="shared" si="8"/>
        <v>-33.713312103202774</v>
      </c>
      <c r="L79" s="198">
        <f t="shared" si="9"/>
        <v>-31.183259293897596</v>
      </c>
      <c r="M79" s="199">
        <f t="shared" si="10"/>
        <v>5.837892243931321</v>
      </c>
      <c r="N79" s="200">
        <f t="shared" si="11"/>
        <v>6.615384615384616</v>
      </c>
      <c r="O79" s="199">
        <f t="shared" si="12"/>
        <v>5.2755575291099275</v>
      </c>
      <c r="P79" s="200">
        <f t="shared" si="13"/>
        <v>6.206334345479083</v>
      </c>
    </row>
    <row r="80" spans="1:16" ht="21">
      <c r="A80" s="195" t="s">
        <v>196</v>
      </c>
      <c r="B80" s="195" t="s">
        <v>197</v>
      </c>
      <c r="C80" s="195" t="s">
        <v>138</v>
      </c>
      <c r="D80" s="196">
        <v>21087</v>
      </c>
      <c r="E80" s="196">
        <v>45337.05</v>
      </c>
      <c r="F80" s="196">
        <v>40715.53</v>
      </c>
      <c r="G80" s="196">
        <v>15120</v>
      </c>
      <c r="H80" s="196">
        <v>28390.5</v>
      </c>
      <c r="I80" s="196">
        <v>26470.85</v>
      </c>
      <c r="J80" s="197">
        <f t="shared" si="7"/>
        <v>-28.297055057618437</v>
      </c>
      <c r="K80" s="198">
        <f t="shared" si="8"/>
        <v>-37.379031057380224</v>
      </c>
      <c r="L80" s="198">
        <f t="shared" si="9"/>
        <v>-34.98586411622298</v>
      </c>
      <c r="M80" s="199">
        <f t="shared" si="10"/>
        <v>2.1500000000000004</v>
      </c>
      <c r="N80" s="200">
        <f t="shared" si="11"/>
        <v>1.8776785714285715</v>
      </c>
      <c r="O80" s="199">
        <f t="shared" si="12"/>
        <v>1.9308355859060085</v>
      </c>
      <c r="P80" s="200">
        <f t="shared" si="13"/>
        <v>1.7507175925925924</v>
      </c>
    </row>
    <row r="81" spans="1:16" ht="21">
      <c r="A81" s="195" t="s">
        <v>196</v>
      </c>
      <c r="B81" s="195" t="s">
        <v>197</v>
      </c>
      <c r="C81" s="195" t="s">
        <v>122</v>
      </c>
      <c r="D81" s="196">
        <v>360</v>
      </c>
      <c r="E81" s="196">
        <v>1560</v>
      </c>
      <c r="F81" s="196">
        <v>1403.65</v>
      </c>
      <c r="G81" s="196">
        <v>420</v>
      </c>
      <c r="H81" s="196">
        <v>1554</v>
      </c>
      <c r="I81" s="196">
        <v>1471.02</v>
      </c>
      <c r="J81" s="197">
        <f t="shared" si="7"/>
        <v>16.666666666666668</v>
      </c>
      <c r="K81" s="198">
        <f t="shared" si="8"/>
        <v>-0.38461538461538464</v>
      </c>
      <c r="L81" s="198">
        <f t="shared" si="9"/>
        <v>4.799629537277803</v>
      </c>
      <c r="M81" s="199">
        <f t="shared" si="10"/>
        <v>4.333333333333333</v>
      </c>
      <c r="N81" s="200">
        <f t="shared" si="11"/>
        <v>3.7</v>
      </c>
      <c r="O81" s="199">
        <f t="shared" si="12"/>
        <v>3.899027777777778</v>
      </c>
      <c r="P81" s="200">
        <f t="shared" si="13"/>
        <v>3.5024285714285712</v>
      </c>
    </row>
    <row r="82" spans="1:16" ht="21">
      <c r="A82" s="195" t="s">
        <v>196</v>
      </c>
      <c r="B82" s="195" t="s">
        <v>197</v>
      </c>
      <c r="C82" s="195" t="s">
        <v>46</v>
      </c>
      <c r="D82" s="196">
        <v>2025</v>
      </c>
      <c r="E82" s="196">
        <v>6075</v>
      </c>
      <c r="F82" s="196">
        <v>5478.45</v>
      </c>
      <c r="G82" s="196">
        <v>2640</v>
      </c>
      <c r="H82" s="196">
        <v>7617.6</v>
      </c>
      <c r="I82" s="196">
        <v>7163.72</v>
      </c>
      <c r="J82" s="197">
        <f t="shared" si="7"/>
        <v>30.37037037037037</v>
      </c>
      <c r="K82" s="198">
        <f t="shared" si="8"/>
        <v>25.392592592592596</v>
      </c>
      <c r="L82" s="198">
        <f t="shared" si="9"/>
        <v>30.761803064735474</v>
      </c>
      <c r="M82" s="199">
        <f t="shared" si="10"/>
        <v>3</v>
      </c>
      <c r="N82" s="200">
        <f t="shared" si="11"/>
        <v>2.8854545454545457</v>
      </c>
      <c r="O82" s="199">
        <f t="shared" si="12"/>
        <v>2.7054074074074075</v>
      </c>
      <c r="P82" s="200">
        <f t="shared" si="13"/>
        <v>2.713530303030303</v>
      </c>
    </row>
    <row r="83" spans="1:16" ht="21">
      <c r="A83" s="195" t="s">
        <v>196</v>
      </c>
      <c r="B83" s="195" t="s">
        <v>197</v>
      </c>
      <c r="C83" s="195" t="s">
        <v>62</v>
      </c>
      <c r="D83" s="196">
        <v>540</v>
      </c>
      <c r="E83" s="196">
        <v>1674</v>
      </c>
      <c r="F83" s="196">
        <v>1518.35</v>
      </c>
      <c r="G83" s="196"/>
      <c r="H83" s="196"/>
      <c r="I83" s="196"/>
      <c r="J83" s="197"/>
      <c r="K83" s="198"/>
      <c r="L83" s="198"/>
      <c r="M83" s="199">
        <f t="shared" si="10"/>
        <v>3.1</v>
      </c>
      <c r="N83" s="200"/>
      <c r="O83" s="199">
        <f t="shared" si="12"/>
        <v>2.8117592592592593</v>
      </c>
      <c r="P83" s="200"/>
    </row>
    <row r="84" spans="1:16" ht="21">
      <c r="A84" s="195" t="s">
        <v>196</v>
      </c>
      <c r="B84" s="195" t="s">
        <v>197</v>
      </c>
      <c r="C84" s="195" t="s">
        <v>156</v>
      </c>
      <c r="D84" s="196">
        <v>245.4</v>
      </c>
      <c r="E84" s="196">
        <v>702.89</v>
      </c>
      <c r="F84" s="196">
        <v>633.28</v>
      </c>
      <c r="G84" s="196"/>
      <c r="H84" s="196"/>
      <c r="I84" s="196"/>
      <c r="J84" s="197"/>
      <c r="K84" s="198"/>
      <c r="L84" s="198"/>
      <c r="M84" s="199">
        <f t="shared" si="10"/>
        <v>2.8642624286878564</v>
      </c>
      <c r="N84" s="200"/>
      <c r="O84" s="199">
        <f t="shared" si="12"/>
        <v>2.580603096984515</v>
      </c>
      <c r="P84" s="200"/>
    </row>
    <row r="85" spans="1:16" ht="21">
      <c r="A85" s="195" t="s">
        <v>196</v>
      </c>
      <c r="B85" s="195" t="s">
        <v>197</v>
      </c>
      <c r="C85" s="195" t="s">
        <v>59</v>
      </c>
      <c r="D85" s="196"/>
      <c r="E85" s="196"/>
      <c r="F85" s="196"/>
      <c r="G85" s="196">
        <v>22140</v>
      </c>
      <c r="H85" s="196">
        <v>42066</v>
      </c>
      <c r="I85" s="196">
        <v>39839.83</v>
      </c>
      <c r="J85" s="197"/>
      <c r="K85" s="198"/>
      <c r="L85" s="198"/>
      <c r="M85" s="199"/>
      <c r="N85" s="200">
        <f t="shared" si="11"/>
        <v>1.9</v>
      </c>
      <c r="O85" s="199"/>
      <c r="P85" s="200">
        <f t="shared" si="13"/>
        <v>1.7994503161698285</v>
      </c>
    </row>
    <row r="86" spans="1:16" ht="21">
      <c r="A86" s="195" t="s">
        <v>200</v>
      </c>
      <c r="B86" s="195" t="s">
        <v>201</v>
      </c>
      <c r="C86" s="195" t="s">
        <v>122</v>
      </c>
      <c r="D86" s="196">
        <v>8745</v>
      </c>
      <c r="E86" s="196">
        <v>6902.7</v>
      </c>
      <c r="F86" s="196">
        <v>6229.86</v>
      </c>
      <c r="G86" s="196">
        <v>16485</v>
      </c>
      <c r="H86" s="196">
        <v>11092</v>
      </c>
      <c r="I86" s="196">
        <v>10448.27</v>
      </c>
      <c r="J86" s="197">
        <f t="shared" si="7"/>
        <v>88.50771869639794</v>
      </c>
      <c r="K86" s="198">
        <f t="shared" si="8"/>
        <v>60.69074420154433</v>
      </c>
      <c r="L86" s="198">
        <f t="shared" si="9"/>
        <v>67.71275759005822</v>
      </c>
      <c r="M86" s="199">
        <f t="shared" si="10"/>
        <v>0.7893310463121783</v>
      </c>
      <c r="N86" s="200">
        <f t="shared" si="11"/>
        <v>0.672854109796785</v>
      </c>
      <c r="O86" s="199">
        <f t="shared" si="12"/>
        <v>0.7123910806174957</v>
      </c>
      <c r="P86" s="200">
        <f t="shared" si="13"/>
        <v>0.6338046709129512</v>
      </c>
    </row>
    <row r="87" spans="1:16" ht="21">
      <c r="A87" s="195" t="s">
        <v>200</v>
      </c>
      <c r="B87" s="195" t="s">
        <v>201</v>
      </c>
      <c r="C87" s="195" t="s">
        <v>46</v>
      </c>
      <c r="D87" s="196">
        <v>94953</v>
      </c>
      <c r="E87" s="196">
        <v>92974.68</v>
      </c>
      <c r="F87" s="196">
        <v>84031.21</v>
      </c>
      <c r="G87" s="196">
        <v>34680</v>
      </c>
      <c r="H87" s="196">
        <v>27948</v>
      </c>
      <c r="I87" s="196">
        <v>26215.07</v>
      </c>
      <c r="J87" s="197">
        <f t="shared" si="7"/>
        <v>-63.47666740387349</v>
      </c>
      <c r="K87" s="198">
        <f t="shared" si="8"/>
        <v>-69.94020307464355</v>
      </c>
      <c r="L87" s="198">
        <f t="shared" si="9"/>
        <v>-68.80317443959215</v>
      </c>
      <c r="M87" s="199">
        <f t="shared" si="10"/>
        <v>0.9791652712394552</v>
      </c>
      <c r="N87" s="200">
        <f t="shared" si="11"/>
        <v>0.8058823529411765</v>
      </c>
      <c r="O87" s="199">
        <f t="shared" si="12"/>
        <v>0.8849768833001591</v>
      </c>
      <c r="P87" s="200">
        <f t="shared" si="13"/>
        <v>0.7559132064590542</v>
      </c>
    </row>
    <row r="88" spans="1:16" ht="21">
      <c r="A88" s="195" t="s">
        <v>200</v>
      </c>
      <c r="B88" s="195" t="s">
        <v>201</v>
      </c>
      <c r="C88" s="195" t="s">
        <v>156</v>
      </c>
      <c r="D88" s="196"/>
      <c r="E88" s="196"/>
      <c r="F88" s="196"/>
      <c r="G88" s="196">
        <v>4371.6</v>
      </c>
      <c r="H88" s="196">
        <v>4048.86</v>
      </c>
      <c r="I88" s="196">
        <v>3802.36</v>
      </c>
      <c r="J88" s="197"/>
      <c r="K88" s="198"/>
      <c r="L88" s="198"/>
      <c r="M88" s="199"/>
      <c r="N88" s="200">
        <f t="shared" si="11"/>
        <v>0.926173483392808</v>
      </c>
      <c r="O88" s="199"/>
      <c r="P88" s="200">
        <f t="shared" si="13"/>
        <v>0.8697868057461798</v>
      </c>
    </row>
    <row r="89" spans="1:16" ht="21">
      <c r="A89" s="195" t="s">
        <v>202</v>
      </c>
      <c r="B89" s="195" t="s">
        <v>203</v>
      </c>
      <c r="C89" s="195" t="s">
        <v>122</v>
      </c>
      <c r="D89" s="196">
        <v>17918.96</v>
      </c>
      <c r="E89" s="196">
        <v>14056.46</v>
      </c>
      <c r="F89" s="196">
        <v>12888.03</v>
      </c>
      <c r="G89" s="196"/>
      <c r="H89" s="196"/>
      <c r="I89" s="196"/>
      <c r="J89" s="197"/>
      <c r="K89" s="198"/>
      <c r="L89" s="198"/>
      <c r="M89" s="199">
        <f t="shared" si="10"/>
        <v>0.7844461955381339</v>
      </c>
      <c r="N89" s="200"/>
      <c r="O89" s="199">
        <f t="shared" si="12"/>
        <v>0.7192398442766769</v>
      </c>
      <c r="P89" s="200"/>
    </row>
    <row r="90" spans="1:16" ht="21">
      <c r="A90" s="195" t="s">
        <v>202</v>
      </c>
      <c r="B90" s="195" t="s">
        <v>203</v>
      </c>
      <c r="C90" s="195" t="s">
        <v>46</v>
      </c>
      <c r="D90" s="196"/>
      <c r="E90" s="196"/>
      <c r="F90" s="196"/>
      <c r="G90" s="196">
        <v>2640</v>
      </c>
      <c r="H90" s="196">
        <v>1848</v>
      </c>
      <c r="I90" s="196">
        <v>1721.96</v>
      </c>
      <c r="J90" s="197"/>
      <c r="K90" s="198"/>
      <c r="L90" s="198"/>
      <c r="M90" s="199"/>
      <c r="N90" s="200">
        <f t="shared" si="11"/>
        <v>0.7</v>
      </c>
      <c r="O90" s="199"/>
      <c r="P90" s="200">
        <f t="shared" si="13"/>
        <v>0.6522575757575758</v>
      </c>
    </row>
    <row r="91" spans="1:16" ht="21">
      <c r="A91" s="195" t="s">
        <v>202</v>
      </c>
      <c r="B91" s="195" t="s">
        <v>203</v>
      </c>
      <c r="C91" s="195" t="s">
        <v>102</v>
      </c>
      <c r="D91" s="196">
        <v>2200</v>
      </c>
      <c r="E91" s="196">
        <v>1376.12</v>
      </c>
      <c r="F91" s="196">
        <v>1250</v>
      </c>
      <c r="G91" s="196">
        <v>1360</v>
      </c>
      <c r="H91" s="196">
        <v>820.8</v>
      </c>
      <c r="I91" s="196">
        <v>770.48</v>
      </c>
      <c r="J91" s="197">
        <f t="shared" si="7"/>
        <v>-38.18181818181818</v>
      </c>
      <c r="K91" s="198">
        <f t="shared" si="8"/>
        <v>-40.354038891957096</v>
      </c>
      <c r="L91" s="198">
        <f t="shared" si="9"/>
        <v>-38.3616</v>
      </c>
      <c r="M91" s="199">
        <f t="shared" si="10"/>
        <v>0.6255090909090909</v>
      </c>
      <c r="N91" s="200">
        <f t="shared" si="11"/>
        <v>0.6035294117647059</v>
      </c>
      <c r="O91" s="199">
        <f t="shared" si="12"/>
        <v>0.5681818181818182</v>
      </c>
      <c r="P91" s="200">
        <f t="shared" si="13"/>
        <v>0.566529411764706</v>
      </c>
    </row>
    <row r="92" spans="1:16" ht="21">
      <c r="A92" s="195" t="s">
        <v>204</v>
      </c>
      <c r="B92" s="195" t="s">
        <v>205</v>
      </c>
      <c r="C92" s="195" t="s">
        <v>139</v>
      </c>
      <c r="D92" s="196">
        <v>1500</v>
      </c>
      <c r="E92" s="196">
        <v>2980.2</v>
      </c>
      <c r="F92" s="196">
        <v>2662.39</v>
      </c>
      <c r="G92" s="196"/>
      <c r="H92" s="196"/>
      <c r="I92" s="196"/>
      <c r="J92" s="197"/>
      <c r="K92" s="198"/>
      <c r="L92" s="198"/>
      <c r="M92" s="199">
        <f t="shared" si="10"/>
        <v>1.9868</v>
      </c>
      <c r="N92" s="200"/>
      <c r="O92" s="199">
        <f t="shared" si="12"/>
        <v>1.7749266666666665</v>
      </c>
      <c r="P92" s="200"/>
    </row>
    <row r="93" spans="1:16" ht="21">
      <c r="A93" s="195" t="s">
        <v>204</v>
      </c>
      <c r="B93" s="195" t="s">
        <v>205</v>
      </c>
      <c r="C93" s="195" t="s">
        <v>122</v>
      </c>
      <c r="D93" s="196">
        <v>6635.5</v>
      </c>
      <c r="E93" s="196">
        <v>6498.52</v>
      </c>
      <c r="F93" s="196">
        <v>5971.11</v>
      </c>
      <c r="G93" s="196">
        <v>1135</v>
      </c>
      <c r="H93" s="196">
        <v>2356.5</v>
      </c>
      <c r="I93" s="196">
        <v>2234.06</v>
      </c>
      <c r="J93" s="197">
        <f t="shared" si="7"/>
        <v>-82.8950342852837</v>
      </c>
      <c r="K93" s="198">
        <f t="shared" si="8"/>
        <v>-63.73789724429563</v>
      </c>
      <c r="L93" s="198">
        <f t="shared" si="9"/>
        <v>-62.585515925849634</v>
      </c>
      <c r="M93" s="199">
        <f t="shared" si="10"/>
        <v>0.9793564915982218</v>
      </c>
      <c r="N93" s="200">
        <f t="shared" si="11"/>
        <v>2.0762114537444933</v>
      </c>
      <c r="O93" s="199">
        <f t="shared" si="12"/>
        <v>0.8998734081832567</v>
      </c>
      <c r="P93" s="200">
        <f t="shared" si="13"/>
        <v>1.9683348017621145</v>
      </c>
    </row>
    <row r="94" spans="1:16" ht="21">
      <c r="A94" s="195" t="s">
        <v>204</v>
      </c>
      <c r="B94" s="195" t="s">
        <v>205</v>
      </c>
      <c r="C94" s="195" t="s">
        <v>46</v>
      </c>
      <c r="D94" s="196">
        <v>23590</v>
      </c>
      <c r="E94" s="196">
        <v>28233.84</v>
      </c>
      <c r="F94" s="196">
        <v>25653.92</v>
      </c>
      <c r="G94" s="196">
        <v>11051</v>
      </c>
      <c r="H94" s="196">
        <v>12142</v>
      </c>
      <c r="I94" s="196">
        <v>11392.83</v>
      </c>
      <c r="J94" s="197">
        <f t="shared" si="7"/>
        <v>-53.15387876218737</v>
      </c>
      <c r="K94" s="198">
        <f t="shared" si="8"/>
        <v>-56.99486856906464</v>
      </c>
      <c r="L94" s="198">
        <f t="shared" si="9"/>
        <v>-55.590295752072194</v>
      </c>
      <c r="M94" s="199">
        <f t="shared" si="10"/>
        <v>1.1968562950402712</v>
      </c>
      <c r="N94" s="200">
        <f t="shared" si="11"/>
        <v>1.0987240973667542</v>
      </c>
      <c r="O94" s="199">
        <f t="shared" si="12"/>
        <v>1.0874913098770664</v>
      </c>
      <c r="P94" s="200">
        <f t="shared" si="13"/>
        <v>1.0309320423491086</v>
      </c>
    </row>
    <row r="95" spans="1:16" ht="21">
      <c r="A95" s="195" t="s">
        <v>206</v>
      </c>
      <c r="B95" s="195" t="s">
        <v>207</v>
      </c>
      <c r="C95" s="195" t="s">
        <v>122</v>
      </c>
      <c r="D95" s="196">
        <v>3111</v>
      </c>
      <c r="E95" s="196">
        <v>3116.66</v>
      </c>
      <c r="F95" s="196">
        <v>2814.31</v>
      </c>
      <c r="G95" s="196"/>
      <c r="H95" s="196"/>
      <c r="I95" s="196"/>
      <c r="J95" s="197"/>
      <c r="K95" s="198"/>
      <c r="L95" s="198"/>
      <c r="M95" s="199">
        <f t="shared" si="10"/>
        <v>1.001819350691096</v>
      </c>
      <c r="N95" s="200"/>
      <c r="O95" s="199">
        <f t="shared" si="12"/>
        <v>0.9046319511411122</v>
      </c>
      <c r="P95" s="200"/>
    </row>
    <row r="96" spans="1:16" ht="21">
      <c r="A96" s="195" t="s">
        <v>206</v>
      </c>
      <c r="B96" s="195" t="s">
        <v>207</v>
      </c>
      <c r="C96" s="195" t="s">
        <v>46</v>
      </c>
      <c r="D96" s="196"/>
      <c r="E96" s="196"/>
      <c r="F96" s="196"/>
      <c r="G96" s="196">
        <v>5175</v>
      </c>
      <c r="H96" s="196">
        <v>4986</v>
      </c>
      <c r="I96" s="196">
        <v>4673.59</v>
      </c>
      <c r="J96" s="197"/>
      <c r="K96" s="198"/>
      <c r="L96" s="198"/>
      <c r="M96" s="199"/>
      <c r="N96" s="200">
        <f t="shared" si="11"/>
        <v>0.9634782608695652</v>
      </c>
      <c r="O96" s="199"/>
      <c r="P96" s="200">
        <f t="shared" si="13"/>
        <v>0.9031091787439613</v>
      </c>
    </row>
    <row r="97" spans="1:16" ht="21">
      <c r="A97" s="195" t="s">
        <v>206</v>
      </c>
      <c r="B97" s="195" t="s">
        <v>207</v>
      </c>
      <c r="C97" s="195" t="s">
        <v>102</v>
      </c>
      <c r="D97" s="196">
        <v>690</v>
      </c>
      <c r="E97" s="196">
        <v>653.94</v>
      </c>
      <c r="F97" s="196">
        <v>592.8</v>
      </c>
      <c r="G97" s="196">
        <v>915</v>
      </c>
      <c r="H97" s="196">
        <v>840.76</v>
      </c>
      <c r="I97" s="196">
        <v>788.5</v>
      </c>
      <c r="J97" s="197">
        <f t="shared" si="7"/>
        <v>32.608695652173914</v>
      </c>
      <c r="K97" s="198">
        <f t="shared" si="8"/>
        <v>28.568370186867284</v>
      </c>
      <c r="L97" s="198">
        <f t="shared" si="9"/>
        <v>33.01282051282052</v>
      </c>
      <c r="M97" s="199">
        <f t="shared" si="10"/>
        <v>0.9477391304347826</v>
      </c>
      <c r="N97" s="200">
        <f t="shared" si="11"/>
        <v>0.918863387978142</v>
      </c>
      <c r="O97" s="199">
        <f t="shared" si="12"/>
        <v>0.8591304347826086</v>
      </c>
      <c r="P97" s="200">
        <f t="shared" si="13"/>
        <v>0.8617486338797814</v>
      </c>
    </row>
    <row r="98" spans="1:16" ht="21">
      <c r="A98" s="195" t="s">
        <v>208</v>
      </c>
      <c r="B98" s="195" t="s">
        <v>209</v>
      </c>
      <c r="C98" s="195" t="s">
        <v>139</v>
      </c>
      <c r="D98" s="196">
        <v>930</v>
      </c>
      <c r="E98" s="196">
        <v>729</v>
      </c>
      <c r="F98" s="196">
        <v>654.35</v>
      </c>
      <c r="G98" s="196"/>
      <c r="H98" s="196"/>
      <c r="I98" s="196"/>
      <c r="J98" s="197"/>
      <c r="K98" s="198"/>
      <c r="L98" s="198"/>
      <c r="M98" s="199">
        <f t="shared" si="10"/>
        <v>0.7838709677419354</v>
      </c>
      <c r="N98" s="200"/>
      <c r="O98" s="199">
        <f t="shared" si="12"/>
        <v>0.7036021505376344</v>
      </c>
      <c r="P98" s="200"/>
    </row>
    <row r="99" spans="1:16" ht="21">
      <c r="A99" s="195" t="s">
        <v>208</v>
      </c>
      <c r="B99" s="195" t="s">
        <v>209</v>
      </c>
      <c r="C99" s="195" t="s">
        <v>122</v>
      </c>
      <c r="D99" s="196">
        <v>2960</v>
      </c>
      <c r="E99" s="196">
        <v>2001.6</v>
      </c>
      <c r="F99" s="196">
        <v>1807.41</v>
      </c>
      <c r="G99" s="196">
        <v>5304</v>
      </c>
      <c r="H99" s="196">
        <v>3353</v>
      </c>
      <c r="I99" s="196">
        <v>3175.42</v>
      </c>
      <c r="J99" s="197">
        <f t="shared" si="7"/>
        <v>79.1891891891892</v>
      </c>
      <c r="K99" s="198">
        <f t="shared" si="8"/>
        <v>67.51598721023181</v>
      </c>
      <c r="L99" s="198">
        <f t="shared" si="9"/>
        <v>75.6889692986096</v>
      </c>
      <c r="M99" s="199">
        <f t="shared" si="10"/>
        <v>0.6762162162162162</v>
      </c>
      <c r="N99" s="200">
        <f t="shared" si="11"/>
        <v>0.6321644042232277</v>
      </c>
      <c r="O99" s="199">
        <f t="shared" si="12"/>
        <v>0.6106114864864866</v>
      </c>
      <c r="P99" s="200">
        <f t="shared" si="13"/>
        <v>0.598684012066365</v>
      </c>
    </row>
    <row r="100" spans="1:16" ht="21">
      <c r="A100" s="195" t="s">
        <v>208</v>
      </c>
      <c r="B100" s="195" t="s">
        <v>209</v>
      </c>
      <c r="C100" s="195" t="s">
        <v>46</v>
      </c>
      <c r="D100" s="196">
        <v>3520</v>
      </c>
      <c r="E100" s="196">
        <v>2614.8</v>
      </c>
      <c r="F100" s="196">
        <v>2351.89</v>
      </c>
      <c r="G100" s="196">
        <v>12510</v>
      </c>
      <c r="H100" s="196">
        <v>8709.9</v>
      </c>
      <c r="I100" s="196">
        <v>8162.62</v>
      </c>
      <c r="J100" s="197">
        <f t="shared" si="7"/>
        <v>255.39772727272728</v>
      </c>
      <c r="K100" s="198">
        <f t="shared" si="8"/>
        <v>233.10004589261126</v>
      </c>
      <c r="L100" s="198">
        <f t="shared" si="9"/>
        <v>247.06640191505556</v>
      </c>
      <c r="M100" s="199">
        <f t="shared" si="10"/>
        <v>0.7428409090909092</v>
      </c>
      <c r="N100" s="200">
        <f t="shared" si="11"/>
        <v>0.6962350119904076</v>
      </c>
      <c r="O100" s="199">
        <f t="shared" si="12"/>
        <v>0.6681505681818182</v>
      </c>
      <c r="P100" s="200">
        <f t="shared" si="13"/>
        <v>0.6524876099120703</v>
      </c>
    </row>
    <row r="101" spans="1:16" ht="21">
      <c r="A101" s="195" t="s">
        <v>655</v>
      </c>
      <c r="B101" s="195" t="s">
        <v>656</v>
      </c>
      <c r="C101" s="195" t="s">
        <v>122</v>
      </c>
      <c r="D101" s="196">
        <v>41</v>
      </c>
      <c r="E101" s="196">
        <v>2591.5</v>
      </c>
      <c r="F101" s="196">
        <v>2385.68</v>
      </c>
      <c r="G101" s="196"/>
      <c r="H101" s="196"/>
      <c r="I101" s="196"/>
      <c r="J101" s="197"/>
      <c r="K101" s="198"/>
      <c r="L101" s="198"/>
      <c r="M101" s="199">
        <f t="shared" si="10"/>
        <v>63.207317073170735</v>
      </c>
      <c r="N101" s="200"/>
      <c r="O101" s="199">
        <f t="shared" si="12"/>
        <v>58.187317073170725</v>
      </c>
      <c r="P101" s="200"/>
    </row>
    <row r="102" spans="1:16" ht="21">
      <c r="A102" s="195" t="s">
        <v>685</v>
      </c>
      <c r="B102" s="195" t="s">
        <v>686</v>
      </c>
      <c r="C102" s="195" t="s">
        <v>138</v>
      </c>
      <c r="D102" s="196">
        <v>3159</v>
      </c>
      <c r="E102" s="196">
        <v>3001.05</v>
      </c>
      <c r="F102" s="196">
        <v>2696.79</v>
      </c>
      <c r="G102" s="196">
        <v>3240</v>
      </c>
      <c r="H102" s="196">
        <v>2349</v>
      </c>
      <c r="I102" s="196">
        <v>2215.14</v>
      </c>
      <c r="J102" s="197">
        <f t="shared" si="7"/>
        <v>2.5641025641025643</v>
      </c>
      <c r="K102" s="198">
        <f t="shared" si="8"/>
        <v>-21.72739541160594</v>
      </c>
      <c r="L102" s="198">
        <f t="shared" si="9"/>
        <v>-17.860122590190564</v>
      </c>
      <c r="M102" s="199">
        <f t="shared" si="10"/>
        <v>0.9500000000000001</v>
      </c>
      <c r="N102" s="200">
        <f t="shared" si="11"/>
        <v>0.725</v>
      </c>
      <c r="O102" s="199">
        <f t="shared" si="12"/>
        <v>0.853684710351377</v>
      </c>
      <c r="P102" s="200">
        <f t="shared" si="13"/>
        <v>0.6836851851851852</v>
      </c>
    </row>
    <row r="103" spans="1:16" ht="21">
      <c r="A103" s="195" t="s">
        <v>685</v>
      </c>
      <c r="B103" s="195" t="s">
        <v>686</v>
      </c>
      <c r="C103" s="195" t="s">
        <v>46</v>
      </c>
      <c r="D103" s="196">
        <v>16551</v>
      </c>
      <c r="E103" s="196">
        <v>16794</v>
      </c>
      <c r="F103" s="196">
        <v>15164.06</v>
      </c>
      <c r="G103" s="196">
        <v>10530</v>
      </c>
      <c r="H103" s="196">
        <v>8424</v>
      </c>
      <c r="I103" s="196">
        <v>7954.01</v>
      </c>
      <c r="J103" s="197">
        <f t="shared" si="7"/>
        <v>-36.378466557911906</v>
      </c>
      <c r="K103" s="198">
        <f t="shared" si="8"/>
        <v>-49.839228295819936</v>
      </c>
      <c r="L103" s="198">
        <f t="shared" si="9"/>
        <v>-47.546963016500854</v>
      </c>
      <c r="M103" s="199">
        <f t="shared" si="10"/>
        <v>1.0146818923327896</v>
      </c>
      <c r="N103" s="200">
        <f t="shared" si="11"/>
        <v>0.8</v>
      </c>
      <c r="O103" s="199">
        <f t="shared" si="12"/>
        <v>0.9162020421726783</v>
      </c>
      <c r="P103" s="200">
        <f t="shared" si="13"/>
        <v>0.7553665716999051</v>
      </c>
    </row>
    <row r="104" spans="1:16" ht="21">
      <c r="A104" s="195" t="s">
        <v>685</v>
      </c>
      <c r="B104" s="195" t="s">
        <v>686</v>
      </c>
      <c r="C104" s="195" t="s">
        <v>156</v>
      </c>
      <c r="D104" s="196">
        <v>2971.6</v>
      </c>
      <c r="E104" s="196">
        <v>2809.93</v>
      </c>
      <c r="F104" s="196">
        <v>2538.33</v>
      </c>
      <c r="G104" s="196">
        <v>3672</v>
      </c>
      <c r="H104" s="196">
        <v>2723.74</v>
      </c>
      <c r="I104" s="196">
        <v>2562.53</v>
      </c>
      <c r="J104" s="197">
        <f t="shared" si="7"/>
        <v>23.569794050343255</v>
      </c>
      <c r="K104" s="198">
        <f t="shared" si="8"/>
        <v>-3.0673361969871156</v>
      </c>
      <c r="L104" s="198">
        <f t="shared" si="9"/>
        <v>0.9533827358932949</v>
      </c>
      <c r="M104" s="199">
        <f t="shared" si="10"/>
        <v>0.9455949656750572</v>
      </c>
      <c r="N104" s="200">
        <f t="shared" si="11"/>
        <v>0.7417592592592592</v>
      </c>
      <c r="O104" s="199">
        <f t="shared" si="12"/>
        <v>0.8541963925158164</v>
      </c>
      <c r="P104" s="200">
        <f t="shared" si="13"/>
        <v>0.6978567538126362</v>
      </c>
    </row>
    <row r="105" spans="1:16" ht="21">
      <c r="A105" s="195" t="s">
        <v>571</v>
      </c>
      <c r="B105" s="195" t="s">
        <v>572</v>
      </c>
      <c r="C105" s="195" t="s">
        <v>156</v>
      </c>
      <c r="D105" s="196"/>
      <c r="E105" s="196"/>
      <c r="F105" s="196"/>
      <c r="G105" s="196">
        <v>198</v>
      </c>
      <c r="H105" s="196">
        <v>384.32</v>
      </c>
      <c r="I105" s="196">
        <v>359.03</v>
      </c>
      <c r="J105" s="197"/>
      <c r="K105" s="198"/>
      <c r="L105" s="198"/>
      <c r="M105" s="199"/>
      <c r="N105" s="200">
        <f t="shared" si="11"/>
        <v>1.941010101010101</v>
      </c>
      <c r="O105" s="199"/>
      <c r="P105" s="200">
        <f t="shared" si="13"/>
        <v>1.8132828282828282</v>
      </c>
    </row>
    <row r="106" spans="1:16" ht="21">
      <c r="A106" s="195" t="s">
        <v>216</v>
      </c>
      <c r="B106" s="195" t="s">
        <v>217</v>
      </c>
      <c r="C106" s="195" t="s">
        <v>723</v>
      </c>
      <c r="D106" s="196"/>
      <c r="E106" s="196"/>
      <c r="F106" s="196"/>
      <c r="G106" s="196">
        <v>19000</v>
      </c>
      <c r="H106" s="196">
        <v>12160</v>
      </c>
      <c r="I106" s="196">
        <v>11524.26</v>
      </c>
      <c r="J106" s="197"/>
      <c r="K106" s="198"/>
      <c r="L106" s="198"/>
      <c r="M106" s="199"/>
      <c r="N106" s="200">
        <f t="shared" si="11"/>
        <v>0.64</v>
      </c>
      <c r="O106" s="199"/>
      <c r="P106" s="200">
        <f t="shared" si="13"/>
        <v>0.60654</v>
      </c>
    </row>
    <row r="107" spans="1:16" ht="21">
      <c r="A107" s="195" t="s">
        <v>216</v>
      </c>
      <c r="B107" s="195" t="s">
        <v>217</v>
      </c>
      <c r="C107" s="195" t="s">
        <v>617</v>
      </c>
      <c r="D107" s="196"/>
      <c r="E107" s="196"/>
      <c r="F107" s="196"/>
      <c r="G107" s="196">
        <v>50000</v>
      </c>
      <c r="H107" s="196">
        <v>29150</v>
      </c>
      <c r="I107" s="196">
        <v>27645.64</v>
      </c>
      <c r="J107" s="197"/>
      <c r="K107" s="198"/>
      <c r="L107" s="198"/>
      <c r="M107" s="199"/>
      <c r="N107" s="200">
        <f t="shared" si="11"/>
        <v>0.583</v>
      </c>
      <c r="O107" s="199"/>
      <c r="P107" s="200">
        <f t="shared" si="13"/>
        <v>0.5529128</v>
      </c>
    </row>
    <row r="108" spans="1:16" ht="21">
      <c r="A108" s="195" t="s">
        <v>216</v>
      </c>
      <c r="B108" s="195" t="s">
        <v>217</v>
      </c>
      <c r="C108" s="195" t="s">
        <v>69</v>
      </c>
      <c r="D108" s="196"/>
      <c r="E108" s="196"/>
      <c r="F108" s="196"/>
      <c r="G108" s="196">
        <v>100000</v>
      </c>
      <c r="H108" s="196">
        <v>53000</v>
      </c>
      <c r="I108" s="196">
        <v>49363.36</v>
      </c>
      <c r="J108" s="197"/>
      <c r="K108" s="198"/>
      <c r="L108" s="198"/>
      <c r="M108" s="199"/>
      <c r="N108" s="200">
        <f t="shared" si="11"/>
        <v>0.53</v>
      </c>
      <c r="O108" s="199"/>
      <c r="P108" s="200">
        <f t="shared" si="13"/>
        <v>0.4936336</v>
      </c>
    </row>
    <row r="109" spans="1:16" ht="21">
      <c r="A109" s="195" t="s">
        <v>216</v>
      </c>
      <c r="B109" s="195" t="s">
        <v>217</v>
      </c>
      <c r="C109" s="195" t="s">
        <v>58</v>
      </c>
      <c r="D109" s="196"/>
      <c r="E109" s="196"/>
      <c r="F109" s="196"/>
      <c r="G109" s="196">
        <v>100000</v>
      </c>
      <c r="H109" s="196">
        <v>58000</v>
      </c>
      <c r="I109" s="196">
        <v>54098.47</v>
      </c>
      <c r="J109" s="197"/>
      <c r="K109" s="198"/>
      <c r="L109" s="198"/>
      <c r="M109" s="199"/>
      <c r="N109" s="200">
        <f t="shared" si="11"/>
        <v>0.58</v>
      </c>
      <c r="O109" s="199"/>
      <c r="P109" s="200">
        <f t="shared" si="13"/>
        <v>0.5409847</v>
      </c>
    </row>
    <row r="110" spans="1:16" ht="21">
      <c r="A110" s="195" t="s">
        <v>216</v>
      </c>
      <c r="B110" s="195" t="s">
        <v>217</v>
      </c>
      <c r="C110" s="195" t="s">
        <v>609</v>
      </c>
      <c r="D110" s="196"/>
      <c r="E110" s="196"/>
      <c r="F110" s="196"/>
      <c r="G110" s="196">
        <v>50050</v>
      </c>
      <c r="H110" s="196">
        <v>31500</v>
      </c>
      <c r="I110" s="196">
        <v>29277.91</v>
      </c>
      <c r="J110" s="197"/>
      <c r="K110" s="198"/>
      <c r="L110" s="198"/>
      <c r="M110" s="199"/>
      <c r="N110" s="200">
        <f t="shared" si="11"/>
        <v>0.6293706293706294</v>
      </c>
      <c r="O110" s="199"/>
      <c r="P110" s="200">
        <f t="shared" si="13"/>
        <v>0.5849732267732267</v>
      </c>
    </row>
    <row r="111" spans="1:16" ht="21">
      <c r="A111" s="195" t="s">
        <v>216</v>
      </c>
      <c r="B111" s="195" t="s">
        <v>217</v>
      </c>
      <c r="C111" s="195" t="s">
        <v>68</v>
      </c>
      <c r="D111" s="196"/>
      <c r="E111" s="196"/>
      <c r="F111" s="196"/>
      <c r="G111" s="196">
        <v>250000</v>
      </c>
      <c r="H111" s="196">
        <v>121250</v>
      </c>
      <c r="I111" s="196">
        <v>113764.54</v>
      </c>
      <c r="J111" s="197"/>
      <c r="K111" s="198"/>
      <c r="L111" s="198"/>
      <c r="M111" s="199"/>
      <c r="N111" s="200">
        <f t="shared" si="11"/>
        <v>0.485</v>
      </c>
      <c r="O111" s="199"/>
      <c r="P111" s="200">
        <f t="shared" si="13"/>
        <v>0.45505816</v>
      </c>
    </row>
    <row r="112" spans="1:16" ht="10.5">
      <c r="A112" s="195" t="s">
        <v>219</v>
      </c>
      <c r="B112" s="195" t="s">
        <v>220</v>
      </c>
      <c r="C112" s="195" t="s">
        <v>138</v>
      </c>
      <c r="D112" s="196">
        <v>500</v>
      </c>
      <c r="E112" s="196">
        <v>3060</v>
      </c>
      <c r="F112" s="196">
        <v>2755.95</v>
      </c>
      <c r="G112" s="196">
        <v>800</v>
      </c>
      <c r="H112" s="196">
        <v>4320</v>
      </c>
      <c r="I112" s="196">
        <v>4083.56</v>
      </c>
      <c r="J112" s="197">
        <f t="shared" si="7"/>
        <v>60</v>
      </c>
      <c r="K112" s="198">
        <f t="shared" si="8"/>
        <v>41.1764705882353</v>
      </c>
      <c r="L112" s="198">
        <f t="shared" si="9"/>
        <v>48.172499501079486</v>
      </c>
      <c r="M112" s="199">
        <f t="shared" si="10"/>
        <v>6.12</v>
      </c>
      <c r="N112" s="200">
        <f t="shared" si="11"/>
        <v>5.4</v>
      </c>
      <c r="O112" s="199">
        <f t="shared" si="12"/>
        <v>5.5119</v>
      </c>
      <c r="P112" s="200">
        <f t="shared" si="13"/>
        <v>5.10445</v>
      </c>
    </row>
    <row r="113" spans="1:16" ht="10.5">
      <c r="A113" s="195" t="s">
        <v>219</v>
      </c>
      <c r="B113" s="195" t="s">
        <v>220</v>
      </c>
      <c r="C113" s="195" t="s">
        <v>63</v>
      </c>
      <c r="D113" s="196">
        <v>1400</v>
      </c>
      <c r="E113" s="196">
        <v>9920</v>
      </c>
      <c r="F113" s="196">
        <v>8938.6</v>
      </c>
      <c r="G113" s="196">
        <v>2100</v>
      </c>
      <c r="H113" s="196">
        <v>12180</v>
      </c>
      <c r="I113" s="196">
        <v>11311.15</v>
      </c>
      <c r="J113" s="197">
        <f t="shared" si="7"/>
        <v>50</v>
      </c>
      <c r="K113" s="198">
        <f t="shared" si="8"/>
        <v>22.782258064516128</v>
      </c>
      <c r="L113" s="198">
        <f t="shared" si="9"/>
        <v>26.542747186360273</v>
      </c>
      <c r="M113" s="199">
        <f t="shared" si="10"/>
        <v>7.085714285714285</v>
      </c>
      <c r="N113" s="200">
        <f t="shared" si="11"/>
        <v>5.8</v>
      </c>
      <c r="O113" s="199">
        <f t="shared" si="12"/>
        <v>6.384714285714286</v>
      </c>
      <c r="P113" s="200">
        <f t="shared" si="13"/>
        <v>5.386261904761905</v>
      </c>
    </row>
    <row r="114" spans="1:16" ht="10.5">
      <c r="A114" s="195" t="s">
        <v>219</v>
      </c>
      <c r="B114" s="195" t="s">
        <v>220</v>
      </c>
      <c r="C114" s="195" t="s">
        <v>122</v>
      </c>
      <c r="D114" s="196">
        <v>1120</v>
      </c>
      <c r="E114" s="196">
        <v>4420.88</v>
      </c>
      <c r="F114" s="196">
        <v>3986.52</v>
      </c>
      <c r="G114" s="196">
        <v>1610</v>
      </c>
      <c r="H114" s="196">
        <v>7604.2</v>
      </c>
      <c r="I114" s="196">
        <v>7130.9</v>
      </c>
      <c r="J114" s="197">
        <f t="shared" si="7"/>
        <v>43.75</v>
      </c>
      <c r="K114" s="198">
        <f t="shared" si="8"/>
        <v>72.00647834820217</v>
      </c>
      <c r="L114" s="198">
        <f t="shared" si="9"/>
        <v>78.87530979400579</v>
      </c>
      <c r="M114" s="199">
        <f t="shared" si="10"/>
        <v>3.947214285714286</v>
      </c>
      <c r="N114" s="200">
        <f t="shared" si="11"/>
        <v>4.7231055900621115</v>
      </c>
      <c r="O114" s="199">
        <f t="shared" si="12"/>
        <v>3.559392857142857</v>
      </c>
      <c r="P114" s="200">
        <f t="shared" si="13"/>
        <v>4.429130434782609</v>
      </c>
    </row>
    <row r="115" spans="1:16" ht="10.5">
      <c r="A115" s="195" t="s">
        <v>219</v>
      </c>
      <c r="B115" s="195" t="s">
        <v>220</v>
      </c>
      <c r="C115" s="195" t="s">
        <v>46</v>
      </c>
      <c r="D115" s="196">
        <v>4800</v>
      </c>
      <c r="E115" s="196">
        <v>33960</v>
      </c>
      <c r="F115" s="196">
        <v>30756.17</v>
      </c>
      <c r="G115" s="196">
        <v>4330</v>
      </c>
      <c r="H115" s="196">
        <v>26960</v>
      </c>
      <c r="I115" s="196">
        <v>25365.95</v>
      </c>
      <c r="J115" s="197">
        <f t="shared" si="7"/>
        <v>-9.791666666666666</v>
      </c>
      <c r="K115" s="198">
        <f t="shared" si="8"/>
        <v>-20.61248527679623</v>
      </c>
      <c r="L115" s="198">
        <f t="shared" si="9"/>
        <v>-17.525654202067415</v>
      </c>
      <c r="M115" s="199">
        <f t="shared" si="10"/>
        <v>7.075</v>
      </c>
      <c r="N115" s="200">
        <f t="shared" si="11"/>
        <v>6.226327944572748</v>
      </c>
      <c r="O115" s="199">
        <f t="shared" si="12"/>
        <v>6.407535416666667</v>
      </c>
      <c r="P115" s="200">
        <f t="shared" si="13"/>
        <v>5.858187066974596</v>
      </c>
    </row>
    <row r="116" spans="1:16" ht="10.5">
      <c r="A116" s="195" t="s">
        <v>219</v>
      </c>
      <c r="B116" s="195" t="s">
        <v>220</v>
      </c>
      <c r="C116" s="195" t="s">
        <v>62</v>
      </c>
      <c r="D116" s="196">
        <v>480</v>
      </c>
      <c r="E116" s="196">
        <v>3916.8</v>
      </c>
      <c r="F116" s="196">
        <v>3552.6</v>
      </c>
      <c r="G116" s="196"/>
      <c r="H116" s="196"/>
      <c r="I116" s="196"/>
      <c r="J116" s="197"/>
      <c r="K116" s="198"/>
      <c r="L116" s="198"/>
      <c r="M116" s="199">
        <f t="shared" si="10"/>
        <v>8.16</v>
      </c>
      <c r="N116" s="200"/>
      <c r="O116" s="199">
        <f t="shared" si="12"/>
        <v>7.40125</v>
      </c>
      <c r="P116" s="200"/>
    </row>
    <row r="117" spans="1:16" ht="10.5">
      <c r="A117" s="195" t="s">
        <v>219</v>
      </c>
      <c r="B117" s="195" t="s">
        <v>220</v>
      </c>
      <c r="C117" s="195" t="s">
        <v>156</v>
      </c>
      <c r="D117" s="196">
        <v>10056</v>
      </c>
      <c r="E117" s="196">
        <v>50140.07</v>
      </c>
      <c r="F117" s="196">
        <v>44923.28</v>
      </c>
      <c r="G117" s="196">
        <v>9917.65</v>
      </c>
      <c r="H117" s="196">
        <v>42432.11</v>
      </c>
      <c r="I117" s="196">
        <v>39899.27</v>
      </c>
      <c r="J117" s="197">
        <f t="shared" si="7"/>
        <v>-1.3757955449482933</v>
      </c>
      <c r="K117" s="198">
        <f t="shared" si="8"/>
        <v>-15.372854485444474</v>
      </c>
      <c r="L117" s="198">
        <f t="shared" si="9"/>
        <v>-11.183533348410895</v>
      </c>
      <c r="M117" s="199">
        <f t="shared" si="10"/>
        <v>4.9860849244232295</v>
      </c>
      <c r="N117" s="200">
        <f t="shared" si="11"/>
        <v>4.278443986226576</v>
      </c>
      <c r="O117" s="199">
        <f t="shared" si="12"/>
        <v>4.467311058074781</v>
      </c>
      <c r="P117" s="200">
        <f t="shared" si="13"/>
        <v>4.023056873352054</v>
      </c>
    </row>
    <row r="118" spans="1:16" ht="10.5">
      <c r="A118" s="195" t="s">
        <v>219</v>
      </c>
      <c r="B118" s="195" t="s">
        <v>220</v>
      </c>
      <c r="C118" s="195" t="s">
        <v>102</v>
      </c>
      <c r="D118" s="196">
        <v>301</v>
      </c>
      <c r="E118" s="196">
        <v>2451.91</v>
      </c>
      <c r="F118" s="196">
        <v>2211</v>
      </c>
      <c r="G118" s="196">
        <v>520</v>
      </c>
      <c r="H118" s="196">
        <v>2655.73</v>
      </c>
      <c r="I118" s="196">
        <v>2532.4</v>
      </c>
      <c r="J118" s="197">
        <f t="shared" si="7"/>
        <v>72.75747508305648</v>
      </c>
      <c r="K118" s="198">
        <f t="shared" si="8"/>
        <v>8.312703157946261</v>
      </c>
      <c r="L118" s="198">
        <f t="shared" si="9"/>
        <v>14.536408864767077</v>
      </c>
      <c r="M118" s="199">
        <f t="shared" si="10"/>
        <v>8.145880398671096</v>
      </c>
      <c r="N118" s="200">
        <f t="shared" si="11"/>
        <v>5.107173076923077</v>
      </c>
      <c r="O118" s="199">
        <f t="shared" si="12"/>
        <v>7.3455149501661126</v>
      </c>
      <c r="P118" s="200">
        <f t="shared" si="13"/>
        <v>4.87</v>
      </c>
    </row>
    <row r="119" spans="1:16" ht="10.5">
      <c r="A119" s="195" t="s">
        <v>219</v>
      </c>
      <c r="B119" s="195" t="s">
        <v>220</v>
      </c>
      <c r="C119" s="195" t="s">
        <v>183</v>
      </c>
      <c r="D119" s="196">
        <v>2150</v>
      </c>
      <c r="E119" s="196">
        <v>15571</v>
      </c>
      <c r="F119" s="196">
        <v>14074</v>
      </c>
      <c r="G119" s="196">
        <v>1200</v>
      </c>
      <c r="H119" s="196">
        <v>8712</v>
      </c>
      <c r="I119" s="196">
        <v>8187.83</v>
      </c>
      <c r="J119" s="197">
        <f t="shared" si="7"/>
        <v>-44.18604651162791</v>
      </c>
      <c r="K119" s="198">
        <f t="shared" si="8"/>
        <v>-44.04983623402479</v>
      </c>
      <c r="L119" s="198">
        <f t="shared" si="9"/>
        <v>-41.823006963194544</v>
      </c>
      <c r="M119" s="199">
        <f t="shared" si="10"/>
        <v>7.242325581395349</v>
      </c>
      <c r="N119" s="200">
        <f t="shared" si="11"/>
        <v>7.26</v>
      </c>
      <c r="O119" s="199">
        <f t="shared" si="12"/>
        <v>6.546046511627907</v>
      </c>
      <c r="P119" s="200">
        <f t="shared" si="13"/>
        <v>6.823191666666666</v>
      </c>
    </row>
    <row r="120" spans="1:16" ht="10.5">
      <c r="A120" s="195" t="s">
        <v>219</v>
      </c>
      <c r="B120" s="195" t="s">
        <v>220</v>
      </c>
      <c r="C120" s="195" t="s">
        <v>49</v>
      </c>
      <c r="D120" s="196">
        <v>510</v>
      </c>
      <c r="E120" s="196">
        <v>4212.6</v>
      </c>
      <c r="F120" s="196">
        <v>3864.37</v>
      </c>
      <c r="G120" s="196"/>
      <c r="H120" s="196"/>
      <c r="I120" s="196"/>
      <c r="J120" s="197"/>
      <c r="K120" s="198"/>
      <c r="L120" s="198"/>
      <c r="M120" s="199">
        <f t="shared" si="10"/>
        <v>8.260000000000002</v>
      </c>
      <c r="N120" s="200"/>
      <c r="O120" s="199">
        <f t="shared" si="12"/>
        <v>7.577196078431372</v>
      </c>
      <c r="P120" s="200"/>
    </row>
    <row r="121" spans="1:16" ht="10.5">
      <c r="A121" s="195" t="s">
        <v>221</v>
      </c>
      <c r="B121" s="195" t="s">
        <v>222</v>
      </c>
      <c r="C121" s="195" t="s">
        <v>138</v>
      </c>
      <c r="D121" s="196">
        <v>2500</v>
      </c>
      <c r="E121" s="196">
        <v>12120</v>
      </c>
      <c r="F121" s="196">
        <v>10915.73</v>
      </c>
      <c r="G121" s="196"/>
      <c r="H121" s="196"/>
      <c r="I121" s="196"/>
      <c r="J121" s="197"/>
      <c r="K121" s="198"/>
      <c r="L121" s="198"/>
      <c r="M121" s="199">
        <f t="shared" si="10"/>
        <v>4.848</v>
      </c>
      <c r="N121" s="200"/>
      <c r="O121" s="199">
        <f t="shared" si="12"/>
        <v>4.366292</v>
      </c>
      <c r="P121" s="200"/>
    </row>
    <row r="122" spans="1:16" ht="10.5">
      <c r="A122" s="195" t="s">
        <v>221</v>
      </c>
      <c r="B122" s="195" t="s">
        <v>222</v>
      </c>
      <c r="C122" s="195" t="s">
        <v>139</v>
      </c>
      <c r="D122" s="196">
        <v>360</v>
      </c>
      <c r="E122" s="196">
        <v>2566.8</v>
      </c>
      <c r="F122" s="196">
        <v>2292.79</v>
      </c>
      <c r="G122" s="196"/>
      <c r="H122" s="196"/>
      <c r="I122" s="196"/>
      <c r="J122" s="197"/>
      <c r="K122" s="198"/>
      <c r="L122" s="198"/>
      <c r="M122" s="199">
        <f t="shared" si="10"/>
        <v>7.130000000000001</v>
      </c>
      <c r="N122" s="200"/>
      <c r="O122" s="199">
        <f t="shared" si="12"/>
        <v>6.368861111111111</v>
      </c>
      <c r="P122" s="200"/>
    </row>
    <row r="123" spans="1:16" ht="10.5">
      <c r="A123" s="195" t="s">
        <v>221</v>
      </c>
      <c r="B123" s="195" t="s">
        <v>222</v>
      </c>
      <c r="C123" s="195" t="s">
        <v>46</v>
      </c>
      <c r="D123" s="196">
        <v>5000</v>
      </c>
      <c r="E123" s="196">
        <v>33675</v>
      </c>
      <c r="F123" s="196">
        <v>30537.22</v>
      </c>
      <c r="G123" s="196">
        <v>4100</v>
      </c>
      <c r="H123" s="196">
        <v>18409</v>
      </c>
      <c r="I123" s="196">
        <v>17297.06</v>
      </c>
      <c r="J123" s="197">
        <f t="shared" si="7"/>
        <v>-18</v>
      </c>
      <c r="K123" s="198">
        <f t="shared" si="8"/>
        <v>-45.333333333333336</v>
      </c>
      <c r="L123" s="198">
        <f t="shared" si="9"/>
        <v>-43.357450350752295</v>
      </c>
      <c r="M123" s="199">
        <f t="shared" si="10"/>
        <v>6.735</v>
      </c>
      <c r="N123" s="200">
        <f t="shared" si="11"/>
        <v>4.49</v>
      </c>
      <c r="O123" s="199">
        <f t="shared" si="12"/>
        <v>6.107444</v>
      </c>
      <c r="P123" s="200">
        <f t="shared" si="13"/>
        <v>4.21879512195122</v>
      </c>
    </row>
    <row r="124" spans="1:16" ht="10.5">
      <c r="A124" s="195" t="s">
        <v>221</v>
      </c>
      <c r="B124" s="195" t="s">
        <v>222</v>
      </c>
      <c r="C124" s="195" t="s">
        <v>156</v>
      </c>
      <c r="D124" s="196"/>
      <c r="E124" s="196"/>
      <c r="F124" s="196"/>
      <c r="G124" s="196">
        <v>120</v>
      </c>
      <c r="H124" s="196">
        <v>535.81</v>
      </c>
      <c r="I124" s="196">
        <v>504.11</v>
      </c>
      <c r="J124" s="197"/>
      <c r="K124" s="198"/>
      <c r="L124" s="198"/>
      <c r="M124" s="199"/>
      <c r="N124" s="200">
        <f t="shared" si="11"/>
        <v>4.465083333333333</v>
      </c>
      <c r="O124" s="199"/>
      <c r="P124" s="200">
        <f t="shared" si="13"/>
        <v>4.200916666666667</v>
      </c>
    </row>
    <row r="125" spans="1:16" ht="10.5">
      <c r="A125" s="195" t="s">
        <v>223</v>
      </c>
      <c r="B125" s="195" t="s">
        <v>760</v>
      </c>
      <c r="C125" s="195" t="s">
        <v>98</v>
      </c>
      <c r="D125" s="196"/>
      <c r="E125" s="196"/>
      <c r="F125" s="196"/>
      <c r="G125" s="196">
        <v>122</v>
      </c>
      <c r="H125" s="196">
        <v>384.9</v>
      </c>
      <c r="I125" s="196">
        <v>361.9</v>
      </c>
      <c r="J125" s="197"/>
      <c r="K125" s="198"/>
      <c r="L125" s="198"/>
      <c r="M125" s="199"/>
      <c r="N125" s="200">
        <f t="shared" si="11"/>
        <v>3.154918032786885</v>
      </c>
      <c r="O125" s="199"/>
      <c r="P125" s="200">
        <f t="shared" si="13"/>
        <v>2.966393442622951</v>
      </c>
    </row>
    <row r="126" spans="1:16" ht="21">
      <c r="A126" s="195" t="s">
        <v>225</v>
      </c>
      <c r="B126" s="195" t="s">
        <v>226</v>
      </c>
      <c r="C126" s="195" t="s">
        <v>138</v>
      </c>
      <c r="D126" s="196">
        <v>1378.8</v>
      </c>
      <c r="E126" s="196">
        <v>9961.9</v>
      </c>
      <c r="F126" s="196">
        <v>8944.9</v>
      </c>
      <c r="G126" s="196">
        <v>1470</v>
      </c>
      <c r="H126" s="196">
        <v>9069.6</v>
      </c>
      <c r="I126" s="196">
        <v>8554.94</v>
      </c>
      <c r="J126" s="197">
        <f t="shared" si="7"/>
        <v>6.614447345517845</v>
      </c>
      <c r="K126" s="198">
        <f t="shared" si="8"/>
        <v>-8.957126652546194</v>
      </c>
      <c r="L126" s="198">
        <f t="shared" si="9"/>
        <v>-4.359579201556184</v>
      </c>
      <c r="M126" s="199">
        <f t="shared" si="10"/>
        <v>7.22505076878445</v>
      </c>
      <c r="N126" s="200">
        <f t="shared" si="11"/>
        <v>6.169795918367347</v>
      </c>
      <c r="O126" s="199">
        <f t="shared" si="12"/>
        <v>6.4874528575572965</v>
      </c>
      <c r="P126" s="200">
        <f t="shared" si="13"/>
        <v>5.8196870748299325</v>
      </c>
    </row>
    <row r="127" spans="1:16" ht="21">
      <c r="A127" s="195" t="s">
        <v>225</v>
      </c>
      <c r="B127" s="195" t="s">
        <v>226</v>
      </c>
      <c r="C127" s="195" t="s">
        <v>63</v>
      </c>
      <c r="D127" s="196">
        <v>180</v>
      </c>
      <c r="E127" s="196">
        <v>1134</v>
      </c>
      <c r="F127" s="196">
        <v>1015.73</v>
      </c>
      <c r="G127" s="196">
        <v>1500</v>
      </c>
      <c r="H127" s="196">
        <v>9613.8</v>
      </c>
      <c r="I127" s="196">
        <v>8967.43</v>
      </c>
      <c r="J127" s="197">
        <f t="shared" si="7"/>
        <v>733.3333333333334</v>
      </c>
      <c r="K127" s="198">
        <f t="shared" si="8"/>
        <v>747.7777777777777</v>
      </c>
      <c r="L127" s="198">
        <f t="shared" si="9"/>
        <v>782.8556801512213</v>
      </c>
      <c r="M127" s="199">
        <f t="shared" si="10"/>
        <v>6.3</v>
      </c>
      <c r="N127" s="200">
        <f t="shared" si="11"/>
        <v>6.409199999999999</v>
      </c>
      <c r="O127" s="199">
        <f t="shared" si="12"/>
        <v>5.642944444444445</v>
      </c>
      <c r="P127" s="200">
        <f t="shared" si="13"/>
        <v>5.9782866666666665</v>
      </c>
    </row>
    <row r="128" spans="1:16" ht="21">
      <c r="A128" s="195" t="s">
        <v>225</v>
      </c>
      <c r="B128" s="195" t="s">
        <v>226</v>
      </c>
      <c r="C128" s="195" t="s">
        <v>46</v>
      </c>
      <c r="D128" s="196">
        <v>3402</v>
      </c>
      <c r="E128" s="196">
        <v>19332</v>
      </c>
      <c r="F128" s="196">
        <v>17661.23</v>
      </c>
      <c r="G128" s="196">
        <v>1584</v>
      </c>
      <c r="H128" s="196">
        <v>8844</v>
      </c>
      <c r="I128" s="196">
        <v>8245.38</v>
      </c>
      <c r="J128" s="197">
        <f t="shared" si="7"/>
        <v>-53.439153439153436</v>
      </c>
      <c r="K128" s="198">
        <f t="shared" si="8"/>
        <v>-54.252017380509</v>
      </c>
      <c r="L128" s="198">
        <f t="shared" si="9"/>
        <v>-53.31367067865602</v>
      </c>
      <c r="M128" s="199">
        <f t="shared" si="10"/>
        <v>5.682539682539683</v>
      </c>
      <c r="N128" s="200">
        <f t="shared" si="11"/>
        <v>5.583333333333333</v>
      </c>
      <c r="O128" s="199">
        <f t="shared" si="12"/>
        <v>5.191425631981187</v>
      </c>
      <c r="P128" s="200">
        <f t="shared" si="13"/>
        <v>5.205416666666666</v>
      </c>
    </row>
    <row r="129" spans="1:16" ht="21">
      <c r="A129" s="195" t="s">
        <v>225</v>
      </c>
      <c r="B129" s="195" t="s">
        <v>226</v>
      </c>
      <c r="C129" s="195" t="s">
        <v>156</v>
      </c>
      <c r="D129" s="196">
        <v>4449.4</v>
      </c>
      <c r="E129" s="196">
        <v>24776.82</v>
      </c>
      <c r="F129" s="196">
        <v>22430.68</v>
      </c>
      <c r="G129" s="196">
        <v>3584</v>
      </c>
      <c r="H129" s="196">
        <v>17963.93</v>
      </c>
      <c r="I129" s="196">
        <v>16909.81</v>
      </c>
      <c r="J129" s="197">
        <f t="shared" si="7"/>
        <v>-19.44981345799433</v>
      </c>
      <c r="K129" s="198">
        <f t="shared" si="8"/>
        <v>-27.49703149960326</v>
      </c>
      <c r="L129" s="198">
        <f t="shared" si="9"/>
        <v>-24.613030010681793</v>
      </c>
      <c r="M129" s="199">
        <f t="shared" si="10"/>
        <v>5.568575538274824</v>
      </c>
      <c r="N129" s="200">
        <f t="shared" si="11"/>
        <v>5.012257254464286</v>
      </c>
      <c r="O129" s="199">
        <f t="shared" si="12"/>
        <v>5.041281970602778</v>
      </c>
      <c r="P129" s="200">
        <f t="shared" si="13"/>
        <v>4.7181389508928575</v>
      </c>
    </row>
    <row r="130" spans="1:16" ht="21">
      <c r="A130" s="195" t="s">
        <v>225</v>
      </c>
      <c r="B130" s="195" t="s">
        <v>226</v>
      </c>
      <c r="C130" s="195" t="s">
        <v>562</v>
      </c>
      <c r="D130" s="196"/>
      <c r="E130" s="196"/>
      <c r="F130" s="196"/>
      <c r="G130" s="196">
        <v>48.84</v>
      </c>
      <c r="H130" s="196">
        <v>290.88</v>
      </c>
      <c r="I130" s="196">
        <v>269.69</v>
      </c>
      <c r="J130" s="197"/>
      <c r="K130" s="198"/>
      <c r="L130" s="198"/>
      <c r="M130" s="199"/>
      <c r="N130" s="200">
        <f t="shared" si="11"/>
        <v>5.955773955773955</v>
      </c>
      <c r="O130" s="199"/>
      <c r="P130" s="200">
        <f t="shared" si="13"/>
        <v>5.521908271908272</v>
      </c>
    </row>
    <row r="131" spans="1:16" ht="21">
      <c r="A131" s="195" t="s">
        <v>225</v>
      </c>
      <c r="B131" s="195" t="s">
        <v>226</v>
      </c>
      <c r="C131" s="195" t="s">
        <v>83</v>
      </c>
      <c r="D131" s="196">
        <v>1034.2</v>
      </c>
      <c r="E131" s="196">
        <v>7452.55</v>
      </c>
      <c r="F131" s="196">
        <v>6759.58</v>
      </c>
      <c r="G131" s="196"/>
      <c r="H131" s="196"/>
      <c r="I131" s="196"/>
      <c r="J131" s="197"/>
      <c r="K131" s="198"/>
      <c r="L131" s="198"/>
      <c r="M131" s="199">
        <f t="shared" si="10"/>
        <v>7.206101334364726</v>
      </c>
      <c r="N131" s="200"/>
      <c r="O131" s="199">
        <f t="shared" si="12"/>
        <v>6.536047186230903</v>
      </c>
      <c r="P131" s="200"/>
    </row>
    <row r="132" spans="1:16" ht="10.5">
      <c r="A132" s="195" t="s">
        <v>227</v>
      </c>
      <c r="B132" s="195" t="s">
        <v>228</v>
      </c>
      <c r="C132" s="195" t="s">
        <v>62</v>
      </c>
      <c r="D132" s="196"/>
      <c r="E132" s="196"/>
      <c r="F132" s="196"/>
      <c r="G132" s="196">
        <v>300</v>
      </c>
      <c r="H132" s="196">
        <v>4742.4</v>
      </c>
      <c r="I132" s="196">
        <v>4368.52</v>
      </c>
      <c r="J132" s="197"/>
      <c r="K132" s="198"/>
      <c r="L132" s="198"/>
      <c r="M132" s="199"/>
      <c r="N132" s="200">
        <f t="shared" si="11"/>
        <v>15.807999999999998</v>
      </c>
      <c r="O132" s="199"/>
      <c r="P132" s="200">
        <f t="shared" si="13"/>
        <v>14.561733333333335</v>
      </c>
    </row>
    <row r="133" spans="1:16" ht="10.5">
      <c r="A133" s="195" t="s">
        <v>687</v>
      </c>
      <c r="B133" s="195" t="s">
        <v>688</v>
      </c>
      <c r="C133" s="195" t="s">
        <v>122</v>
      </c>
      <c r="D133" s="196">
        <v>25.2</v>
      </c>
      <c r="E133" s="196">
        <v>228.69</v>
      </c>
      <c r="F133" s="196">
        <v>205.68</v>
      </c>
      <c r="G133" s="196">
        <v>36</v>
      </c>
      <c r="H133" s="196">
        <v>326.7</v>
      </c>
      <c r="I133" s="196">
        <v>310.87</v>
      </c>
      <c r="J133" s="197">
        <f t="shared" si="7"/>
        <v>42.85714285714286</v>
      </c>
      <c r="K133" s="198">
        <f t="shared" si="8"/>
        <v>42.857142857142854</v>
      </c>
      <c r="L133" s="198">
        <f t="shared" si="9"/>
        <v>51.14255153636717</v>
      </c>
      <c r="M133" s="199">
        <f t="shared" si="10"/>
        <v>9.075</v>
      </c>
      <c r="N133" s="200">
        <f t="shared" si="11"/>
        <v>9.075</v>
      </c>
      <c r="O133" s="199">
        <f t="shared" si="12"/>
        <v>8.161904761904763</v>
      </c>
      <c r="P133" s="200">
        <f t="shared" si="13"/>
        <v>8.635277777777778</v>
      </c>
    </row>
    <row r="134" spans="1:16" ht="10.5">
      <c r="A134" s="195" t="s">
        <v>687</v>
      </c>
      <c r="B134" s="195" t="s">
        <v>688</v>
      </c>
      <c r="C134" s="195" t="s">
        <v>46</v>
      </c>
      <c r="D134" s="196">
        <v>4700</v>
      </c>
      <c r="E134" s="196">
        <v>31502</v>
      </c>
      <c r="F134" s="196">
        <v>28509.78</v>
      </c>
      <c r="G134" s="196">
        <v>5694</v>
      </c>
      <c r="H134" s="196">
        <v>19267.2</v>
      </c>
      <c r="I134" s="196">
        <v>18062.43</v>
      </c>
      <c r="J134" s="197">
        <f aca="true" t="shared" si="14" ref="J134:J197">(G134-D134)*100/D134</f>
        <v>21.148936170212767</v>
      </c>
      <c r="K134" s="198">
        <f aca="true" t="shared" si="15" ref="K134:K197">(H134-E134)*100/E134</f>
        <v>-38.83816900514253</v>
      </c>
      <c r="L134" s="198">
        <f aca="true" t="shared" si="16" ref="L134:L197">(I134-F134)*100/F134</f>
        <v>-36.644793470872095</v>
      </c>
      <c r="M134" s="199">
        <f aca="true" t="shared" si="17" ref="M134:M197">E134/D134</f>
        <v>6.702553191489362</v>
      </c>
      <c r="N134" s="200">
        <f aca="true" t="shared" si="18" ref="N134:N197">H134/G134</f>
        <v>3.3837723919915703</v>
      </c>
      <c r="O134" s="199">
        <f aca="true" t="shared" si="19" ref="O134:O197">F134/D134</f>
        <v>6.065910638297872</v>
      </c>
      <c r="P134" s="200">
        <f aca="true" t="shared" si="20" ref="P134:P197">I134/G134</f>
        <v>3.172186512118019</v>
      </c>
    </row>
    <row r="135" spans="1:16" ht="10.5">
      <c r="A135" s="195" t="s">
        <v>687</v>
      </c>
      <c r="B135" s="195" t="s">
        <v>688</v>
      </c>
      <c r="C135" s="195" t="s">
        <v>62</v>
      </c>
      <c r="D135" s="196">
        <v>576</v>
      </c>
      <c r="E135" s="196">
        <v>3974.4</v>
      </c>
      <c r="F135" s="196">
        <v>3604.85</v>
      </c>
      <c r="G135" s="196"/>
      <c r="H135" s="196"/>
      <c r="I135" s="196"/>
      <c r="J135" s="197"/>
      <c r="K135" s="198"/>
      <c r="L135" s="198"/>
      <c r="M135" s="199">
        <f t="shared" si="17"/>
        <v>6.9</v>
      </c>
      <c r="N135" s="200"/>
      <c r="O135" s="199">
        <f t="shared" si="19"/>
        <v>6.258420138888889</v>
      </c>
      <c r="P135" s="200"/>
    </row>
    <row r="136" spans="1:16" ht="10.5">
      <c r="A136" s="195" t="s">
        <v>687</v>
      </c>
      <c r="B136" s="195" t="s">
        <v>688</v>
      </c>
      <c r="C136" s="195" t="s">
        <v>183</v>
      </c>
      <c r="D136" s="196">
        <v>848</v>
      </c>
      <c r="E136" s="196">
        <v>7123.2</v>
      </c>
      <c r="F136" s="196">
        <v>6480.24</v>
      </c>
      <c r="G136" s="196">
        <v>720</v>
      </c>
      <c r="H136" s="196">
        <v>6048</v>
      </c>
      <c r="I136" s="196">
        <v>5670.95</v>
      </c>
      <c r="J136" s="197">
        <f t="shared" si="14"/>
        <v>-15.09433962264151</v>
      </c>
      <c r="K136" s="198">
        <f t="shared" si="15"/>
        <v>-15.094339622641508</v>
      </c>
      <c r="L136" s="198">
        <f t="shared" si="16"/>
        <v>-12.488580669851734</v>
      </c>
      <c r="M136" s="199">
        <f t="shared" si="17"/>
        <v>8.4</v>
      </c>
      <c r="N136" s="200">
        <f t="shared" si="18"/>
        <v>8.4</v>
      </c>
      <c r="O136" s="199">
        <f t="shared" si="19"/>
        <v>7.641792452830188</v>
      </c>
      <c r="P136" s="200">
        <f t="shared" si="20"/>
        <v>7.876319444444444</v>
      </c>
    </row>
    <row r="137" spans="1:16" ht="10.5">
      <c r="A137" s="195" t="s">
        <v>668</v>
      </c>
      <c r="B137" s="195" t="s">
        <v>230</v>
      </c>
      <c r="C137" s="195" t="s">
        <v>138</v>
      </c>
      <c r="D137" s="196">
        <v>13389.6</v>
      </c>
      <c r="E137" s="196">
        <v>31561.2</v>
      </c>
      <c r="F137" s="196">
        <v>28330.95</v>
      </c>
      <c r="G137" s="196">
        <v>7672.8</v>
      </c>
      <c r="H137" s="196">
        <v>15651</v>
      </c>
      <c r="I137" s="196">
        <v>14787.98</v>
      </c>
      <c r="J137" s="197">
        <f t="shared" si="14"/>
        <v>-42.69582362430543</v>
      </c>
      <c r="K137" s="198">
        <f t="shared" si="15"/>
        <v>-50.41063077449527</v>
      </c>
      <c r="L137" s="198">
        <f t="shared" si="16"/>
        <v>-47.802738700961314</v>
      </c>
      <c r="M137" s="199">
        <f t="shared" si="17"/>
        <v>2.357142857142857</v>
      </c>
      <c r="N137" s="200">
        <f t="shared" si="18"/>
        <v>2.0398029402564903</v>
      </c>
      <c r="O137" s="199">
        <f t="shared" si="19"/>
        <v>2.115892184979387</v>
      </c>
      <c r="P137" s="200">
        <f t="shared" si="20"/>
        <v>1.9273250964445834</v>
      </c>
    </row>
    <row r="138" spans="1:16" ht="10.5">
      <c r="A138" s="195" t="s">
        <v>668</v>
      </c>
      <c r="B138" s="195" t="s">
        <v>230</v>
      </c>
      <c r="C138" s="195" t="s">
        <v>60</v>
      </c>
      <c r="D138" s="196">
        <v>6680.4</v>
      </c>
      <c r="E138" s="196">
        <v>17823.48</v>
      </c>
      <c r="F138" s="196">
        <v>16357.74</v>
      </c>
      <c r="G138" s="196">
        <v>8490</v>
      </c>
      <c r="H138" s="196">
        <v>23890</v>
      </c>
      <c r="I138" s="196">
        <v>22382.29</v>
      </c>
      <c r="J138" s="197">
        <f t="shared" si="14"/>
        <v>27.08819831147836</v>
      </c>
      <c r="K138" s="198">
        <f t="shared" si="15"/>
        <v>34.03667521718542</v>
      </c>
      <c r="L138" s="198">
        <f t="shared" si="16"/>
        <v>36.82996550868275</v>
      </c>
      <c r="M138" s="199">
        <f t="shared" si="17"/>
        <v>2.668025866714568</v>
      </c>
      <c r="N138" s="200">
        <f t="shared" si="18"/>
        <v>2.8138987043580683</v>
      </c>
      <c r="O138" s="199">
        <f t="shared" si="19"/>
        <v>2.448616849290462</v>
      </c>
      <c r="P138" s="200">
        <f t="shared" si="20"/>
        <v>2.636312131919906</v>
      </c>
    </row>
    <row r="139" spans="1:16" ht="10.5">
      <c r="A139" s="195" t="s">
        <v>668</v>
      </c>
      <c r="B139" s="195" t="s">
        <v>230</v>
      </c>
      <c r="C139" s="195" t="s">
        <v>139</v>
      </c>
      <c r="D139" s="196">
        <v>318</v>
      </c>
      <c r="E139" s="196">
        <v>1474.44</v>
      </c>
      <c r="F139" s="196">
        <v>1316.94</v>
      </c>
      <c r="G139" s="196"/>
      <c r="H139" s="196"/>
      <c r="I139" s="196"/>
      <c r="J139" s="197"/>
      <c r="K139" s="198"/>
      <c r="L139" s="198"/>
      <c r="M139" s="199">
        <f t="shared" si="17"/>
        <v>4.6366037735849055</v>
      </c>
      <c r="N139" s="200"/>
      <c r="O139" s="199">
        <f t="shared" si="19"/>
        <v>4.141320754716982</v>
      </c>
      <c r="P139" s="200"/>
    </row>
    <row r="140" spans="1:16" ht="10.5">
      <c r="A140" s="195" t="s">
        <v>668</v>
      </c>
      <c r="B140" s="195" t="s">
        <v>230</v>
      </c>
      <c r="C140" s="195" t="s">
        <v>63</v>
      </c>
      <c r="D140" s="196">
        <v>2730</v>
      </c>
      <c r="E140" s="196">
        <v>8790</v>
      </c>
      <c r="F140" s="196">
        <v>7966.87</v>
      </c>
      <c r="G140" s="196">
        <v>1044</v>
      </c>
      <c r="H140" s="196">
        <v>3087</v>
      </c>
      <c r="I140" s="196">
        <v>2850.31</v>
      </c>
      <c r="J140" s="197">
        <f t="shared" si="14"/>
        <v>-61.75824175824176</v>
      </c>
      <c r="K140" s="198">
        <f t="shared" si="15"/>
        <v>-64.88054607508532</v>
      </c>
      <c r="L140" s="198">
        <f t="shared" si="16"/>
        <v>-64.2229633469606</v>
      </c>
      <c r="M140" s="199">
        <f t="shared" si="17"/>
        <v>3.21978021978022</v>
      </c>
      <c r="N140" s="200">
        <f t="shared" si="18"/>
        <v>2.956896551724138</v>
      </c>
      <c r="O140" s="199">
        <f t="shared" si="19"/>
        <v>2.9182673992673993</v>
      </c>
      <c r="P140" s="200">
        <f t="shared" si="20"/>
        <v>2.730181992337165</v>
      </c>
    </row>
    <row r="141" spans="1:16" ht="10.5">
      <c r="A141" s="195" t="s">
        <v>668</v>
      </c>
      <c r="B141" s="195" t="s">
        <v>230</v>
      </c>
      <c r="C141" s="195" t="s">
        <v>122</v>
      </c>
      <c r="D141" s="196">
        <v>433.5</v>
      </c>
      <c r="E141" s="196">
        <v>1787.4</v>
      </c>
      <c r="F141" s="196">
        <v>1617.29</v>
      </c>
      <c r="G141" s="196">
        <v>984</v>
      </c>
      <c r="H141" s="196">
        <v>2671.6</v>
      </c>
      <c r="I141" s="196">
        <v>2529.95</v>
      </c>
      <c r="J141" s="197">
        <f t="shared" si="14"/>
        <v>126.98961937716263</v>
      </c>
      <c r="K141" s="198">
        <f t="shared" si="15"/>
        <v>49.46850173436275</v>
      </c>
      <c r="L141" s="198">
        <f t="shared" si="16"/>
        <v>56.431437775538086</v>
      </c>
      <c r="M141" s="199">
        <f t="shared" si="17"/>
        <v>4.123183391003461</v>
      </c>
      <c r="N141" s="200">
        <f t="shared" si="18"/>
        <v>2.715040650406504</v>
      </c>
      <c r="O141" s="199">
        <f t="shared" si="19"/>
        <v>3.730772779700115</v>
      </c>
      <c r="P141" s="200">
        <f t="shared" si="20"/>
        <v>2.5710873983739835</v>
      </c>
    </row>
    <row r="142" spans="1:16" ht="10.5">
      <c r="A142" s="195" t="s">
        <v>668</v>
      </c>
      <c r="B142" s="195" t="s">
        <v>230</v>
      </c>
      <c r="C142" s="195" t="s">
        <v>46</v>
      </c>
      <c r="D142" s="196">
        <v>25842.8</v>
      </c>
      <c r="E142" s="196">
        <v>68144.16</v>
      </c>
      <c r="F142" s="196">
        <v>61620.46</v>
      </c>
      <c r="G142" s="196">
        <v>58230</v>
      </c>
      <c r="H142" s="196">
        <v>133920</v>
      </c>
      <c r="I142" s="196">
        <v>125567.56</v>
      </c>
      <c r="J142" s="197">
        <f t="shared" si="14"/>
        <v>125.3238813131704</v>
      </c>
      <c r="K142" s="198">
        <f t="shared" si="15"/>
        <v>96.5245444363831</v>
      </c>
      <c r="L142" s="198">
        <f t="shared" si="16"/>
        <v>103.7757588956655</v>
      </c>
      <c r="M142" s="199">
        <f t="shared" si="17"/>
        <v>2.6368721655548164</v>
      </c>
      <c r="N142" s="200">
        <f t="shared" si="18"/>
        <v>2.2998454404945905</v>
      </c>
      <c r="O142" s="199">
        <f t="shared" si="19"/>
        <v>2.384434349219125</v>
      </c>
      <c r="P142" s="200">
        <f t="shared" si="20"/>
        <v>2.156406663232011</v>
      </c>
    </row>
    <row r="143" spans="1:16" ht="10.5">
      <c r="A143" s="195" t="s">
        <v>668</v>
      </c>
      <c r="B143" s="195" t="s">
        <v>230</v>
      </c>
      <c r="C143" s="195" t="s">
        <v>62</v>
      </c>
      <c r="D143" s="196">
        <v>3744</v>
      </c>
      <c r="E143" s="196">
        <v>12438.4</v>
      </c>
      <c r="F143" s="196">
        <v>11281.83</v>
      </c>
      <c r="G143" s="196"/>
      <c r="H143" s="196"/>
      <c r="I143" s="196"/>
      <c r="J143" s="197"/>
      <c r="K143" s="198"/>
      <c r="L143" s="198"/>
      <c r="M143" s="199">
        <f t="shared" si="17"/>
        <v>3.322222222222222</v>
      </c>
      <c r="N143" s="200"/>
      <c r="O143" s="199">
        <f t="shared" si="19"/>
        <v>3.013309294871795</v>
      </c>
      <c r="P143" s="200"/>
    </row>
    <row r="144" spans="1:16" ht="10.5">
      <c r="A144" s="195" t="s">
        <v>668</v>
      </c>
      <c r="B144" s="195" t="s">
        <v>230</v>
      </c>
      <c r="C144" s="195" t="s">
        <v>156</v>
      </c>
      <c r="D144" s="196">
        <v>4022.4</v>
      </c>
      <c r="E144" s="196">
        <v>11338.66</v>
      </c>
      <c r="F144" s="196">
        <v>10193.41</v>
      </c>
      <c r="G144" s="196">
        <v>5030.4</v>
      </c>
      <c r="H144" s="196">
        <v>10887.45</v>
      </c>
      <c r="I144" s="196">
        <v>10232.51</v>
      </c>
      <c r="J144" s="197">
        <f t="shared" si="14"/>
        <v>25.059665871121705</v>
      </c>
      <c r="K144" s="198">
        <f t="shared" si="15"/>
        <v>-3.9793943905188014</v>
      </c>
      <c r="L144" s="198">
        <f t="shared" si="16"/>
        <v>0.3835811568454557</v>
      </c>
      <c r="M144" s="199">
        <f t="shared" si="17"/>
        <v>2.818879276054097</v>
      </c>
      <c r="N144" s="200">
        <f t="shared" si="18"/>
        <v>2.164330868320611</v>
      </c>
      <c r="O144" s="199">
        <f t="shared" si="19"/>
        <v>2.534161197295147</v>
      </c>
      <c r="P144" s="200">
        <f t="shared" si="20"/>
        <v>2.0341344624681934</v>
      </c>
    </row>
    <row r="145" spans="1:16" ht="10.5">
      <c r="A145" s="195" t="s">
        <v>668</v>
      </c>
      <c r="B145" s="195" t="s">
        <v>230</v>
      </c>
      <c r="C145" s="195" t="s">
        <v>50</v>
      </c>
      <c r="D145" s="196">
        <v>9800.4</v>
      </c>
      <c r="E145" s="196">
        <v>26574.36</v>
      </c>
      <c r="F145" s="196">
        <v>24345.21</v>
      </c>
      <c r="G145" s="196">
        <v>4944</v>
      </c>
      <c r="H145" s="196">
        <v>18312</v>
      </c>
      <c r="I145" s="196">
        <v>17424.93</v>
      </c>
      <c r="J145" s="197">
        <f t="shared" si="14"/>
        <v>-49.55307946614423</v>
      </c>
      <c r="K145" s="198">
        <f t="shared" si="15"/>
        <v>-31.09147313425422</v>
      </c>
      <c r="L145" s="198">
        <f t="shared" si="16"/>
        <v>-28.425632804153256</v>
      </c>
      <c r="M145" s="199">
        <f t="shared" si="17"/>
        <v>2.7115587118893107</v>
      </c>
      <c r="N145" s="200">
        <f t="shared" si="18"/>
        <v>3.703883495145631</v>
      </c>
      <c r="O145" s="199">
        <f t="shared" si="19"/>
        <v>2.484103710052651</v>
      </c>
      <c r="P145" s="200">
        <f t="shared" si="20"/>
        <v>3.524459951456311</v>
      </c>
    </row>
    <row r="146" spans="1:16" ht="10.5">
      <c r="A146" s="195" t="s">
        <v>668</v>
      </c>
      <c r="B146" s="195" t="s">
        <v>230</v>
      </c>
      <c r="C146" s="195" t="s">
        <v>590</v>
      </c>
      <c r="D146" s="196">
        <v>312</v>
      </c>
      <c r="E146" s="196">
        <v>1129.42</v>
      </c>
      <c r="F146" s="196">
        <v>1022.72</v>
      </c>
      <c r="G146" s="196"/>
      <c r="H146" s="196"/>
      <c r="I146" s="196"/>
      <c r="J146" s="197"/>
      <c r="K146" s="198"/>
      <c r="L146" s="198"/>
      <c r="M146" s="199">
        <f t="shared" si="17"/>
        <v>3.6199358974358975</v>
      </c>
      <c r="N146" s="200"/>
      <c r="O146" s="199">
        <f t="shared" si="19"/>
        <v>3.277948717948718</v>
      </c>
      <c r="P146" s="200"/>
    </row>
    <row r="147" spans="1:16" ht="10.5">
      <c r="A147" s="195" t="s">
        <v>668</v>
      </c>
      <c r="B147" s="195" t="s">
        <v>230</v>
      </c>
      <c r="C147" s="195" t="s">
        <v>183</v>
      </c>
      <c r="D147" s="196">
        <v>1879.2</v>
      </c>
      <c r="E147" s="196">
        <v>7301.04</v>
      </c>
      <c r="F147" s="196">
        <v>6614.24</v>
      </c>
      <c r="G147" s="196">
        <v>1488</v>
      </c>
      <c r="H147" s="196">
        <v>5847.6</v>
      </c>
      <c r="I147" s="196">
        <v>5484.51</v>
      </c>
      <c r="J147" s="197">
        <f t="shared" si="14"/>
        <v>-20.817369093231164</v>
      </c>
      <c r="K147" s="198">
        <f t="shared" si="15"/>
        <v>-19.907300877683177</v>
      </c>
      <c r="L147" s="198">
        <f t="shared" si="16"/>
        <v>-17.08026923728198</v>
      </c>
      <c r="M147" s="199">
        <f t="shared" si="17"/>
        <v>3.885185185185185</v>
      </c>
      <c r="N147" s="200">
        <f t="shared" si="18"/>
        <v>3.9298387096774197</v>
      </c>
      <c r="O147" s="199">
        <f t="shared" si="19"/>
        <v>3.5197105151128136</v>
      </c>
      <c r="P147" s="200">
        <f t="shared" si="20"/>
        <v>3.685826612903226</v>
      </c>
    </row>
    <row r="148" spans="1:16" ht="10.5">
      <c r="A148" s="195" t="s">
        <v>668</v>
      </c>
      <c r="B148" s="195" t="s">
        <v>230</v>
      </c>
      <c r="C148" s="195" t="s">
        <v>49</v>
      </c>
      <c r="D148" s="196">
        <v>176002.8</v>
      </c>
      <c r="E148" s="196">
        <v>448575.64</v>
      </c>
      <c r="F148" s="196">
        <v>405552.31</v>
      </c>
      <c r="G148" s="196">
        <v>176472</v>
      </c>
      <c r="H148" s="196">
        <v>439532.8</v>
      </c>
      <c r="I148" s="196">
        <v>412179.51</v>
      </c>
      <c r="J148" s="197">
        <f t="shared" si="14"/>
        <v>0.26658666793938035</v>
      </c>
      <c r="K148" s="198">
        <f t="shared" si="15"/>
        <v>-2.0159008188674767</v>
      </c>
      <c r="L148" s="198">
        <f t="shared" si="16"/>
        <v>1.6341171870035733</v>
      </c>
      <c r="M148" s="199">
        <f t="shared" si="17"/>
        <v>2.5486846800164544</v>
      </c>
      <c r="N148" s="200">
        <f t="shared" si="18"/>
        <v>2.490665941339136</v>
      </c>
      <c r="O148" s="199">
        <f t="shared" si="19"/>
        <v>2.3042378303072453</v>
      </c>
      <c r="P148" s="200">
        <f t="shared" si="20"/>
        <v>2.335665204678363</v>
      </c>
    </row>
    <row r="149" spans="1:16" ht="10.5">
      <c r="A149" s="195" t="s">
        <v>669</v>
      </c>
      <c r="B149" s="195" t="s">
        <v>670</v>
      </c>
      <c r="C149" s="195" t="s">
        <v>46</v>
      </c>
      <c r="D149" s="196">
        <v>300</v>
      </c>
      <c r="E149" s="196">
        <v>450</v>
      </c>
      <c r="F149" s="196">
        <v>405.79</v>
      </c>
      <c r="G149" s="196"/>
      <c r="H149" s="196"/>
      <c r="I149" s="196"/>
      <c r="J149" s="197"/>
      <c r="K149" s="198"/>
      <c r="L149" s="198"/>
      <c r="M149" s="199">
        <f t="shared" si="17"/>
        <v>1.5</v>
      </c>
      <c r="N149" s="200"/>
      <c r="O149" s="199">
        <f t="shared" si="19"/>
        <v>1.3526333333333334</v>
      </c>
      <c r="P149" s="200"/>
    </row>
    <row r="150" spans="1:16" ht="10.5">
      <c r="A150" s="195" t="s">
        <v>669</v>
      </c>
      <c r="B150" s="195" t="s">
        <v>670</v>
      </c>
      <c r="C150" s="195" t="s">
        <v>156</v>
      </c>
      <c r="D150" s="196"/>
      <c r="E150" s="196"/>
      <c r="F150" s="196"/>
      <c r="G150" s="196">
        <v>120</v>
      </c>
      <c r="H150" s="196">
        <v>216.79</v>
      </c>
      <c r="I150" s="196">
        <v>202.77</v>
      </c>
      <c r="J150" s="197"/>
      <c r="K150" s="198"/>
      <c r="L150" s="198"/>
      <c r="M150" s="199"/>
      <c r="N150" s="200">
        <f t="shared" si="18"/>
        <v>1.8065833333333332</v>
      </c>
      <c r="O150" s="199"/>
      <c r="P150" s="200">
        <f t="shared" si="20"/>
        <v>1.68975</v>
      </c>
    </row>
    <row r="151" spans="1:16" ht="10.5">
      <c r="A151" s="195" t="s">
        <v>671</v>
      </c>
      <c r="B151" s="195" t="s">
        <v>672</v>
      </c>
      <c r="C151" s="195" t="s">
        <v>139</v>
      </c>
      <c r="D151" s="196">
        <v>1200</v>
      </c>
      <c r="E151" s="196">
        <v>6672</v>
      </c>
      <c r="F151" s="196">
        <v>6137.09</v>
      </c>
      <c r="G151" s="196"/>
      <c r="H151" s="196"/>
      <c r="I151" s="196"/>
      <c r="J151" s="197"/>
      <c r="K151" s="198"/>
      <c r="L151" s="198"/>
      <c r="M151" s="199">
        <f t="shared" si="17"/>
        <v>5.56</v>
      </c>
      <c r="N151" s="200"/>
      <c r="O151" s="199">
        <f t="shared" si="19"/>
        <v>5.114241666666667</v>
      </c>
      <c r="P151" s="200"/>
    </row>
    <row r="152" spans="1:16" ht="10.5">
      <c r="A152" s="195" t="s">
        <v>671</v>
      </c>
      <c r="B152" s="195" t="s">
        <v>672</v>
      </c>
      <c r="C152" s="195" t="s">
        <v>46</v>
      </c>
      <c r="D152" s="196">
        <v>1890</v>
      </c>
      <c r="E152" s="196">
        <v>5880</v>
      </c>
      <c r="F152" s="196">
        <v>5302.27</v>
      </c>
      <c r="G152" s="196">
        <v>1320</v>
      </c>
      <c r="H152" s="196">
        <v>3960</v>
      </c>
      <c r="I152" s="196">
        <v>3753.15</v>
      </c>
      <c r="J152" s="197">
        <f t="shared" si="14"/>
        <v>-30.158730158730158</v>
      </c>
      <c r="K152" s="198">
        <f t="shared" si="15"/>
        <v>-32.6530612244898</v>
      </c>
      <c r="L152" s="198">
        <f t="shared" si="16"/>
        <v>-29.21616590630051</v>
      </c>
      <c r="M152" s="199">
        <f t="shared" si="17"/>
        <v>3.111111111111111</v>
      </c>
      <c r="N152" s="200">
        <f t="shared" si="18"/>
        <v>3</v>
      </c>
      <c r="O152" s="199">
        <f t="shared" si="19"/>
        <v>2.805433862433863</v>
      </c>
      <c r="P152" s="200">
        <f t="shared" si="20"/>
        <v>2.8432954545454545</v>
      </c>
    </row>
    <row r="153" spans="1:16" ht="10.5">
      <c r="A153" s="195" t="s">
        <v>573</v>
      </c>
      <c r="B153" s="195" t="s">
        <v>574</v>
      </c>
      <c r="C153" s="195" t="s">
        <v>156</v>
      </c>
      <c r="D153" s="196"/>
      <c r="E153" s="196"/>
      <c r="F153" s="196"/>
      <c r="G153" s="196">
        <v>802.76</v>
      </c>
      <c r="H153" s="196">
        <v>3413.1</v>
      </c>
      <c r="I153" s="196">
        <v>3210.3</v>
      </c>
      <c r="J153" s="197"/>
      <c r="K153" s="198"/>
      <c r="L153" s="198"/>
      <c r="M153" s="199"/>
      <c r="N153" s="200">
        <f t="shared" si="18"/>
        <v>4.251706612187951</v>
      </c>
      <c r="O153" s="199"/>
      <c r="P153" s="200">
        <f t="shared" si="20"/>
        <v>3.999078180278041</v>
      </c>
    </row>
    <row r="154" spans="1:16" ht="21">
      <c r="A154" s="195" t="s">
        <v>673</v>
      </c>
      <c r="B154" s="195" t="s">
        <v>674</v>
      </c>
      <c r="C154" s="195" t="s">
        <v>46</v>
      </c>
      <c r="D154" s="196">
        <v>4988</v>
      </c>
      <c r="E154" s="196">
        <v>38164.79</v>
      </c>
      <c r="F154" s="196">
        <v>34533.99</v>
      </c>
      <c r="G154" s="196">
        <v>3867.6</v>
      </c>
      <c r="H154" s="196">
        <v>22870.14</v>
      </c>
      <c r="I154" s="196">
        <v>21529.76</v>
      </c>
      <c r="J154" s="197">
        <f t="shared" si="14"/>
        <v>-22.461908580593427</v>
      </c>
      <c r="K154" s="198">
        <f t="shared" si="15"/>
        <v>-40.07528929151714</v>
      </c>
      <c r="L154" s="198">
        <f t="shared" si="16"/>
        <v>-37.65632062787996</v>
      </c>
      <c r="M154" s="199">
        <f t="shared" si="17"/>
        <v>7.651321170809944</v>
      </c>
      <c r="N154" s="200">
        <f t="shared" si="18"/>
        <v>5.9132640397145515</v>
      </c>
      <c r="O154" s="199">
        <f t="shared" si="19"/>
        <v>6.923414194065757</v>
      </c>
      <c r="P154" s="200">
        <f t="shared" si="20"/>
        <v>5.566697693660151</v>
      </c>
    </row>
    <row r="155" spans="1:16" ht="21">
      <c r="A155" s="195" t="s">
        <v>673</v>
      </c>
      <c r="B155" s="195" t="s">
        <v>674</v>
      </c>
      <c r="C155" s="195" t="s">
        <v>50</v>
      </c>
      <c r="D155" s="196">
        <v>14784</v>
      </c>
      <c r="E155" s="196">
        <v>57758.4</v>
      </c>
      <c r="F155" s="196">
        <v>53182.4</v>
      </c>
      <c r="G155" s="196"/>
      <c r="H155" s="196"/>
      <c r="I155" s="196"/>
      <c r="J155" s="197"/>
      <c r="K155" s="198"/>
      <c r="L155" s="198"/>
      <c r="M155" s="199">
        <f t="shared" si="17"/>
        <v>3.9068181818181817</v>
      </c>
      <c r="N155" s="200"/>
      <c r="O155" s="199">
        <f t="shared" si="19"/>
        <v>3.5972943722943724</v>
      </c>
      <c r="P155" s="200"/>
    </row>
    <row r="156" spans="1:16" ht="21">
      <c r="A156" s="195" t="s">
        <v>240</v>
      </c>
      <c r="B156" s="195" t="s">
        <v>241</v>
      </c>
      <c r="C156" s="195" t="s">
        <v>48</v>
      </c>
      <c r="D156" s="196">
        <v>8164.8</v>
      </c>
      <c r="E156" s="196">
        <v>24752.55</v>
      </c>
      <c r="F156" s="196">
        <v>22453.2</v>
      </c>
      <c r="G156" s="196"/>
      <c r="H156" s="196"/>
      <c r="I156" s="196"/>
      <c r="J156" s="197"/>
      <c r="K156" s="198"/>
      <c r="L156" s="198"/>
      <c r="M156" s="199">
        <f t="shared" si="17"/>
        <v>3.0316174309229864</v>
      </c>
      <c r="N156" s="200"/>
      <c r="O156" s="199">
        <f t="shared" si="19"/>
        <v>2.75</v>
      </c>
      <c r="P156" s="200"/>
    </row>
    <row r="157" spans="1:16" ht="21">
      <c r="A157" s="195" t="s">
        <v>240</v>
      </c>
      <c r="B157" s="195" t="s">
        <v>241</v>
      </c>
      <c r="C157" s="195" t="s">
        <v>138</v>
      </c>
      <c r="D157" s="196">
        <v>12990</v>
      </c>
      <c r="E157" s="196">
        <v>45236</v>
      </c>
      <c r="F157" s="196">
        <v>40890.57</v>
      </c>
      <c r="G157" s="196">
        <v>30866.4</v>
      </c>
      <c r="H157" s="196">
        <v>99331.65</v>
      </c>
      <c r="I157" s="196">
        <v>93676.95</v>
      </c>
      <c r="J157" s="197">
        <f t="shared" si="14"/>
        <v>137.61662817551965</v>
      </c>
      <c r="K157" s="198">
        <f t="shared" si="15"/>
        <v>119.58539658678926</v>
      </c>
      <c r="L157" s="198">
        <f t="shared" si="16"/>
        <v>129.09181750217715</v>
      </c>
      <c r="M157" s="199">
        <f t="shared" si="17"/>
        <v>3.482371054657429</v>
      </c>
      <c r="N157" s="200">
        <f t="shared" si="18"/>
        <v>3.2181158152554232</v>
      </c>
      <c r="O157" s="199">
        <f t="shared" si="19"/>
        <v>3.147849884526559</v>
      </c>
      <c r="P157" s="200">
        <f t="shared" si="20"/>
        <v>3.034916608350828</v>
      </c>
    </row>
    <row r="158" spans="1:16" ht="21">
      <c r="A158" s="195" t="s">
        <v>240</v>
      </c>
      <c r="B158" s="195" t="s">
        <v>241</v>
      </c>
      <c r="C158" s="195" t="s">
        <v>60</v>
      </c>
      <c r="D158" s="196">
        <v>131498.8</v>
      </c>
      <c r="E158" s="196">
        <v>397925.55</v>
      </c>
      <c r="F158" s="196">
        <v>361117.83</v>
      </c>
      <c r="G158" s="196">
        <v>154435.2</v>
      </c>
      <c r="H158" s="196">
        <v>465878.8</v>
      </c>
      <c r="I158" s="196">
        <v>435593.19</v>
      </c>
      <c r="J158" s="197">
        <f t="shared" si="14"/>
        <v>17.442288446738697</v>
      </c>
      <c r="K158" s="198">
        <f t="shared" si="15"/>
        <v>17.0768753099669</v>
      </c>
      <c r="L158" s="198">
        <f t="shared" si="16"/>
        <v>20.62356212098416</v>
      </c>
      <c r="M158" s="199">
        <f t="shared" si="17"/>
        <v>3.026077424280678</v>
      </c>
      <c r="N158" s="200">
        <f t="shared" si="18"/>
        <v>3.0166620045171046</v>
      </c>
      <c r="O158" s="199">
        <f t="shared" si="19"/>
        <v>2.7461682540068812</v>
      </c>
      <c r="P158" s="200">
        <f t="shared" si="20"/>
        <v>2.8205563886989493</v>
      </c>
    </row>
    <row r="159" spans="1:16" ht="21">
      <c r="A159" s="195" t="s">
        <v>240</v>
      </c>
      <c r="B159" s="195" t="s">
        <v>241</v>
      </c>
      <c r="C159" s="195" t="s">
        <v>139</v>
      </c>
      <c r="D159" s="196">
        <v>407636.2</v>
      </c>
      <c r="E159" s="196">
        <v>1256607.65</v>
      </c>
      <c r="F159" s="196">
        <v>1129574.02</v>
      </c>
      <c r="G159" s="196">
        <v>504583.5</v>
      </c>
      <c r="H159" s="196">
        <v>1486738.35</v>
      </c>
      <c r="I159" s="196">
        <v>1395590.14</v>
      </c>
      <c r="J159" s="197">
        <f t="shared" si="14"/>
        <v>23.78279946677944</v>
      </c>
      <c r="K159" s="198">
        <f t="shared" si="15"/>
        <v>18.3136478597755</v>
      </c>
      <c r="L159" s="198">
        <f t="shared" si="16"/>
        <v>23.550127330301017</v>
      </c>
      <c r="M159" s="199">
        <f t="shared" si="17"/>
        <v>3.082669424354363</v>
      </c>
      <c r="N159" s="200">
        <f t="shared" si="18"/>
        <v>2.94646644212504</v>
      </c>
      <c r="O159" s="199">
        <f t="shared" si="19"/>
        <v>2.771034613707026</v>
      </c>
      <c r="P159" s="200">
        <f t="shared" si="20"/>
        <v>2.7658259534844083</v>
      </c>
    </row>
    <row r="160" spans="1:16" ht="21">
      <c r="A160" s="195" t="s">
        <v>240</v>
      </c>
      <c r="B160" s="195" t="s">
        <v>241</v>
      </c>
      <c r="C160" s="195" t="s">
        <v>63</v>
      </c>
      <c r="D160" s="196">
        <v>12189.6</v>
      </c>
      <c r="E160" s="196">
        <v>38543.2</v>
      </c>
      <c r="F160" s="196">
        <v>34520.6</v>
      </c>
      <c r="G160" s="196">
        <v>36730.32</v>
      </c>
      <c r="H160" s="196">
        <v>116165.46</v>
      </c>
      <c r="I160" s="196">
        <v>108711.48</v>
      </c>
      <c r="J160" s="197">
        <f t="shared" si="14"/>
        <v>201.3250639889742</v>
      </c>
      <c r="K160" s="198">
        <f t="shared" si="15"/>
        <v>201.39028414869554</v>
      </c>
      <c r="L160" s="198">
        <f t="shared" si="16"/>
        <v>214.91770131457739</v>
      </c>
      <c r="M160" s="199">
        <f t="shared" si="17"/>
        <v>3.161974141891448</v>
      </c>
      <c r="N160" s="200">
        <f t="shared" si="18"/>
        <v>3.1626585338761</v>
      </c>
      <c r="O160" s="199">
        <f t="shared" si="19"/>
        <v>2.8319715167027626</v>
      </c>
      <c r="P160" s="200">
        <f t="shared" si="20"/>
        <v>2.95972047071738</v>
      </c>
    </row>
    <row r="161" spans="1:16" ht="21">
      <c r="A161" s="195" t="s">
        <v>240</v>
      </c>
      <c r="B161" s="195" t="s">
        <v>241</v>
      </c>
      <c r="C161" s="195" t="s">
        <v>122</v>
      </c>
      <c r="D161" s="196">
        <v>3087.6</v>
      </c>
      <c r="E161" s="196">
        <v>12830.5</v>
      </c>
      <c r="F161" s="196">
        <v>11599.59</v>
      </c>
      <c r="G161" s="196"/>
      <c r="H161" s="196"/>
      <c r="I161" s="196"/>
      <c r="J161" s="197"/>
      <c r="K161" s="198"/>
      <c r="L161" s="198"/>
      <c r="M161" s="199">
        <f t="shared" si="17"/>
        <v>4.155492939499935</v>
      </c>
      <c r="N161" s="200"/>
      <c r="O161" s="199">
        <f t="shared" si="19"/>
        <v>3.7568305479984456</v>
      </c>
      <c r="P161" s="200"/>
    </row>
    <row r="162" spans="1:16" ht="21">
      <c r="A162" s="195" t="s">
        <v>240</v>
      </c>
      <c r="B162" s="195" t="s">
        <v>241</v>
      </c>
      <c r="C162" s="195" t="s">
        <v>46</v>
      </c>
      <c r="D162" s="196">
        <v>58834.8</v>
      </c>
      <c r="E162" s="196">
        <v>189497.9</v>
      </c>
      <c r="F162" s="196">
        <v>172433.06</v>
      </c>
      <c r="G162" s="196">
        <v>47484</v>
      </c>
      <c r="H162" s="196">
        <v>146632</v>
      </c>
      <c r="I162" s="196">
        <v>138056.26</v>
      </c>
      <c r="J162" s="197">
        <f t="shared" si="14"/>
        <v>-19.292663525668484</v>
      </c>
      <c r="K162" s="198">
        <f t="shared" si="15"/>
        <v>-22.620778383296063</v>
      </c>
      <c r="L162" s="198">
        <f t="shared" si="16"/>
        <v>-19.936316156542134</v>
      </c>
      <c r="M162" s="199">
        <f t="shared" si="17"/>
        <v>3.2208471856792236</v>
      </c>
      <c r="N162" s="200">
        <f t="shared" si="18"/>
        <v>3.088029652093337</v>
      </c>
      <c r="O162" s="199">
        <f t="shared" si="19"/>
        <v>2.930800478628295</v>
      </c>
      <c r="P162" s="200">
        <f t="shared" si="20"/>
        <v>2.9074269227529275</v>
      </c>
    </row>
    <row r="163" spans="1:16" ht="21">
      <c r="A163" s="195" t="s">
        <v>240</v>
      </c>
      <c r="B163" s="195" t="s">
        <v>241</v>
      </c>
      <c r="C163" s="195" t="s">
        <v>62</v>
      </c>
      <c r="D163" s="196">
        <v>117923.18</v>
      </c>
      <c r="E163" s="196">
        <v>408902.16</v>
      </c>
      <c r="F163" s="196">
        <v>368913.5</v>
      </c>
      <c r="G163" s="196">
        <v>146110.44</v>
      </c>
      <c r="H163" s="196">
        <v>492297.8</v>
      </c>
      <c r="I163" s="196">
        <v>460551.73</v>
      </c>
      <c r="J163" s="197">
        <f t="shared" si="14"/>
        <v>23.903069778138626</v>
      </c>
      <c r="K163" s="198">
        <f t="shared" si="15"/>
        <v>20.395010874973128</v>
      </c>
      <c r="L163" s="198">
        <f t="shared" si="16"/>
        <v>24.840031606325056</v>
      </c>
      <c r="M163" s="199">
        <f t="shared" si="17"/>
        <v>3.4675299631505867</v>
      </c>
      <c r="N163" s="200">
        <f t="shared" si="18"/>
        <v>3.369354031101405</v>
      </c>
      <c r="O163" s="199">
        <f t="shared" si="19"/>
        <v>3.128422249128628</v>
      </c>
      <c r="P163" s="200">
        <f t="shared" si="20"/>
        <v>3.1520795502361088</v>
      </c>
    </row>
    <row r="164" spans="1:16" ht="21">
      <c r="A164" s="195" t="s">
        <v>240</v>
      </c>
      <c r="B164" s="195" t="s">
        <v>241</v>
      </c>
      <c r="C164" s="195" t="s">
        <v>502</v>
      </c>
      <c r="D164" s="196"/>
      <c r="E164" s="196"/>
      <c r="F164" s="196"/>
      <c r="G164" s="196">
        <v>4524</v>
      </c>
      <c r="H164" s="196">
        <v>14411</v>
      </c>
      <c r="I164" s="196">
        <v>13640.78</v>
      </c>
      <c r="J164" s="197"/>
      <c r="K164" s="198"/>
      <c r="L164" s="198"/>
      <c r="M164" s="199"/>
      <c r="N164" s="200">
        <f t="shared" si="18"/>
        <v>3.1854553492484525</v>
      </c>
      <c r="O164" s="199"/>
      <c r="P164" s="200">
        <f t="shared" si="20"/>
        <v>3.0152033598585324</v>
      </c>
    </row>
    <row r="165" spans="1:16" ht="21">
      <c r="A165" s="195" t="s">
        <v>240</v>
      </c>
      <c r="B165" s="195" t="s">
        <v>241</v>
      </c>
      <c r="C165" s="195" t="s">
        <v>156</v>
      </c>
      <c r="D165" s="196">
        <v>34793.6</v>
      </c>
      <c r="E165" s="196">
        <v>121845.15</v>
      </c>
      <c r="F165" s="196">
        <v>110325.33</v>
      </c>
      <c r="G165" s="196">
        <v>42169.68</v>
      </c>
      <c r="H165" s="196">
        <v>125809.82</v>
      </c>
      <c r="I165" s="196">
        <v>118068.71</v>
      </c>
      <c r="J165" s="197">
        <f t="shared" si="14"/>
        <v>21.19953094822037</v>
      </c>
      <c r="K165" s="198">
        <f t="shared" si="15"/>
        <v>3.2538595093854887</v>
      </c>
      <c r="L165" s="198">
        <f t="shared" si="16"/>
        <v>7.018678303522867</v>
      </c>
      <c r="M165" s="199">
        <f t="shared" si="17"/>
        <v>3.5019414490021155</v>
      </c>
      <c r="N165" s="200">
        <f t="shared" si="18"/>
        <v>2.9834188924364615</v>
      </c>
      <c r="O165" s="199">
        <f t="shared" si="19"/>
        <v>3.1708512485054725</v>
      </c>
      <c r="P165" s="200">
        <f t="shared" si="20"/>
        <v>2.7998483744718956</v>
      </c>
    </row>
    <row r="166" spans="1:16" ht="21">
      <c r="A166" s="195" t="s">
        <v>240</v>
      </c>
      <c r="B166" s="195" t="s">
        <v>241</v>
      </c>
      <c r="C166" s="195" t="s">
        <v>102</v>
      </c>
      <c r="D166" s="196">
        <v>3205.2</v>
      </c>
      <c r="E166" s="196">
        <v>8430.34</v>
      </c>
      <c r="F166" s="196">
        <v>7641.6</v>
      </c>
      <c r="G166" s="196">
        <v>4017.6</v>
      </c>
      <c r="H166" s="196">
        <v>10250.26</v>
      </c>
      <c r="I166" s="196">
        <v>9597.99</v>
      </c>
      <c r="J166" s="197">
        <f t="shared" si="14"/>
        <v>25.346312242605773</v>
      </c>
      <c r="K166" s="198">
        <f t="shared" si="15"/>
        <v>21.58774141968177</v>
      </c>
      <c r="L166" s="198">
        <f t="shared" si="16"/>
        <v>25.60183731155778</v>
      </c>
      <c r="M166" s="199">
        <f t="shared" si="17"/>
        <v>2.630207163359541</v>
      </c>
      <c r="N166" s="200">
        <f t="shared" si="18"/>
        <v>2.5513391079251297</v>
      </c>
      <c r="O166" s="199">
        <f t="shared" si="19"/>
        <v>2.3841257955821793</v>
      </c>
      <c r="P166" s="200">
        <f t="shared" si="20"/>
        <v>2.3889859617682196</v>
      </c>
    </row>
    <row r="167" spans="1:16" ht="21">
      <c r="A167" s="195" t="s">
        <v>240</v>
      </c>
      <c r="B167" s="195" t="s">
        <v>241</v>
      </c>
      <c r="C167" s="195" t="s">
        <v>50</v>
      </c>
      <c r="D167" s="196">
        <v>315142.85</v>
      </c>
      <c r="E167" s="196">
        <v>1015369.2</v>
      </c>
      <c r="F167" s="196">
        <v>919303.2</v>
      </c>
      <c r="G167" s="196">
        <v>403823.88</v>
      </c>
      <c r="H167" s="196">
        <v>1285424.78</v>
      </c>
      <c r="I167" s="196">
        <v>1210219.86</v>
      </c>
      <c r="J167" s="197">
        <f t="shared" si="14"/>
        <v>28.139946694015126</v>
      </c>
      <c r="K167" s="198">
        <f t="shared" si="15"/>
        <v>26.596786666367276</v>
      </c>
      <c r="L167" s="198">
        <f t="shared" si="16"/>
        <v>31.645343995321692</v>
      </c>
      <c r="M167" s="199">
        <f t="shared" si="17"/>
        <v>3.22193316459504</v>
      </c>
      <c r="N167" s="200">
        <f t="shared" si="18"/>
        <v>3.1831321614759385</v>
      </c>
      <c r="O167" s="199">
        <f t="shared" si="19"/>
        <v>2.9170999754555753</v>
      </c>
      <c r="P167" s="200">
        <f t="shared" si="20"/>
        <v>2.9969001833175395</v>
      </c>
    </row>
    <row r="168" spans="1:16" ht="21">
      <c r="A168" s="195" t="s">
        <v>240</v>
      </c>
      <c r="B168" s="195" t="s">
        <v>241</v>
      </c>
      <c r="C168" s="195" t="s">
        <v>85</v>
      </c>
      <c r="D168" s="196">
        <v>12109.5</v>
      </c>
      <c r="E168" s="196">
        <v>44050.5</v>
      </c>
      <c r="F168" s="196">
        <v>39815.93</v>
      </c>
      <c r="G168" s="196">
        <v>17145</v>
      </c>
      <c r="H168" s="196">
        <v>66159</v>
      </c>
      <c r="I168" s="196">
        <v>60943.15</v>
      </c>
      <c r="J168" s="197">
        <f t="shared" si="14"/>
        <v>41.583054626532885</v>
      </c>
      <c r="K168" s="198">
        <f t="shared" si="15"/>
        <v>50.18898763918684</v>
      </c>
      <c r="L168" s="198">
        <f t="shared" si="16"/>
        <v>53.06222911281992</v>
      </c>
      <c r="M168" s="199">
        <f t="shared" si="17"/>
        <v>3.63768115942029</v>
      </c>
      <c r="N168" s="200">
        <f t="shared" si="18"/>
        <v>3.858792650918635</v>
      </c>
      <c r="O168" s="199">
        <f t="shared" si="19"/>
        <v>3.287991246541971</v>
      </c>
      <c r="P168" s="200">
        <f t="shared" si="20"/>
        <v>3.554572761738116</v>
      </c>
    </row>
    <row r="169" spans="1:16" ht="21">
      <c r="A169" s="195" t="s">
        <v>240</v>
      </c>
      <c r="B169" s="195" t="s">
        <v>241</v>
      </c>
      <c r="C169" s="195" t="s">
        <v>100</v>
      </c>
      <c r="D169" s="196"/>
      <c r="E169" s="196"/>
      <c r="F169" s="196"/>
      <c r="G169" s="196">
        <v>5246.1</v>
      </c>
      <c r="H169" s="196">
        <v>17894.15</v>
      </c>
      <c r="I169" s="196">
        <v>17027.32</v>
      </c>
      <c r="J169" s="197"/>
      <c r="K169" s="198"/>
      <c r="L169" s="198"/>
      <c r="M169" s="199"/>
      <c r="N169" s="200">
        <f t="shared" si="18"/>
        <v>3.410943367453918</v>
      </c>
      <c r="O169" s="199"/>
      <c r="P169" s="200">
        <f t="shared" si="20"/>
        <v>3.245710146585082</v>
      </c>
    </row>
    <row r="170" spans="1:16" ht="21">
      <c r="A170" s="195" t="s">
        <v>240</v>
      </c>
      <c r="B170" s="195" t="s">
        <v>241</v>
      </c>
      <c r="C170" s="195" t="s">
        <v>69</v>
      </c>
      <c r="D170" s="196">
        <v>104940</v>
      </c>
      <c r="E170" s="196">
        <v>341428.4</v>
      </c>
      <c r="F170" s="196">
        <v>312565.13</v>
      </c>
      <c r="G170" s="196">
        <v>14520</v>
      </c>
      <c r="H170" s="196">
        <v>39956.4</v>
      </c>
      <c r="I170" s="196">
        <v>38304.68</v>
      </c>
      <c r="J170" s="197">
        <f t="shared" si="14"/>
        <v>-86.16352201257861</v>
      </c>
      <c r="K170" s="198">
        <f t="shared" si="15"/>
        <v>-88.2972828270876</v>
      </c>
      <c r="L170" s="198">
        <f t="shared" si="16"/>
        <v>-87.74505652629901</v>
      </c>
      <c r="M170" s="199">
        <f t="shared" si="17"/>
        <v>3.253558223746903</v>
      </c>
      <c r="N170" s="200">
        <f t="shared" si="18"/>
        <v>2.751818181818182</v>
      </c>
      <c r="O170" s="199">
        <f t="shared" si="19"/>
        <v>2.9785127692014486</v>
      </c>
      <c r="P170" s="200">
        <f t="shared" si="20"/>
        <v>2.6380633608815427</v>
      </c>
    </row>
    <row r="171" spans="1:16" ht="21">
      <c r="A171" s="195" t="s">
        <v>240</v>
      </c>
      <c r="B171" s="195" t="s">
        <v>241</v>
      </c>
      <c r="C171" s="195" t="s">
        <v>562</v>
      </c>
      <c r="D171" s="196"/>
      <c r="E171" s="196"/>
      <c r="F171" s="196"/>
      <c r="G171" s="196">
        <v>95.76</v>
      </c>
      <c r="H171" s="196">
        <v>376.56</v>
      </c>
      <c r="I171" s="196">
        <v>349.13</v>
      </c>
      <c r="J171" s="197"/>
      <c r="K171" s="198"/>
      <c r="L171" s="198"/>
      <c r="M171" s="199"/>
      <c r="N171" s="200">
        <f t="shared" si="18"/>
        <v>3.932330827067669</v>
      </c>
      <c r="O171" s="199"/>
      <c r="P171" s="200">
        <f t="shared" si="20"/>
        <v>3.6458855472013365</v>
      </c>
    </row>
    <row r="172" spans="1:16" ht="21">
      <c r="A172" s="195" t="s">
        <v>240</v>
      </c>
      <c r="B172" s="195" t="s">
        <v>241</v>
      </c>
      <c r="C172" s="195" t="s">
        <v>67</v>
      </c>
      <c r="D172" s="196"/>
      <c r="E172" s="196"/>
      <c r="F172" s="196"/>
      <c r="G172" s="196">
        <v>10783.8</v>
      </c>
      <c r="H172" s="196">
        <v>31463.04</v>
      </c>
      <c r="I172" s="196">
        <v>29878.08</v>
      </c>
      <c r="J172" s="197"/>
      <c r="K172" s="198"/>
      <c r="L172" s="198"/>
      <c r="M172" s="199"/>
      <c r="N172" s="200">
        <f t="shared" si="18"/>
        <v>2.917620875758082</v>
      </c>
      <c r="O172" s="199"/>
      <c r="P172" s="200">
        <f t="shared" si="20"/>
        <v>2.770644856173149</v>
      </c>
    </row>
    <row r="173" spans="1:16" ht="21">
      <c r="A173" s="195" t="s">
        <v>240</v>
      </c>
      <c r="B173" s="195" t="s">
        <v>241</v>
      </c>
      <c r="C173" s="195" t="s">
        <v>174</v>
      </c>
      <c r="D173" s="196">
        <v>7330.8</v>
      </c>
      <c r="E173" s="196">
        <v>20424</v>
      </c>
      <c r="F173" s="196">
        <v>18432.23</v>
      </c>
      <c r="G173" s="196"/>
      <c r="H173" s="196"/>
      <c r="I173" s="196"/>
      <c r="J173" s="197"/>
      <c r="K173" s="198"/>
      <c r="L173" s="198"/>
      <c r="M173" s="199">
        <f t="shared" si="17"/>
        <v>2.7860533638893434</v>
      </c>
      <c r="N173" s="200"/>
      <c r="O173" s="199">
        <f t="shared" si="19"/>
        <v>2.5143545042832978</v>
      </c>
      <c r="P173" s="200"/>
    </row>
    <row r="174" spans="1:16" ht="21">
      <c r="A174" s="195" t="s">
        <v>240</v>
      </c>
      <c r="B174" s="195" t="s">
        <v>241</v>
      </c>
      <c r="C174" s="195" t="s">
        <v>49</v>
      </c>
      <c r="D174" s="196">
        <v>958690.08</v>
      </c>
      <c r="E174" s="196">
        <v>2778379.29</v>
      </c>
      <c r="F174" s="196">
        <v>2517175.36</v>
      </c>
      <c r="G174" s="196">
        <v>1064142.24</v>
      </c>
      <c r="H174" s="196">
        <v>3097832.57</v>
      </c>
      <c r="I174" s="196">
        <v>2907547.81</v>
      </c>
      <c r="J174" s="197">
        <f t="shared" si="14"/>
        <v>10.999608966434705</v>
      </c>
      <c r="K174" s="198">
        <f t="shared" si="15"/>
        <v>11.497828289671702</v>
      </c>
      <c r="L174" s="198">
        <f t="shared" si="16"/>
        <v>15.508353379082822</v>
      </c>
      <c r="M174" s="199">
        <f t="shared" si="17"/>
        <v>2.898099550586776</v>
      </c>
      <c r="N174" s="200">
        <f t="shared" si="18"/>
        <v>2.9111076071935647</v>
      </c>
      <c r="O174" s="199">
        <f t="shared" si="19"/>
        <v>2.625640352928237</v>
      </c>
      <c r="P174" s="200">
        <f t="shared" si="20"/>
        <v>2.732292451806067</v>
      </c>
    </row>
    <row r="175" spans="1:16" ht="21">
      <c r="A175" s="195" t="s">
        <v>240</v>
      </c>
      <c r="B175" s="195" t="s">
        <v>241</v>
      </c>
      <c r="C175" s="195" t="s">
        <v>83</v>
      </c>
      <c r="D175" s="196">
        <v>14309.2</v>
      </c>
      <c r="E175" s="196">
        <v>44917.75</v>
      </c>
      <c r="F175" s="196">
        <v>40611.33</v>
      </c>
      <c r="G175" s="196"/>
      <c r="H175" s="196"/>
      <c r="I175" s="196"/>
      <c r="J175" s="197"/>
      <c r="K175" s="198"/>
      <c r="L175" s="198"/>
      <c r="M175" s="199">
        <f t="shared" si="17"/>
        <v>3.1390818494395214</v>
      </c>
      <c r="N175" s="200"/>
      <c r="O175" s="199">
        <f t="shared" si="19"/>
        <v>2.838127218852207</v>
      </c>
      <c r="P175" s="200"/>
    </row>
    <row r="176" spans="1:16" ht="21">
      <c r="A176" s="195" t="s">
        <v>240</v>
      </c>
      <c r="B176" s="195" t="s">
        <v>241</v>
      </c>
      <c r="C176" s="195" t="s">
        <v>108</v>
      </c>
      <c r="D176" s="196">
        <v>113500.32</v>
      </c>
      <c r="E176" s="196">
        <v>319046.16</v>
      </c>
      <c r="F176" s="196">
        <v>290795.48</v>
      </c>
      <c r="G176" s="196">
        <v>118615.47</v>
      </c>
      <c r="H176" s="196">
        <v>324566.93</v>
      </c>
      <c r="I176" s="196">
        <v>304093.98</v>
      </c>
      <c r="J176" s="197">
        <f t="shared" si="14"/>
        <v>4.506727381913984</v>
      </c>
      <c r="K176" s="198">
        <f t="shared" si="15"/>
        <v>1.7303985103597608</v>
      </c>
      <c r="L176" s="198">
        <f t="shared" si="16"/>
        <v>4.573145359755936</v>
      </c>
      <c r="M176" s="199">
        <f t="shared" si="17"/>
        <v>2.8109714580540386</v>
      </c>
      <c r="N176" s="200">
        <f t="shared" si="18"/>
        <v>2.7362951055203846</v>
      </c>
      <c r="O176" s="199">
        <f t="shared" si="19"/>
        <v>2.5620674902061946</v>
      </c>
      <c r="P176" s="200">
        <f t="shared" si="20"/>
        <v>2.5636957809972003</v>
      </c>
    </row>
    <row r="177" spans="1:16" ht="21">
      <c r="A177" s="195" t="s">
        <v>240</v>
      </c>
      <c r="B177" s="195" t="s">
        <v>241</v>
      </c>
      <c r="C177" s="195" t="s">
        <v>66</v>
      </c>
      <c r="D177" s="196">
        <v>20586</v>
      </c>
      <c r="E177" s="196">
        <v>71288.4</v>
      </c>
      <c r="F177" s="196">
        <v>64130.11</v>
      </c>
      <c r="G177" s="196">
        <v>23994</v>
      </c>
      <c r="H177" s="196">
        <v>83002</v>
      </c>
      <c r="I177" s="196">
        <v>77906.45</v>
      </c>
      <c r="J177" s="197">
        <f t="shared" si="14"/>
        <v>16.554940250655786</v>
      </c>
      <c r="K177" s="198">
        <f t="shared" si="15"/>
        <v>16.431284753199687</v>
      </c>
      <c r="L177" s="198">
        <f t="shared" si="16"/>
        <v>21.481859301348454</v>
      </c>
      <c r="M177" s="199">
        <f t="shared" si="17"/>
        <v>3.4629554065870005</v>
      </c>
      <c r="N177" s="200">
        <f t="shared" si="18"/>
        <v>3.4592814870384263</v>
      </c>
      <c r="O177" s="199">
        <f t="shared" si="19"/>
        <v>3.1152292820363354</v>
      </c>
      <c r="P177" s="200">
        <f t="shared" si="20"/>
        <v>3.2469138117862797</v>
      </c>
    </row>
    <row r="178" spans="1:16" ht="21">
      <c r="A178" s="195" t="s">
        <v>242</v>
      </c>
      <c r="B178" s="195" t="s">
        <v>243</v>
      </c>
      <c r="C178" s="195" t="s">
        <v>46</v>
      </c>
      <c r="D178" s="196">
        <v>262.8</v>
      </c>
      <c r="E178" s="196">
        <v>919.8</v>
      </c>
      <c r="F178" s="196">
        <v>848.72</v>
      </c>
      <c r="G178" s="196">
        <v>2760</v>
      </c>
      <c r="H178" s="196">
        <v>7314</v>
      </c>
      <c r="I178" s="196">
        <v>6903.86</v>
      </c>
      <c r="J178" s="197">
        <f t="shared" si="14"/>
        <v>950.228310502283</v>
      </c>
      <c r="K178" s="198">
        <f t="shared" si="15"/>
        <v>695.1728636660143</v>
      </c>
      <c r="L178" s="198">
        <f t="shared" si="16"/>
        <v>713.4437741540202</v>
      </c>
      <c r="M178" s="199">
        <f t="shared" si="17"/>
        <v>3.4999999999999996</v>
      </c>
      <c r="N178" s="200">
        <f t="shared" si="18"/>
        <v>2.65</v>
      </c>
      <c r="O178" s="199">
        <f t="shared" si="19"/>
        <v>3.2295281582952815</v>
      </c>
      <c r="P178" s="200">
        <f t="shared" si="20"/>
        <v>2.5013985507246375</v>
      </c>
    </row>
    <row r="179" spans="1:16" ht="21">
      <c r="A179" s="195" t="s">
        <v>242</v>
      </c>
      <c r="B179" s="195" t="s">
        <v>243</v>
      </c>
      <c r="C179" s="195" t="s">
        <v>156</v>
      </c>
      <c r="D179" s="196">
        <v>204.4</v>
      </c>
      <c r="E179" s="196">
        <v>833.96</v>
      </c>
      <c r="F179" s="196">
        <v>751.25</v>
      </c>
      <c r="G179" s="196">
        <v>270</v>
      </c>
      <c r="H179" s="196">
        <v>858.51</v>
      </c>
      <c r="I179" s="196">
        <v>808.53</v>
      </c>
      <c r="J179" s="197">
        <f t="shared" si="14"/>
        <v>32.093933463796475</v>
      </c>
      <c r="K179" s="198">
        <f t="shared" si="15"/>
        <v>2.9437862727229067</v>
      </c>
      <c r="L179" s="198">
        <f t="shared" si="16"/>
        <v>7.624625623960063</v>
      </c>
      <c r="M179" s="199">
        <f t="shared" si="17"/>
        <v>4.080039138943248</v>
      </c>
      <c r="N179" s="200">
        <f t="shared" si="18"/>
        <v>3.1796666666666664</v>
      </c>
      <c r="O179" s="199">
        <f t="shared" si="19"/>
        <v>3.6753913894324852</v>
      </c>
      <c r="P179" s="200">
        <f t="shared" si="20"/>
        <v>2.9945555555555554</v>
      </c>
    </row>
    <row r="180" spans="1:16" ht="10.5">
      <c r="A180" s="195" t="s">
        <v>244</v>
      </c>
      <c r="B180" s="195" t="s">
        <v>245</v>
      </c>
      <c r="C180" s="195" t="s">
        <v>46</v>
      </c>
      <c r="D180" s="196"/>
      <c r="E180" s="196"/>
      <c r="F180" s="196"/>
      <c r="G180" s="196">
        <v>2345.4</v>
      </c>
      <c r="H180" s="196">
        <v>3049.02</v>
      </c>
      <c r="I180" s="196">
        <v>2889.75</v>
      </c>
      <c r="J180" s="197"/>
      <c r="K180" s="198"/>
      <c r="L180" s="198"/>
      <c r="M180" s="199"/>
      <c r="N180" s="200">
        <f t="shared" si="18"/>
        <v>1.3</v>
      </c>
      <c r="O180" s="199"/>
      <c r="P180" s="200">
        <f t="shared" si="20"/>
        <v>1.2320926068048095</v>
      </c>
    </row>
    <row r="181" spans="1:16" ht="10.5">
      <c r="A181" s="195" t="s">
        <v>246</v>
      </c>
      <c r="B181" s="195" t="s">
        <v>247</v>
      </c>
      <c r="C181" s="195" t="s">
        <v>156</v>
      </c>
      <c r="D181" s="196"/>
      <c r="E181" s="196"/>
      <c r="F181" s="196"/>
      <c r="G181" s="196">
        <v>8.8</v>
      </c>
      <c r="H181" s="196">
        <v>81.36</v>
      </c>
      <c r="I181" s="196">
        <v>76.8</v>
      </c>
      <c r="J181" s="197"/>
      <c r="K181" s="198"/>
      <c r="L181" s="198"/>
      <c r="M181" s="199"/>
      <c r="N181" s="200">
        <f t="shared" si="18"/>
        <v>9.245454545454544</v>
      </c>
      <c r="O181" s="199"/>
      <c r="P181" s="200">
        <f t="shared" si="20"/>
        <v>8.727272727272727</v>
      </c>
    </row>
    <row r="182" spans="1:16" ht="10.5">
      <c r="A182" s="195" t="s">
        <v>246</v>
      </c>
      <c r="B182" s="195" t="s">
        <v>247</v>
      </c>
      <c r="C182" s="195" t="s">
        <v>590</v>
      </c>
      <c r="D182" s="196"/>
      <c r="E182" s="196"/>
      <c r="F182" s="196"/>
      <c r="G182" s="196">
        <v>216</v>
      </c>
      <c r="H182" s="196">
        <v>831.55</v>
      </c>
      <c r="I182" s="196">
        <v>784.8</v>
      </c>
      <c r="J182" s="197"/>
      <c r="K182" s="198"/>
      <c r="L182" s="198"/>
      <c r="M182" s="199"/>
      <c r="N182" s="200">
        <f t="shared" si="18"/>
        <v>3.8497685185185184</v>
      </c>
      <c r="O182" s="199"/>
      <c r="P182" s="200">
        <f t="shared" si="20"/>
        <v>3.6333333333333333</v>
      </c>
    </row>
    <row r="183" spans="1:16" ht="10.5">
      <c r="A183" s="195" t="s">
        <v>248</v>
      </c>
      <c r="B183" s="195" t="s">
        <v>249</v>
      </c>
      <c r="C183" s="195" t="s">
        <v>138</v>
      </c>
      <c r="D183" s="196">
        <v>3738</v>
      </c>
      <c r="E183" s="196">
        <v>26896.6</v>
      </c>
      <c r="F183" s="196">
        <v>24211.65</v>
      </c>
      <c r="G183" s="196">
        <v>4114</v>
      </c>
      <c r="H183" s="196">
        <v>25298.7</v>
      </c>
      <c r="I183" s="196">
        <v>23915.2</v>
      </c>
      <c r="J183" s="197">
        <f t="shared" si="14"/>
        <v>10.058855002675227</v>
      </c>
      <c r="K183" s="198">
        <f t="shared" si="15"/>
        <v>-5.940899593257132</v>
      </c>
      <c r="L183" s="198">
        <f t="shared" si="16"/>
        <v>-1.2244105626836697</v>
      </c>
      <c r="M183" s="199">
        <f t="shared" si="17"/>
        <v>7.195452113429641</v>
      </c>
      <c r="N183" s="200">
        <f t="shared" si="18"/>
        <v>6.149416626154594</v>
      </c>
      <c r="O183" s="199">
        <f t="shared" si="19"/>
        <v>6.477166934189406</v>
      </c>
      <c r="P183" s="200">
        <f t="shared" si="20"/>
        <v>5.813125911521634</v>
      </c>
    </row>
    <row r="184" spans="1:16" ht="10.5">
      <c r="A184" s="195" t="s">
        <v>248</v>
      </c>
      <c r="B184" s="195" t="s">
        <v>249</v>
      </c>
      <c r="C184" s="195" t="s">
        <v>60</v>
      </c>
      <c r="D184" s="196">
        <v>300</v>
      </c>
      <c r="E184" s="196">
        <v>2559</v>
      </c>
      <c r="F184" s="196">
        <v>2334.79</v>
      </c>
      <c r="G184" s="196">
        <v>1764</v>
      </c>
      <c r="H184" s="196">
        <v>11903.8</v>
      </c>
      <c r="I184" s="196">
        <v>11137.71</v>
      </c>
      <c r="J184" s="197">
        <f t="shared" si="14"/>
        <v>488</v>
      </c>
      <c r="K184" s="198">
        <f t="shared" si="15"/>
        <v>365.1738960531457</v>
      </c>
      <c r="L184" s="198">
        <f t="shared" si="16"/>
        <v>377.0326239190676</v>
      </c>
      <c r="M184" s="199">
        <f t="shared" si="17"/>
        <v>8.53</v>
      </c>
      <c r="N184" s="200">
        <f t="shared" si="18"/>
        <v>6.748185941043084</v>
      </c>
      <c r="O184" s="199">
        <f t="shared" si="19"/>
        <v>7.782633333333333</v>
      </c>
      <c r="P184" s="200">
        <f t="shared" si="20"/>
        <v>6.3138945578231285</v>
      </c>
    </row>
    <row r="185" spans="1:16" ht="10.5">
      <c r="A185" s="195" t="s">
        <v>248</v>
      </c>
      <c r="B185" s="195" t="s">
        <v>249</v>
      </c>
      <c r="C185" s="195" t="s">
        <v>139</v>
      </c>
      <c r="D185" s="196">
        <v>2064</v>
      </c>
      <c r="E185" s="196">
        <v>15463.2</v>
      </c>
      <c r="F185" s="196">
        <v>13935.52</v>
      </c>
      <c r="G185" s="196"/>
      <c r="H185" s="196"/>
      <c r="I185" s="196"/>
      <c r="J185" s="197"/>
      <c r="K185" s="198"/>
      <c r="L185" s="198"/>
      <c r="M185" s="199">
        <f t="shared" si="17"/>
        <v>7.49186046511628</v>
      </c>
      <c r="N185" s="200"/>
      <c r="O185" s="199">
        <f t="shared" si="19"/>
        <v>6.751705426356589</v>
      </c>
      <c r="P185" s="200"/>
    </row>
    <row r="186" spans="1:16" ht="10.5">
      <c r="A186" s="195" t="s">
        <v>248</v>
      </c>
      <c r="B186" s="195" t="s">
        <v>249</v>
      </c>
      <c r="C186" s="195" t="s">
        <v>63</v>
      </c>
      <c r="D186" s="196">
        <v>5106</v>
      </c>
      <c r="E186" s="196">
        <v>33108</v>
      </c>
      <c r="F186" s="196">
        <v>29843.92</v>
      </c>
      <c r="G186" s="196">
        <v>8299.2</v>
      </c>
      <c r="H186" s="196">
        <v>43605.6</v>
      </c>
      <c r="I186" s="196">
        <v>40558.06</v>
      </c>
      <c r="J186" s="197">
        <f t="shared" si="14"/>
        <v>62.538190364277334</v>
      </c>
      <c r="K186" s="198">
        <f t="shared" si="15"/>
        <v>31.707140268213113</v>
      </c>
      <c r="L186" s="198">
        <f t="shared" si="16"/>
        <v>35.90057874434726</v>
      </c>
      <c r="M186" s="199">
        <f t="shared" si="17"/>
        <v>6.484136310223267</v>
      </c>
      <c r="N186" s="200">
        <f t="shared" si="18"/>
        <v>5.254193175245806</v>
      </c>
      <c r="O186" s="199">
        <f t="shared" si="19"/>
        <v>5.844872698785742</v>
      </c>
      <c r="P186" s="200">
        <f t="shared" si="20"/>
        <v>4.886984287642182</v>
      </c>
    </row>
    <row r="187" spans="1:16" ht="10.5">
      <c r="A187" s="195" t="s">
        <v>248</v>
      </c>
      <c r="B187" s="195" t="s">
        <v>249</v>
      </c>
      <c r="C187" s="195" t="s">
        <v>122</v>
      </c>
      <c r="D187" s="196">
        <v>4504</v>
      </c>
      <c r="E187" s="196">
        <v>17618.64</v>
      </c>
      <c r="F187" s="196">
        <v>15936.07</v>
      </c>
      <c r="G187" s="196">
        <v>5230</v>
      </c>
      <c r="H187" s="196">
        <v>19207</v>
      </c>
      <c r="I187" s="196">
        <v>17943.55</v>
      </c>
      <c r="J187" s="197">
        <f t="shared" si="14"/>
        <v>16.119005328596803</v>
      </c>
      <c r="K187" s="198">
        <f t="shared" si="15"/>
        <v>9.015224784659887</v>
      </c>
      <c r="L187" s="198">
        <f t="shared" si="16"/>
        <v>12.59708322064348</v>
      </c>
      <c r="M187" s="199">
        <f t="shared" si="17"/>
        <v>3.9117761989342803</v>
      </c>
      <c r="N187" s="200">
        <f t="shared" si="18"/>
        <v>3.672466539196941</v>
      </c>
      <c r="O187" s="199">
        <f t="shared" si="19"/>
        <v>3.5382038188277085</v>
      </c>
      <c r="P187" s="200">
        <f t="shared" si="20"/>
        <v>3.430889101338432</v>
      </c>
    </row>
    <row r="188" spans="1:16" ht="10.5">
      <c r="A188" s="195" t="s">
        <v>248</v>
      </c>
      <c r="B188" s="195" t="s">
        <v>249</v>
      </c>
      <c r="C188" s="195" t="s">
        <v>46</v>
      </c>
      <c r="D188" s="196">
        <v>5512</v>
      </c>
      <c r="E188" s="196">
        <v>35090.5</v>
      </c>
      <c r="F188" s="196">
        <v>31692.76</v>
      </c>
      <c r="G188" s="196">
        <v>15537.4</v>
      </c>
      <c r="H188" s="196">
        <v>64742.34</v>
      </c>
      <c r="I188" s="196">
        <v>60766.58</v>
      </c>
      <c r="J188" s="197">
        <f t="shared" si="14"/>
        <v>181.88316400580553</v>
      </c>
      <c r="K188" s="198">
        <f t="shared" si="15"/>
        <v>84.5010472920021</v>
      </c>
      <c r="L188" s="198">
        <f t="shared" si="16"/>
        <v>91.73647230471568</v>
      </c>
      <c r="M188" s="199">
        <f t="shared" si="17"/>
        <v>6.366201015965167</v>
      </c>
      <c r="N188" s="200">
        <f t="shared" si="18"/>
        <v>4.166870905042027</v>
      </c>
      <c r="O188" s="199">
        <f t="shared" si="19"/>
        <v>5.74977503628447</v>
      </c>
      <c r="P188" s="200">
        <f t="shared" si="20"/>
        <v>3.9109876813366458</v>
      </c>
    </row>
    <row r="189" spans="1:16" ht="10.5">
      <c r="A189" s="195" t="s">
        <v>248</v>
      </c>
      <c r="B189" s="195" t="s">
        <v>249</v>
      </c>
      <c r="C189" s="195" t="s">
        <v>62</v>
      </c>
      <c r="D189" s="196">
        <v>1740</v>
      </c>
      <c r="E189" s="196">
        <v>11717.28</v>
      </c>
      <c r="F189" s="196">
        <v>10627.76</v>
      </c>
      <c r="G189" s="196"/>
      <c r="H189" s="196"/>
      <c r="I189" s="196"/>
      <c r="J189" s="197"/>
      <c r="K189" s="198"/>
      <c r="L189" s="198"/>
      <c r="M189" s="199">
        <f t="shared" si="17"/>
        <v>6.734068965517242</v>
      </c>
      <c r="N189" s="200"/>
      <c r="O189" s="199">
        <f t="shared" si="19"/>
        <v>6.107908045977012</v>
      </c>
      <c r="P189" s="200"/>
    </row>
    <row r="190" spans="1:16" ht="10.5">
      <c r="A190" s="195" t="s">
        <v>248</v>
      </c>
      <c r="B190" s="195" t="s">
        <v>249</v>
      </c>
      <c r="C190" s="195" t="s">
        <v>502</v>
      </c>
      <c r="D190" s="196"/>
      <c r="E190" s="196"/>
      <c r="F190" s="196"/>
      <c r="G190" s="196">
        <v>120</v>
      </c>
      <c r="H190" s="196">
        <v>853</v>
      </c>
      <c r="I190" s="196">
        <v>810.28</v>
      </c>
      <c r="J190" s="197"/>
      <c r="K190" s="198"/>
      <c r="L190" s="198"/>
      <c r="M190" s="199"/>
      <c r="N190" s="200">
        <f t="shared" si="18"/>
        <v>7.108333333333333</v>
      </c>
      <c r="O190" s="199"/>
      <c r="P190" s="200">
        <f t="shared" si="20"/>
        <v>6.7523333333333335</v>
      </c>
    </row>
    <row r="191" spans="1:16" ht="10.5">
      <c r="A191" s="195" t="s">
        <v>248</v>
      </c>
      <c r="B191" s="195" t="s">
        <v>249</v>
      </c>
      <c r="C191" s="195" t="s">
        <v>156</v>
      </c>
      <c r="D191" s="196">
        <v>6266.7</v>
      </c>
      <c r="E191" s="196">
        <v>35981.41</v>
      </c>
      <c r="F191" s="196">
        <v>32509.22</v>
      </c>
      <c r="G191" s="196">
        <v>12618.3</v>
      </c>
      <c r="H191" s="196">
        <v>61054.33</v>
      </c>
      <c r="I191" s="196">
        <v>57279.28</v>
      </c>
      <c r="J191" s="197">
        <f t="shared" si="14"/>
        <v>101.35478002776581</v>
      </c>
      <c r="K191" s="198">
        <f t="shared" si="15"/>
        <v>69.68298351843355</v>
      </c>
      <c r="L191" s="198">
        <f t="shared" si="16"/>
        <v>76.19395359224245</v>
      </c>
      <c r="M191" s="199">
        <f t="shared" si="17"/>
        <v>5.741683820830741</v>
      </c>
      <c r="N191" s="200">
        <f t="shared" si="18"/>
        <v>4.838554321897562</v>
      </c>
      <c r="O191" s="199">
        <f t="shared" si="19"/>
        <v>5.1876138956707685</v>
      </c>
      <c r="P191" s="200">
        <f t="shared" si="20"/>
        <v>4.539381691670035</v>
      </c>
    </row>
    <row r="192" spans="1:16" ht="10.5">
      <c r="A192" s="195" t="s">
        <v>248</v>
      </c>
      <c r="B192" s="195" t="s">
        <v>249</v>
      </c>
      <c r="C192" s="195" t="s">
        <v>102</v>
      </c>
      <c r="D192" s="196">
        <v>488</v>
      </c>
      <c r="E192" s="196">
        <v>3575.63</v>
      </c>
      <c r="F192" s="196">
        <v>3229.2</v>
      </c>
      <c r="G192" s="196">
        <v>1984</v>
      </c>
      <c r="H192" s="196">
        <v>9155.66</v>
      </c>
      <c r="I192" s="196">
        <v>8690.24</v>
      </c>
      <c r="J192" s="197">
        <f t="shared" si="14"/>
        <v>306.55737704918033</v>
      </c>
      <c r="K192" s="198">
        <f t="shared" si="15"/>
        <v>156.0572542461049</v>
      </c>
      <c r="L192" s="198">
        <f t="shared" si="16"/>
        <v>169.1143317230274</v>
      </c>
      <c r="M192" s="199">
        <f t="shared" si="17"/>
        <v>7.327110655737705</v>
      </c>
      <c r="N192" s="200">
        <f t="shared" si="18"/>
        <v>4.614747983870967</v>
      </c>
      <c r="O192" s="199">
        <f t="shared" si="19"/>
        <v>6.617213114754098</v>
      </c>
      <c r="P192" s="200">
        <f t="shared" si="20"/>
        <v>4.38016129032258</v>
      </c>
    </row>
    <row r="193" spans="1:16" ht="10.5">
      <c r="A193" s="195" t="s">
        <v>248</v>
      </c>
      <c r="B193" s="195" t="s">
        <v>249</v>
      </c>
      <c r="C193" s="195" t="s">
        <v>590</v>
      </c>
      <c r="D193" s="196">
        <v>162</v>
      </c>
      <c r="E193" s="196">
        <v>995.47</v>
      </c>
      <c r="F193" s="196">
        <v>882.19</v>
      </c>
      <c r="G193" s="196"/>
      <c r="H193" s="196"/>
      <c r="I193" s="196"/>
      <c r="J193" s="197"/>
      <c r="K193" s="198"/>
      <c r="L193" s="198"/>
      <c r="M193" s="199">
        <f t="shared" si="17"/>
        <v>6.144876543209877</v>
      </c>
      <c r="N193" s="200"/>
      <c r="O193" s="199">
        <f t="shared" si="19"/>
        <v>5.445617283950618</v>
      </c>
      <c r="P193" s="200"/>
    </row>
    <row r="194" spans="1:16" ht="10.5">
      <c r="A194" s="195" t="s">
        <v>248</v>
      </c>
      <c r="B194" s="195" t="s">
        <v>249</v>
      </c>
      <c r="C194" s="195" t="s">
        <v>69</v>
      </c>
      <c r="D194" s="196">
        <v>192</v>
      </c>
      <c r="E194" s="196">
        <v>1641.6</v>
      </c>
      <c r="F194" s="196">
        <v>1506.06</v>
      </c>
      <c r="G194" s="196"/>
      <c r="H194" s="196"/>
      <c r="I194" s="196"/>
      <c r="J194" s="197"/>
      <c r="K194" s="198"/>
      <c r="L194" s="198"/>
      <c r="M194" s="199">
        <f t="shared" si="17"/>
        <v>8.549999999999999</v>
      </c>
      <c r="N194" s="200"/>
      <c r="O194" s="199">
        <f t="shared" si="19"/>
        <v>7.8440625</v>
      </c>
      <c r="P194" s="200"/>
    </row>
    <row r="195" spans="1:16" ht="10.5">
      <c r="A195" s="195" t="s">
        <v>248</v>
      </c>
      <c r="B195" s="195" t="s">
        <v>249</v>
      </c>
      <c r="C195" s="195" t="s">
        <v>562</v>
      </c>
      <c r="D195" s="196"/>
      <c r="E195" s="196"/>
      <c r="F195" s="196"/>
      <c r="G195" s="196">
        <v>31.6</v>
      </c>
      <c r="H195" s="196">
        <v>184.4</v>
      </c>
      <c r="I195" s="196">
        <v>170.97</v>
      </c>
      <c r="J195" s="197"/>
      <c r="K195" s="198"/>
      <c r="L195" s="198"/>
      <c r="M195" s="199"/>
      <c r="N195" s="200">
        <f t="shared" si="18"/>
        <v>5.8354430379746836</v>
      </c>
      <c r="O195" s="199"/>
      <c r="P195" s="200">
        <f t="shared" si="20"/>
        <v>5.410443037974683</v>
      </c>
    </row>
    <row r="196" spans="1:16" ht="10.5">
      <c r="A196" s="195" t="s">
        <v>248</v>
      </c>
      <c r="B196" s="195" t="s">
        <v>249</v>
      </c>
      <c r="C196" s="195" t="s">
        <v>183</v>
      </c>
      <c r="D196" s="196">
        <v>4347</v>
      </c>
      <c r="E196" s="196">
        <v>32158.36</v>
      </c>
      <c r="F196" s="196">
        <v>29161.53</v>
      </c>
      <c r="G196" s="196">
        <v>2028</v>
      </c>
      <c r="H196" s="196">
        <v>15008.1</v>
      </c>
      <c r="I196" s="196">
        <v>14105.12</v>
      </c>
      <c r="J196" s="197">
        <f t="shared" si="14"/>
        <v>-53.34713595583161</v>
      </c>
      <c r="K196" s="198">
        <f t="shared" si="15"/>
        <v>-53.3306424830122</v>
      </c>
      <c r="L196" s="198">
        <f t="shared" si="16"/>
        <v>-51.63107011189056</v>
      </c>
      <c r="M196" s="199">
        <f t="shared" si="17"/>
        <v>7.397828387393605</v>
      </c>
      <c r="N196" s="200">
        <f t="shared" si="18"/>
        <v>7.400443786982248</v>
      </c>
      <c r="O196" s="199">
        <f t="shared" si="19"/>
        <v>6.708426501035197</v>
      </c>
      <c r="P196" s="200">
        <f t="shared" si="20"/>
        <v>6.9551873767258385</v>
      </c>
    </row>
    <row r="197" spans="1:16" ht="10.5">
      <c r="A197" s="195" t="s">
        <v>248</v>
      </c>
      <c r="B197" s="195" t="s">
        <v>249</v>
      </c>
      <c r="C197" s="195" t="s">
        <v>174</v>
      </c>
      <c r="D197" s="196">
        <v>240</v>
      </c>
      <c r="E197" s="196">
        <v>1560</v>
      </c>
      <c r="F197" s="196">
        <v>1397.23</v>
      </c>
      <c r="G197" s="196"/>
      <c r="H197" s="196"/>
      <c r="I197" s="196"/>
      <c r="J197" s="197"/>
      <c r="K197" s="198"/>
      <c r="L197" s="198"/>
      <c r="M197" s="199">
        <f t="shared" si="17"/>
        <v>6.5</v>
      </c>
      <c r="N197" s="200"/>
      <c r="O197" s="199">
        <f t="shared" si="19"/>
        <v>5.821791666666667</v>
      </c>
      <c r="P197" s="200"/>
    </row>
    <row r="198" spans="1:16" ht="10.5">
      <c r="A198" s="195" t="s">
        <v>248</v>
      </c>
      <c r="B198" s="195" t="s">
        <v>249</v>
      </c>
      <c r="C198" s="195" t="s">
        <v>49</v>
      </c>
      <c r="D198" s="196">
        <v>367.2</v>
      </c>
      <c r="E198" s="196">
        <v>2524.5</v>
      </c>
      <c r="F198" s="196">
        <v>2315.82</v>
      </c>
      <c r="G198" s="196">
        <v>5040</v>
      </c>
      <c r="H198" s="196">
        <v>33962</v>
      </c>
      <c r="I198" s="196">
        <v>31768.53</v>
      </c>
      <c r="J198" s="197">
        <f>(G198-D198)*100/D198</f>
        <v>1272.549019607843</v>
      </c>
      <c r="K198" s="198">
        <f>(H198-E198)*100/E198</f>
        <v>1245.2960982372747</v>
      </c>
      <c r="L198" s="198">
        <f>(I198-F198)*100/F198</f>
        <v>1271.8048034821359</v>
      </c>
      <c r="M198" s="199">
        <f aca="true" t="shared" si="21" ref="M198:M261">E198/D198</f>
        <v>6.875</v>
      </c>
      <c r="N198" s="200">
        <f aca="true" t="shared" si="22" ref="N198:N261">H198/G198</f>
        <v>6.738492063492063</v>
      </c>
      <c r="O198" s="199">
        <f aca="true" t="shared" si="23" ref="O198:O261">F198/D198</f>
        <v>6.306699346405229</v>
      </c>
      <c r="P198" s="200">
        <f aca="true" t="shared" si="24" ref="P198:P261">I198/G198</f>
        <v>6.303279761904761</v>
      </c>
    </row>
    <row r="199" spans="1:16" ht="10.5">
      <c r="A199" s="195" t="s">
        <v>248</v>
      </c>
      <c r="B199" s="195" t="s">
        <v>249</v>
      </c>
      <c r="C199" s="195" t="s">
        <v>83</v>
      </c>
      <c r="D199" s="196">
        <v>930</v>
      </c>
      <c r="E199" s="196">
        <v>6755.5</v>
      </c>
      <c r="F199" s="196">
        <v>6128.2</v>
      </c>
      <c r="G199" s="196"/>
      <c r="H199" s="196"/>
      <c r="I199" s="196"/>
      <c r="J199" s="197"/>
      <c r="K199" s="198"/>
      <c r="L199" s="198"/>
      <c r="M199" s="199">
        <f t="shared" si="21"/>
        <v>7.263978494623656</v>
      </c>
      <c r="N199" s="200"/>
      <c r="O199" s="199">
        <f t="shared" si="23"/>
        <v>6.589462365591397</v>
      </c>
      <c r="P199" s="200"/>
    </row>
    <row r="200" spans="1:16" ht="10.5">
      <c r="A200" s="195" t="s">
        <v>248</v>
      </c>
      <c r="B200" s="195" t="s">
        <v>249</v>
      </c>
      <c r="C200" s="195" t="s">
        <v>108</v>
      </c>
      <c r="D200" s="196">
        <v>201.6</v>
      </c>
      <c r="E200" s="196">
        <v>1723.68</v>
      </c>
      <c r="F200" s="196">
        <v>1562.5</v>
      </c>
      <c r="G200" s="196">
        <v>153.6</v>
      </c>
      <c r="H200" s="196">
        <v>1313.28</v>
      </c>
      <c r="I200" s="196">
        <v>1229.62</v>
      </c>
      <c r="J200" s="197">
        <f>(G200-D200)*100/D200</f>
        <v>-23.80952380952381</v>
      </c>
      <c r="K200" s="198">
        <f>(H200-E200)*100/E200</f>
        <v>-23.809523809523814</v>
      </c>
      <c r="L200" s="198">
        <f>(I200-F200)*100/F200</f>
        <v>-21.304320000000008</v>
      </c>
      <c r="M200" s="199">
        <f t="shared" si="21"/>
        <v>8.55</v>
      </c>
      <c r="N200" s="200">
        <f t="shared" si="22"/>
        <v>8.55</v>
      </c>
      <c r="O200" s="199">
        <f t="shared" si="23"/>
        <v>7.750496031746032</v>
      </c>
      <c r="P200" s="200">
        <f t="shared" si="24"/>
        <v>8.005338541666667</v>
      </c>
    </row>
    <row r="201" spans="1:16" ht="10.5">
      <c r="A201" s="195" t="s">
        <v>248</v>
      </c>
      <c r="B201" s="195" t="s">
        <v>249</v>
      </c>
      <c r="C201" s="195" t="s">
        <v>66</v>
      </c>
      <c r="D201" s="196"/>
      <c r="E201" s="196"/>
      <c r="F201" s="196"/>
      <c r="G201" s="196">
        <v>30</v>
      </c>
      <c r="H201" s="196">
        <v>263.7</v>
      </c>
      <c r="I201" s="196">
        <v>246.59</v>
      </c>
      <c r="J201" s="197"/>
      <c r="K201" s="198"/>
      <c r="L201" s="198"/>
      <c r="M201" s="199"/>
      <c r="N201" s="200">
        <f t="shared" si="22"/>
        <v>8.79</v>
      </c>
      <c r="O201" s="199"/>
      <c r="P201" s="200">
        <f t="shared" si="24"/>
        <v>8.219666666666667</v>
      </c>
    </row>
    <row r="202" spans="1:16" ht="10.5">
      <c r="A202" s="195" t="s">
        <v>716</v>
      </c>
      <c r="B202" s="195" t="s">
        <v>250</v>
      </c>
      <c r="C202" s="195" t="s">
        <v>156</v>
      </c>
      <c r="D202" s="196"/>
      <c r="E202" s="196"/>
      <c r="F202" s="196"/>
      <c r="G202" s="196">
        <v>379.8</v>
      </c>
      <c r="H202" s="196">
        <v>3038.72</v>
      </c>
      <c r="I202" s="196">
        <v>2859.95</v>
      </c>
      <c r="J202" s="197"/>
      <c r="K202" s="198"/>
      <c r="L202" s="198"/>
      <c r="M202" s="199"/>
      <c r="N202" s="200">
        <f t="shared" si="22"/>
        <v>8.000842548709846</v>
      </c>
      <c r="O202" s="199"/>
      <c r="P202" s="200">
        <f t="shared" si="24"/>
        <v>7.530147446024222</v>
      </c>
    </row>
    <row r="203" spans="1:16" ht="10.5">
      <c r="A203" s="195" t="s">
        <v>251</v>
      </c>
      <c r="B203" s="195" t="s">
        <v>252</v>
      </c>
      <c r="C203" s="195" t="s">
        <v>122</v>
      </c>
      <c r="D203" s="196"/>
      <c r="E203" s="196"/>
      <c r="F203" s="196"/>
      <c r="G203" s="196">
        <v>120</v>
      </c>
      <c r="H203" s="196">
        <v>924</v>
      </c>
      <c r="I203" s="196">
        <v>859.6</v>
      </c>
      <c r="J203" s="197"/>
      <c r="K203" s="198"/>
      <c r="L203" s="198"/>
      <c r="M203" s="199"/>
      <c r="N203" s="200">
        <f t="shared" si="22"/>
        <v>7.7</v>
      </c>
      <c r="O203" s="199"/>
      <c r="P203" s="200">
        <f t="shared" si="24"/>
        <v>7.163333333333333</v>
      </c>
    </row>
    <row r="204" spans="1:16" ht="10.5">
      <c r="A204" s="195" t="s">
        <v>251</v>
      </c>
      <c r="B204" s="195" t="s">
        <v>252</v>
      </c>
      <c r="C204" s="195" t="s">
        <v>46</v>
      </c>
      <c r="D204" s="196">
        <v>300</v>
      </c>
      <c r="E204" s="196">
        <v>1080</v>
      </c>
      <c r="F204" s="196">
        <v>973.89</v>
      </c>
      <c r="G204" s="196"/>
      <c r="H204" s="196"/>
      <c r="I204" s="196"/>
      <c r="J204" s="197"/>
      <c r="K204" s="198"/>
      <c r="L204" s="198"/>
      <c r="M204" s="199">
        <f t="shared" si="21"/>
        <v>3.6</v>
      </c>
      <c r="N204" s="200"/>
      <c r="O204" s="199">
        <f t="shared" si="23"/>
        <v>3.2462999999999997</v>
      </c>
      <c r="P204" s="200"/>
    </row>
    <row r="205" spans="1:16" ht="10.5">
      <c r="A205" s="195" t="s">
        <v>251</v>
      </c>
      <c r="B205" s="195" t="s">
        <v>252</v>
      </c>
      <c r="C205" s="195" t="s">
        <v>156</v>
      </c>
      <c r="D205" s="196"/>
      <c r="E205" s="196"/>
      <c r="F205" s="196"/>
      <c r="G205" s="196">
        <v>59.2</v>
      </c>
      <c r="H205" s="196">
        <v>360.95</v>
      </c>
      <c r="I205" s="196">
        <v>340.27</v>
      </c>
      <c r="J205" s="197"/>
      <c r="K205" s="198"/>
      <c r="L205" s="198"/>
      <c r="M205" s="199"/>
      <c r="N205" s="200">
        <f t="shared" si="22"/>
        <v>6.097128378378378</v>
      </c>
      <c r="O205" s="199"/>
      <c r="P205" s="200">
        <f t="shared" si="24"/>
        <v>5.747804054054053</v>
      </c>
    </row>
    <row r="206" spans="1:16" ht="10.5">
      <c r="A206" s="195" t="s">
        <v>253</v>
      </c>
      <c r="B206" s="195" t="s">
        <v>250</v>
      </c>
      <c r="C206" s="195" t="s">
        <v>63</v>
      </c>
      <c r="D206" s="196"/>
      <c r="E206" s="196"/>
      <c r="F206" s="196"/>
      <c r="G206" s="196">
        <v>1200</v>
      </c>
      <c r="H206" s="196">
        <v>7632</v>
      </c>
      <c r="I206" s="196">
        <v>7106.94</v>
      </c>
      <c r="J206" s="197"/>
      <c r="K206" s="198"/>
      <c r="L206" s="198"/>
      <c r="M206" s="199"/>
      <c r="N206" s="200">
        <f t="shared" si="22"/>
        <v>6.36</v>
      </c>
      <c r="O206" s="199"/>
      <c r="P206" s="200">
        <f t="shared" si="24"/>
        <v>5.9224499999999995</v>
      </c>
    </row>
    <row r="207" spans="1:16" ht="10.5">
      <c r="A207" s="195" t="s">
        <v>253</v>
      </c>
      <c r="B207" s="195" t="s">
        <v>250</v>
      </c>
      <c r="C207" s="195" t="s">
        <v>122</v>
      </c>
      <c r="D207" s="196"/>
      <c r="E207" s="196"/>
      <c r="F207" s="196"/>
      <c r="G207" s="196">
        <v>100</v>
      </c>
      <c r="H207" s="196">
        <v>704</v>
      </c>
      <c r="I207" s="196">
        <v>675.17</v>
      </c>
      <c r="J207" s="197"/>
      <c r="K207" s="198"/>
      <c r="L207" s="198"/>
      <c r="M207" s="199"/>
      <c r="N207" s="200">
        <f t="shared" si="22"/>
        <v>7.04</v>
      </c>
      <c r="O207" s="199"/>
      <c r="P207" s="200">
        <f t="shared" si="24"/>
        <v>6.7517</v>
      </c>
    </row>
    <row r="208" spans="1:16" ht="10.5">
      <c r="A208" s="195" t="s">
        <v>253</v>
      </c>
      <c r="B208" s="195" t="s">
        <v>250</v>
      </c>
      <c r="C208" s="195" t="s">
        <v>156</v>
      </c>
      <c r="D208" s="196">
        <v>481</v>
      </c>
      <c r="E208" s="196">
        <v>2707.19</v>
      </c>
      <c r="F208" s="196">
        <v>2478.98</v>
      </c>
      <c r="G208" s="196">
        <v>2906.7</v>
      </c>
      <c r="H208" s="196">
        <v>13719.88</v>
      </c>
      <c r="I208" s="196">
        <v>12860.47</v>
      </c>
      <c r="J208" s="197">
        <f>(G208-D208)*100/D208</f>
        <v>504.30353430353426</v>
      </c>
      <c r="K208" s="198">
        <f>(H208-E208)*100/E208</f>
        <v>406.7941297064483</v>
      </c>
      <c r="L208" s="198">
        <f>(I208-F208)*100/F208</f>
        <v>418.78070819449937</v>
      </c>
      <c r="M208" s="199">
        <f t="shared" si="21"/>
        <v>5.628253638253638</v>
      </c>
      <c r="N208" s="200">
        <f t="shared" si="22"/>
        <v>4.720088072384491</v>
      </c>
      <c r="O208" s="199">
        <f t="shared" si="23"/>
        <v>5.153804573804574</v>
      </c>
      <c r="P208" s="200">
        <f t="shared" si="24"/>
        <v>4.424422885058657</v>
      </c>
    </row>
    <row r="209" spans="1:16" ht="10.5">
      <c r="A209" s="195" t="s">
        <v>253</v>
      </c>
      <c r="B209" s="195" t="s">
        <v>250</v>
      </c>
      <c r="C209" s="195" t="s">
        <v>183</v>
      </c>
      <c r="D209" s="196">
        <v>420</v>
      </c>
      <c r="E209" s="196">
        <v>3696</v>
      </c>
      <c r="F209" s="196">
        <v>3363.47</v>
      </c>
      <c r="G209" s="196">
        <v>120</v>
      </c>
      <c r="H209" s="196">
        <v>1056</v>
      </c>
      <c r="I209" s="196">
        <v>992.46</v>
      </c>
      <c r="J209" s="197">
        <f>(G209-D209)*100/D209</f>
        <v>-71.42857142857143</v>
      </c>
      <c r="K209" s="198">
        <f>(H209-E209)*100/E209</f>
        <v>-71.42857142857143</v>
      </c>
      <c r="L209" s="198">
        <f>(I209-F209)*100/F209</f>
        <v>-70.49297303082828</v>
      </c>
      <c r="M209" s="199">
        <f t="shared" si="21"/>
        <v>8.8</v>
      </c>
      <c r="N209" s="200">
        <f t="shared" si="22"/>
        <v>8.8</v>
      </c>
      <c r="O209" s="199">
        <f t="shared" si="23"/>
        <v>8.008261904761904</v>
      </c>
      <c r="P209" s="200">
        <f t="shared" si="24"/>
        <v>8.2705</v>
      </c>
    </row>
    <row r="210" spans="1:16" ht="10.5">
      <c r="A210" s="195" t="s">
        <v>254</v>
      </c>
      <c r="B210" s="195" t="s">
        <v>255</v>
      </c>
      <c r="C210" s="195" t="s">
        <v>138</v>
      </c>
      <c r="D210" s="196">
        <v>1250</v>
      </c>
      <c r="E210" s="196">
        <v>4340</v>
      </c>
      <c r="F210" s="196">
        <v>3899.45</v>
      </c>
      <c r="G210" s="196">
        <v>21137</v>
      </c>
      <c r="H210" s="196">
        <v>50906</v>
      </c>
      <c r="I210" s="196">
        <v>48190.27</v>
      </c>
      <c r="J210" s="197">
        <f>(G210-D210)*100/D210</f>
        <v>1590.96</v>
      </c>
      <c r="K210" s="198">
        <f>(H210-E210)*100/E210</f>
        <v>1072.9493087557603</v>
      </c>
      <c r="L210" s="198">
        <f>(I210-F210)*100/F210</f>
        <v>1135.8222313403173</v>
      </c>
      <c r="M210" s="199">
        <f t="shared" si="21"/>
        <v>3.472</v>
      </c>
      <c r="N210" s="200">
        <f t="shared" si="22"/>
        <v>2.408383403510432</v>
      </c>
      <c r="O210" s="199">
        <f t="shared" si="23"/>
        <v>3.11956</v>
      </c>
      <c r="P210" s="200">
        <f t="shared" si="24"/>
        <v>2.279901121256564</v>
      </c>
    </row>
    <row r="211" spans="1:16" ht="10.5">
      <c r="A211" s="195" t="s">
        <v>254</v>
      </c>
      <c r="B211" s="195" t="s">
        <v>255</v>
      </c>
      <c r="C211" s="195" t="s">
        <v>60</v>
      </c>
      <c r="D211" s="196">
        <v>606</v>
      </c>
      <c r="E211" s="196">
        <v>3272.4</v>
      </c>
      <c r="F211" s="196">
        <v>3003.29</v>
      </c>
      <c r="G211" s="196">
        <v>1200</v>
      </c>
      <c r="H211" s="196">
        <v>6480</v>
      </c>
      <c r="I211" s="196">
        <v>6071.05</v>
      </c>
      <c r="J211" s="197">
        <f>(G211-D211)*100/D211</f>
        <v>98.01980198019803</v>
      </c>
      <c r="K211" s="198">
        <f>(H211-E211)*100/E211</f>
        <v>98.01980198019801</v>
      </c>
      <c r="L211" s="198">
        <f>(I211-F211)*100/F211</f>
        <v>102.14664584505658</v>
      </c>
      <c r="M211" s="199">
        <f t="shared" si="21"/>
        <v>5.4</v>
      </c>
      <c r="N211" s="200">
        <f t="shared" si="22"/>
        <v>5.4</v>
      </c>
      <c r="O211" s="199">
        <f t="shared" si="23"/>
        <v>4.955924092409241</v>
      </c>
      <c r="P211" s="200">
        <f t="shared" si="24"/>
        <v>5.059208333333333</v>
      </c>
    </row>
    <row r="212" spans="1:16" ht="10.5">
      <c r="A212" s="195" t="s">
        <v>254</v>
      </c>
      <c r="B212" s="195" t="s">
        <v>255</v>
      </c>
      <c r="C212" s="195" t="s">
        <v>139</v>
      </c>
      <c r="D212" s="196">
        <v>446</v>
      </c>
      <c r="E212" s="196">
        <v>3060.52</v>
      </c>
      <c r="F212" s="196">
        <v>2734.68</v>
      </c>
      <c r="G212" s="196"/>
      <c r="H212" s="196"/>
      <c r="I212" s="196"/>
      <c r="J212" s="197"/>
      <c r="K212" s="198"/>
      <c r="L212" s="198"/>
      <c r="M212" s="199">
        <f t="shared" si="21"/>
        <v>6.862152466367713</v>
      </c>
      <c r="N212" s="200"/>
      <c r="O212" s="199">
        <f t="shared" si="23"/>
        <v>6.131569506726457</v>
      </c>
      <c r="P212" s="200"/>
    </row>
    <row r="213" spans="1:16" ht="10.5">
      <c r="A213" s="195" t="s">
        <v>254</v>
      </c>
      <c r="B213" s="195" t="s">
        <v>255</v>
      </c>
      <c r="C213" s="195" t="s">
        <v>63</v>
      </c>
      <c r="D213" s="196">
        <v>14427.5</v>
      </c>
      <c r="E213" s="196">
        <v>83055</v>
      </c>
      <c r="F213" s="196">
        <v>75321.93</v>
      </c>
      <c r="G213" s="196">
        <v>13150</v>
      </c>
      <c r="H213" s="196">
        <v>70139.7</v>
      </c>
      <c r="I213" s="196">
        <v>65074.76</v>
      </c>
      <c r="J213" s="197">
        <f>(G213-D213)*100/D213</f>
        <v>-8.854617917172067</v>
      </c>
      <c r="K213" s="198">
        <f>(H213-E213)*100/E213</f>
        <v>-15.55029799530432</v>
      </c>
      <c r="L213" s="198">
        <f>(I213-F213)*100/F213</f>
        <v>-13.604497388741887</v>
      </c>
      <c r="M213" s="199">
        <f t="shared" si="21"/>
        <v>5.756714607520361</v>
      </c>
      <c r="N213" s="200">
        <f t="shared" si="22"/>
        <v>5.3338174904942965</v>
      </c>
      <c r="O213" s="199">
        <f t="shared" si="23"/>
        <v>5.220719459365794</v>
      </c>
      <c r="P213" s="200">
        <f t="shared" si="24"/>
        <v>4.948650950570342</v>
      </c>
    </row>
    <row r="214" spans="1:16" ht="10.5">
      <c r="A214" s="195" t="s">
        <v>254</v>
      </c>
      <c r="B214" s="195" t="s">
        <v>255</v>
      </c>
      <c r="C214" s="195" t="s">
        <v>53</v>
      </c>
      <c r="D214" s="196">
        <v>1020</v>
      </c>
      <c r="E214" s="196">
        <v>4020</v>
      </c>
      <c r="F214" s="196">
        <v>3709.33</v>
      </c>
      <c r="G214" s="196"/>
      <c r="H214" s="196"/>
      <c r="I214" s="196"/>
      <c r="J214" s="197"/>
      <c r="K214" s="198"/>
      <c r="L214" s="198"/>
      <c r="M214" s="199">
        <f t="shared" si="21"/>
        <v>3.9411764705882355</v>
      </c>
      <c r="N214" s="200"/>
      <c r="O214" s="199">
        <f t="shared" si="23"/>
        <v>3.636598039215686</v>
      </c>
      <c r="P214" s="200"/>
    </row>
    <row r="215" spans="1:16" ht="10.5">
      <c r="A215" s="195" t="s">
        <v>254</v>
      </c>
      <c r="B215" s="195" t="s">
        <v>255</v>
      </c>
      <c r="C215" s="195" t="s">
        <v>122</v>
      </c>
      <c r="D215" s="196">
        <v>1484</v>
      </c>
      <c r="E215" s="196">
        <v>4196.8</v>
      </c>
      <c r="F215" s="196">
        <v>3811.83</v>
      </c>
      <c r="G215" s="196">
        <v>1145</v>
      </c>
      <c r="H215" s="196">
        <v>4746.6</v>
      </c>
      <c r="I215" s="196">
        <v>4470.59</v>
      </c>
      <c r="J215" s="197">
        <f>(G215-D215)*100/D215</f>
        <v>-22.84366576819407</v>
      </c>
      <c r="K215" s="198">
        <f>(H215-E215)*100/E215</f>
        <v>13.10045749142204</v>
      </c>
      <c r="L215" s="198">
        <f>(I215-F215)*100/F215</f>
        <v>17.28198791656502</v>
      </c>
      <c r="M215" s="199">
        <f t="shared" si="21"/>
        <v>2.8280323450134772</v>
      </c>
      <c r="N215" s="200">
        <f t="shared" si="22"/>
        <v>4.145502183406114</v>
      </c>
      <c r="O215" s="199">
        <f t="shared" si="23"/>
        <v>2.5686185983827494</v>
      </c>
      <c r="P215" s="200">
        <f t="shared" si="24"/>
        <v>3.904445414847162</v>
      </c>
    </row>
    <row r="216" spans="1:16" ht="10.5">
      <c r="A216" s="195" t="s">
        <v>254</v>
      </c>
      <c r="B216" s="195" t="s">
        <v>255</v>
      </c>
      <c r="C216" s="195" t="s">
        <v>46</v>
      </c>
      <c r="D216" s="196">
        <v>53468</v>
      </c>
      <c r="E216" s="196">
        <v>171832.2</v>
      </c>
      <c r="F216" s="196">
        <v>157164.56</v>
      </c>
      <c r="G216" s="196">
        <v>46260</v>
      </c>
      <c r="H216" s="196">
        <v>100879.1</v>
      </c>
      <c r="I216" s="196">
        <v>94177.4</v>
      </c>
      <c r="J216" s="197">
        <f>(G216-D216)*100/D216</f>
        <v>-13.480960574549263</v>
      </c>
      <c r="K216" s="198">
        <f>(H216-E216)*100/E216</f>
        <v>-41.292086116571866</v>
      </c>
      <c r="L216" s="198">
        <f>(I216-F216)*100/F216</f>
        <v>-40.07720315572416</v>
      </c>
      <c r="M216" s="199">
        <f t="shared" si="21"/>
        <v>3.2137390588763375</v>
      </c>
      <c r="N216" s="200">
        <f t="shared" si="22"/>
        <v>2.1806982274102897</v>
      </c>
      <c r="O216" s="199">
        <f t="shared" si="23"/>
        <v>2.9394134809605745</v>
      </c>
      <c r="P216" s="200">
        <f t="shared" si="24"/>
        <v>2.0358279290964116</v>
      </c>
    </row>
    <row r="217" spans="1:16" ht="10.5">
      <c r="A217" s="195" t="s">
        <v>254</v>
      </c>
      <c r="B217" s="195" t="s">
        <v>255</v>
      </c>
      <c r="C217" s="195" t="s">
        <v>47</v>
      </c>
      <c r="D217" s="196">
        <v>384</v>
      </c>
      <c r="E217" s="196">
        <v>1724.8</v>
      </c>
      <c r="F217" s="196">
        <v>1526.21</v>
      </c>
      <c r="G217" s="196"/>
      <c r="H217" s="196"/>
      <c r="I217" s="196"/>
      <c r="J217" s="197"/>
      <c r="K217" s="198"/>
      <c r="L217" s="198"/>
      <c r="M217" s="199">
        <f t="shared" si="21"/>
        <v>4.491666666666666</v>
      </c>
      <c r="N217" s="200"/>
      <c r="O217" s="199">
        <f t="shared" si="23"/>
        <v>3.9745052083333334</v>
      </c>
      <c r="P217" s="200"/>
    </row>
    <row r="218" spans="1:16" ht="10.5">
      <c r="A218" s="195" t="s">
        <v>254</v>
      </c>
      <c r="B218" s="195" t="s">
        <v>255</v>
      </c>
      <c r="C218" s="195" t="s">
        <v>62</v>
      </c>
      <c r="D218" s="196">
        <v>1710</v>
      </c>
      <c r="E218" s="196">
        <v>10864.8</v>
      </c>
      <c r="F218" s="196">
        <v>9854.55</v>
      </c>
      <c r="G218" s="196"/>
      <c r="H218" s="196"/>
      <c r="I218" s="196"/>
      <c r="J218" s="197"/>
      <c r="K218" s="198"/>
      <c r="L218" s="198"/>
      <c r="M218" s="199">
        <f t="shared" si="21"/>
        <v>6.353684210526315</v>
      </c>
      <c r="N218" s="200"/>
      <c r="O218" s="199">
        <f t="shared" si="23"/>
        <v>5.762894736842105</v>
      </c>
      <c r="P218" s="200"/>
    </row>
    <row r="219" spans="1:16" ht="10.5">
      <c r="A219" s="195" t="s">
        <v>254</v>
      </c>
      <c r="B219" s="195" t="s">
        <v>255</v>
      </c>
      <c r="C219" s="195" t="s">
        <v>156</v>
      </c>
      <c r="D219" s="196">
        <v>20894.75</v>
      </c>
      <c r="E219" s="196">
        <v>69433.3</v>
      </c>
      <c r="F219" s="196">
        <v>62641.85</v>
      </c>
      <c r="G219" s="196">
        <v>17620</v>
      </c>
      <c r="H219" s="196">
        <v>44802.31</v>
      </c>
      <c r="I219" s="196">
        <v>42004.54</v>
      </c>
      <c r="J219" s="197">
        <f>(G219-D219)*100/D219</f>
        <v>-15.672597183503033</v>
      </c>
      <c r="K219" s="198">
        <f>(H219-E219)*100/E219</f>
        <v>-35.474318518635876</v>
      </c>
      <c r="L219" s="198">
        <f>(I219-F219)*100/F219</f>
        <v>-32.944924200035594</v>
      </c>
      <c r="M219" s="199">
        <f t="shared" si="21"/>
        <v>3.3230021895452206</v>
      </c>
      <c r="N219" s="200">
        <f t="shared" si="22"/>
        <v>2.5426963677639045</v>
      </c>
      <c r="O219" s="199">
        <f t="shared" si="23"/>
        <v>2.997970782134268</v>
      </c>
      <c r="P219" s="200">
        <f t="shared" si="24"/>
        <v>2.383912599318956</v>
      </c>
    </row>
    <row r="220" spans="1:16" ht="10.5">
      <c r="A220" s="195" t="s">
        <v>254</v>
      </c>
      <c r="B220" s="195" t="s">
        <v>255</v>
      </c>
      <c r="C220" s="195" t="s">
        <v>102</v>
      </c>
      <c r="D220" s="196"/>
      <c r="E220" s="196"/>
      <c r="F220" s="196"/>
      <c r="G220" s="196">
        <v>2520</v>
      </c>
      <c r="H220" s="196">
        <v>7161.8</v>
      </c>
      <c r="I220" s="196">
        <v>6829.2</v>
      </c>
      <c r="J220" s="197"/>
      <c r="K220" s="198"/>
      <c r="L220" s="198"/>
      <c r="M220" s="199"/>
      <c r="N220" s="200">
        <f t="shared" si="22"/>
        <v>2.841984126984127</v>
      </c>
      <c r="O220" s="199"/>
      <c r="P220" s="200">
        <f t="shared" si="24"/>
        <v>2.71</v>
      </c>
    </row>
    <row r="221" spans="1:16" ht="10.5">
      <c r="A221" s="195" t="s">
        <v>254</v>
      </c>
      <c r="B221" s="195" t="s">
        <v>255</v>
      </c>
      <c r="C221" s="195" t="s">
        <v>50</v>
      </c>
      <c r="D221" s="196">
        <v>2243</v>
      </c>
      <c r="E221" s="196">
        <v>11892.56</v>
      </c>
      <c r="F221" s="196">
        <v>10894.97</v>
      </c>
      <c r="G221" s="196">
        <v>8100</v>
      </c>
      <c r="H221" s="196">
        <v>56429.4</v>
      </c>
      <c r="I221" s="196">
        <v>53695.83</v>
      </c>
      <c r="J221" s="197">
        <f>(G221-D221)*100/D221</f>
        <v>261.1234953187695</v>
      </c>
      <c r="K221" s="198">
        <f>(H221-E221)*100/E221</f>
        <v>374.49329664933373</v>
      </c>
      <c r="L221" s="198">
        <f>(I221-F221)*100/F221</f>
        <v>392.84972790195843</v>
      </c>
      <c r="M221" s="199">
        <f t="shared" si="21"/>
        <v>5.302077574676772</v>
      </c>
      <c r="N221" s="200">
        <f t="shared" si="22"/>
        <v>6.966592592592593</v>
      </c>
      <c r="O221" s="199">
        <f t="shared" si="23"/>
        <v>4.8573205528310295</v>
      </c>
      <c r="P221" s="200">
        <f t="shared" si="24"/>
        <v>6.629114814814815</v>
      </c>
    </row>
    <row r="222" spans="1:16" ht="10.5">
      <c r="A222" s="195" t="s">
        <v>254</v>
      </c>
      <c r="B222" s="195" t="s">
        <v>255</v>
      </c>
      <c r="C222" s="195" t="s">
        <v>590</v>
      </c>
      <c r="D222" s="196">
        <v>200</v>
      </c>
      <c r="E222" s="196">
        <v>916</v>
      </c>
      <c r="F222" s="196">
        <v>833.98</v>
      </c>
      <c r="G222" s="196"/>
      <c r="H222" s="196"/>
      <c r="I222" s="196"/>
      <c r="J222" s="197"/>
      <c r="K222" s="198"/>
      <c r="L222" s="198"/>
      <c r="M222" s="199">
        <f t="shared" si="21"/>
        <v>4.58</v>
      </c>
      <c r="N222" s="200"/>
      <c r="O222" s="199">
        <f t="shared" si="23"/>
        <v>4.1699</v>
      </c>
      <c r="P222" s="200"/>
    </row>
    <row r="223" spans="1:16" ht="10.5">
      <c r="A223" s="195" t="s">
        <v>254</v>
      </c>
      <c r="B223" s="195" t="s">
        <v>255</v>
      </c>
      <c r="C223" s="195" t="s">
        <v>183</v>
      </c>
      <c r="D223" s="196">
        <v>7377.6</v>
      </c>
      <c r="E223" s="196">
        <v>35705.3</v>
      </c>
      <c r="F223" s="196">
        <v>32365.94</v>
      </c>
      <c r="G223" s="196">
        <v>3219.2</v>
      </c>
      <c r="H223" s="196">
        <v>15704.15</v>
      </c>
      <c r="I223" s="196">
        <v>14759.28</v>
      </c>
      <c r="J223" s="197">
        <f>(G223-D223)*100/D223</f>
        <v>-56.3652136196053</v>
      </c>
      <c r="K223" s="198">
        <f>(H223-E223)*100/E223</f>
        <v>-56.01731395619138</v>
      </c>
      <c r="L223" s="198">
        <f>(I223-F223)*100/F223</f>
        <v>-54.398729034287264</v>
      </c>
      <c r="M223" s="199">
        <f t="shared" si="21"/>
        <v>4.839690414226849</v>
      </c>
      <c r="N223" s="200">
        <f t="shared" si="22"/>
        <v>4.878277211729622</v>
      </c>
      <c r="O223" s="199">
        <f t="shared" si="23"/>
        <v>4.387055410973758</v>
      </c>
      <c r="P223" s="200">
        <f t="shared" si="24"/>
        <v>4.584766401590458</v>
      </c>
    </row>
    <row r="224" spans="1:16" ht="10.5">
      <c r="A224" s="195" t="s">
        <v>254</v>
      </c>
      <c r="B224" s="195" t="s">
        <v>255</v>
      </c>
      <c r="C224" s="195" t="s">
        <v>49</v>
      </c>
      <c r="D224" s="196">
        <v>306</v>
      </c>
      <c r="E224" s="196">
        <v>1652.4</v>
      </c>
      <c r="F224" s="196">
        <v>1515.8</v>
      </c>
      <c r="G224" s="196">
        <v>2400</v>
      </c>
      <c r="H224" s="196">
        <v>16776</v>
      </c>
      <c r="I224" s="196">
        <v>15774.36</v>
      </c>
      <c r="J224" s="197">
        <f>(G224-D224)*100/D224</f>
        <v>684.3137254901961</v>
      </c>
      <c r="K224" s="198">
        <f>(H224-E224)*100/E224</f>
        <v>915.2505446623093</v>
      </c>
      <c r="L224" s="198">
        <f>(I224-F224)*100/F224</f>
        <v>940.6623565114133</v>
      </c>
      <c r="M224" s="199">
        <f t="shared" si="21"/>
        <v>5.4</v>
      </c>
      <c r="N224" s="200">
        <f t="shared" si="22"/>
        <v>6.99</v>
      </c>
      <c r="O224" s="199">
        <f t="shared" si="23"/>
        <v>4.95359477124183</v>
      </c>
      <c r="P224" s="200">
        <f t="shared" si="24"/>
        <v>6.57265</v>
      </c>
    </row>
    <row r="225" spans="1:16" ht="10.5">
      <c r="A225" s="195" t="s">
        <v>256</v>
      </c>
      <c r="B225" s="195" t="s">
        <v>257</v>
      </c>
      <c r="C225" s="195" t="s">
        <v>48</v>
      </c>
      <c r="D225" s="196">
        <v>1200</v>
      </c>
      <c r="E225" s="196">
        <v>5919.92</v>
      </c>
      <c r="F225" s="196">
        <v>5370</v>
      </c>
      <c r="G225" s="196"/>
      <c r="H225" s="196"/>
      <c r="I225" s="196"/>
      <c r="J225" s="197"/>
      <c r="K225" s="198"/>
      <c r="L225" s="198"/>
      <c r="M225" s="199">
        <f t="shared" si="21"/>
        <v>4.9332666666666665</v>
      </c>
      <c r="N225" s="200"/>
      <c r="O225" s="199">
        <f t="shared" si="23"/>
        <v>4.475</v>
      </c>
      <c r="P225" s="200"/>
    </row>
    <row r="226" spans="1:16" ht="10.5">
      <c r="A226" s="195" t="s">
        <v>256</v>
      </c>
      <c r="B226" s="195" t="s">
        <v>257</v>
      </c>
      <c r="C226" s="195" t="s">
        <v>138</v>
      </c>
      <c r="D226" s="196">
        <v>4872</v>
      </c>
      <c r="E226" s="196">
        <v>26258.1</v>
      </c>
      <c r="F226" s="196">
        <v>23619.01</v>
      </c>
      <c r="G226" s="196">
        <v>7664</v>
      </c>
      <c r="H226" s="196">
        <v>36940.2</v>
      </c>
      <c r="I226" s="196">
        <v>34865.76</v>
      </c>
      <c r="J226" s="197">
        <f>(G226-D226)*100/D226</f>
        <v>57.307060755336614</v>
      </c>
      <c r="K226" s="198">
        <f>(H226-E226)*100/E226</f>
        <v>40.68116124167399</v>
      </c>
      <c r="L226" s="198">
        <f>(I226-F226)*100/F226</f>
        <v>47.617364148624375</v>
      </c>
      <c r="M226" s="199">
        <f t="shared" si="21"/>
        <v>5.389593596059113</v>
      </c>
      <c r="N226" s="200">
        <f t="shared" si="22"/>
        <v>4.8199634655532355</v>
      </c>
      <c r="O226" s="199">
        <f t="shared" si="23"/>
        <v>4.847908456486042</v>
      </c>
      <c r="P226" s="200">
        <f t="shared" si="24"/>
        <v>4.549290187891441</v>
      </c>
    </row>
    <row r="227" spans="1:16" ht="10.5">
      <c r="A227" s="195" t="s">
        <v>256</v>
      </c>
      <c r="B227" s="195" t="s">
        <v>257</v>
      </c>
      <c r="C227" s="195" t="s">
        <v>60</v>
      </c>
      <c r="D227" s="196">
        <v>740.5</v>
      </c>
      <c r="E227" s="196">
        <v>4025.1</v>
      </c>
      <c r="F227" s="196">
        <v>3678.52</v>
      </c>
      <c r="G227" s="196">
        <v>1028</v>
      </c>
      <c r="H227" s="196">
        <v>5645.6</v>
      </c>
      <c r="I227" s="196">
        <v>5285.5</v>
      </c>
      <c r="J227" s="197">
        <f>(G227-D227)*100/D227</f>
        <v>38.825118163403104</v>
      </c>
      <c r="K227" s="198">
        <f>(H227-E227)*100/E227</f>
        <v>40.25986932001691</v>
      </c>
      <c r="L227" s="198">
        <f>(I227-F227)*100/F227</f>
        <v>43.68550395267662</v>
      </c>
      <c r="M227" s="199">
        <f t="shared" si="21"/>
        <v>5.435651586765699</v>
      </c>
      <c r="N227" s="200">
        <f t="shared" si="22"/>
        <v>5.491828793774319</v>
      </c>
      <c r="O227" s="199">
        <f t="shared" si="23"/>
        <v>4.9676164753544905</v>
      </c>
      <c r="P227" s="200">
        <f t="shared" si="24"/>
        <v>5.141536964980545</v>
      </c>
    </row>
    <row r="228" spans="1:16" ht="10.5">
      <c r="A228" s="195" t="s">
        <v>256</v>
      </c>
      <c r="B228" s="195" t="s">
        <v>257</v>
      </c>
      <c r="C228" s="195" t="s">
        <v>139</v>
      </c>
      <c r="D228" s="196">
        <v>10360</v>
      </c>
      <c r="E228" s="196">
        <v>53562.9</v>
      </c>
      <c r="F228" s="196">
        <v>48449.08</v>
      </c>
      <c r="G228" s="196">
        <v>7080</v>
      </c>
      <c r="H228" s="196">
        <v>36651.75</v>
      </c>
      <c r="I228" s="196">
        <v>34285.35</v>
      </c>
      <c r="J228" s="197">
        <f>(G228-D228)*100/D228</f>
        <v>-31.66023166023166</v>
      </c>
      <c r="K228" s="198">
        <f>(H228-E228)*100/E228</f>
        <v>-31.57250634300981</v>
      </c>
      <c r="L228" s="198">
        <f>(I228-F228)*100/F228</f>
        <v>-29.234259969435957</v>
      </c>
      <c r="M228" s="199">
        <f t="shared" si="21"/>
        <v>5.170164092664093</v>
      </c>
      <c r="N228" s="200">
        <f t="shared" si="22"/>
        <v>5.176800847457627</v>
      </c>
      <c r="O228" s="199">
        <f t="shared" si="23"/>
        <v>4.676552123552124</v>
      </c>
      <c r="P228" s="200">
        <f t="shared" si="24"/>
        <v>4.842563559322033</v>
      </c>
    </row>
    <row r="229" spans="1:16" ht="10.5">
      <c r="A229" s="195" t="s">
        <v>256</v>
      </c>
      <c r="B229" s="195" t="s">
        <v>257</v>
      </c>
      <c r="C229" s="195" t="s">
        <v>63</v>
      </c>
      <c r="D229" s="196">
        <v>5414</v>
      </c>
      <c r="E229" s="196">
        <v>29748.2</v>
      </c>
      <c r="F229" s="196">
        <v>26643.06</v>
      </c>
      <c r="G229" s="196">
        <v>5865.6</v>
      </c>
      <c r="H229" s="196">
        <v>28066.2</v>
      </c>
      <c r="I229" s="196">
        <v>26159.45</v>
      </c>
      <c r="J229" s="197">
        <f>(G229-D229)*100/D229</f>
        <v>8.34133727373477</v>
      </c>
      <c r="K229" s="198">
        <f>(H229-E229)*100/E229</f>
        <v>-5.65412361084032</v>
      </c>
      <c r="L229" s="198">
        <f>(I229-F229)*100/F229</f>
        <v>-1.8151443565416305</v>
      </c>
      <c r="M229" s="199">
        <f t="shared" si="21"/>
        <v>5.494680458071667</v>
      </c>
      <c r="N229" s="200">
        <f t="shared" si="22"/>
        <v>4.784881342062193</v>
      </c>
      <c r="O229" s="199">
        <f t="shared" si="23"/>
        <v>4.921141485038788</v>
      </c>
      <c r="P229" s="200">
        <f t="shared" si="24"/>
        <v>4.459808033278778</v>
      </c>
    </row>
    <row r="230" spans="1:16" ht="10.5">
      <c r="A230" s="195" t="s">
        <v>256</v>
      </c>
      <c r="B230" s="195" t="s">
        <v>257</v>
      </c>
      <c r="C230" s="195" t="s">
        <v>122</v>
      </c>
      <c r="D230" s="196">
        <v>1195.8</v>
      </c>
      <c r="E230" s="196">
        <v>6373.2</v>
      </c>
      <c r="F230" s="196">
        <v>5757.24</v>
      </c>
      <c r="G230" s="196"/>
      <c r="H230" s="196"/>
      <c r="I230" s="196"/>
      <c r="J230" s="197"/>
      <c r="K230" s="198"/>
      <c r="L230" s="198"/>
      <c r="M230" s="199">
        <f t="shared" si="21"/>
        <v>5.329653788258907</v>
      </c>
      <c r="N230" s="200"/>
      <c r="O230" s="199">
        <f t="shared" si="23"/>
        <v>4.814550928248871</v>
      </c>
      <c r="P230" s="200"/>
    </row>
    <row r="231" spans="1:16" ht="10.5">
      <c r="A231" s="195" t="s">
        <v>256</v>
      </c>
      <c r="B231" s="195" t="s">
        <v>257</v>
      </c>
      <c r="C231" s="195" t="s">
        <v>46</v>
      </c>
      <c r="D231" s="196">
        <v>9757.2</v>
      </c>
      <c r="E231" s="196">
        <v>45155</v>
      </c>
      <c r="F231" s="196">
        <v>40904.89</v>
      </c>
      <c r="G231" s="196">
        <v>2970</v>
      </c>
      <c r="H231" s="196">
        <v>12815</v>
      </c>
      <c r="I231" s="196">
        <v>12043.98</v>
      </c>
      <c r="J231" s="197">
        <f>(G231-D231)*100/D231</f>
        <v>-69.56093961382365</v>
      </c>
      <c r="K231" s="198">
        <f>(H231-E231)*100/E231</f>
        <v>-71.61997563946407</v>
      </c>
      <c r="L231" s="198">
        <f>(I231-F231)*100/F231</f>
        <v>-70.55613644236666</v>
      </c>
      <c r="M231" s="199">
        <f t="shared" si="21"/>
        <v>4.627864551305702</v>
      </c>
      <c r="N231" s="200">
        <f t="shared" si="22"/>
        <v>4.314814814814815</v>
      </c>
      <c r="O231" s="199">
        <f t="shared" si="23"/>
        <v>4.192277497642766</v>
      </c>
      <c r="P231" s="200">
        <f t="shared" si="24"/>
        <v>4.055212121212121</v>
      </c>
    </row>
    <row r="232" spans="1:16" ht="10.5">
      <c r="A232" s="195" t="s">
        <v>256</v>
      </c>
      <c r="B232" s="195" t="s">
        <v>257</v>
      </c>
      <c r="C232" s="195" t="s">
        <v>62</v>
      </c>
      <c r="D232" s="196">
        <v>4637.6</v>
      </c>
      <c r="E232" s="196">
        <v>25503.69</v>
      </c>
      <c r="F232" s="196">
        <v>23069.39</v>
      </c>
      <c r="G232" s="196">
        <v>4688</v>
      </c>
      <c r="H232" s="196">
        <v>25820.29</v>
      </c>
      <c r="I232" s="196">
        <v>24172.87</v>
      </c>
      <c r="J232" s="197">
        <f>(G232-D232)*100/D232</f>
        <v>1.0867690184578152</v>
      </c>
      <c r="K232" s="198">
        <f>(H232-E232)*100/E232</f>
        <v>1.2413889911616798</v>
      </c>
      <c r="L232" s="198">
        <f>(I232-F232)*100/F232</f>
        <v>4.783308097873414</v>
      </c>
      <c r="M232" s="199">
        <f t="shared" si="21"/>
        <v>5.499329394514404</v>
      </c>
      <c r="N232" s="200">
        <f t="shared" si="22"/>
        <v>5.507741040955632</v>
      </c>
      <c r="O232" s="199">
        <f t="shared" si="23"/>
        <v>4.974424271174745</v>
      </c>
      <c r="P232" s="200">
        <f t="shared" si="24"/>
        <v>5.156328924914676</v>
      </c>
    </row>
    <row r="233" spans="1:16" ht="10.5">
      <c r="A233" s="195" t="s">
        <v>256</v>
      </c>
      <c r="B233" s="195" t="s">
        <v>257</v>
      </c>
      <c r="C233" s="195" t="s">
        <v>502</v>
      </c>
      <c r="D233" s="196"/>
      <c r="E233" s="196"/>
      <c r="F233" s="196"/>
      <c r="G233" s="196">
        <v>474</v>
      </c>
      <c r="H233" s="196">
        <v>2232.5</v>
      </c>
      <c r="I233" s="196">
        <v>2120.7</v>
      </c>
      <c r="J233" s="197"/>
      <c r="K233" s="198"/>
      <c r="L233" s="198"/>
      <c r="M233" s="199"/>
      <c r="N233" s="200">
        <f t="shared" si="22"/>
        <v>4.709915611814346</v>
      </c>
      <c r="O233" s="199"/>
      <c r="P233" s="200">
        <f t="shared" si="24"/>
        <v>4.474050632911392</v>
      </c>
    </row>
    <row r="234" spans="1:16" ht="10.5">
      <c r="A234" s="195" t="s">
        <v>256</v>
      </c>
      <c r="B234" s="195" t="s">
        <v>257</v>
      </c>
      <c r="C234" s="195" t="s">
        <v>156</v>
      </c>
      <c r="D234" s="196">
        <v>12798</v>
      </c>
      <c r="E234" s="196">
        <v>55703.09</v>
      </c>
      <c r="F234" s="196">
        <v>50523.39</v>
      </c>
      <c r="G234" s="196">
        <v>19230</v>
      </c>
      <c r="H234" s="196">
        <v>63940.23</v>
      </c>
      <c r="I234" s="196">
        <v>59978.98</v>
      </c>
      <c r="J234" s="197">
        <f>(G234-D234)*100/D234</f>
        <v>50.25785278949836</v>
      </c>
      <c r="K234" s="198">
        <f>(H234-E234)*100/E234</f>
        <v>14.787581802014946</v>
      </c>
      <c r="L234" s="198">
        <f>(I234-F234)*100/F234</f>
        <v>18.715272272901725</v>
      </c>
      <c r="M234" s="199">
        <f t="shared" si="21"/>
        <v>4.352483981872167</v>
      </c>
      <c r="N234" s="200">
        <f t="shared" si="22"/>
        <v>3.32502496099844</v>
      </c>
      <c r="O234" s="199">
        <f t="shared" si="23"/>
        <v>3.947756680731364</v>
      </c>
      <c r="P234" s="200">
        <f t="shared" si="24"/>
        <v>3.119031721268851</v>
      </c>
    </row>
    <row r="235" spans="1:16" ht="10.5">
      <c r="A235" s="195" t="s">
        <v>256</v>
      </c>
      <c r="B235" s="195" t="s">
        <v>257</v>
      </c>
      <c r="C235" s="195" t="s">
        <v>102</v>
      </c>
      <c r="D235" s="196">
        <v>1296</v>
      </c>
      <c r="E235" s="196">
        <v>6154.08</v>
      </c>
      <c r="F235" s="196">
        <v>5570.4</v>
      </c>
      <c r="G235" s="196">
        <v>1850</v>
      </c>
      <c r="H235" s="196">
        <v>8146.75</v>
      </c>
      <c r="I235" s="196">
        <v>7644.67</v>
      </c>
      <c r="J235" s="197">
        <f>(G235-D235)*100/D235</f>
        <v>42.74691358024691</v>
      </c>
      <c r="K235" s="198">
        <f>(H235-E235)*100/E235</f>
        <v>32.379657073031225</v>
      </c>
      <c r="L235" s="198">
        <f>(I235-F235)*100/F235</f>
        <v>37.237361769352304</v>
      </c>
      <c r="M235" s="199">
        <f t="shared" si="21"/>
        <v>4.748518518518519</v>
      </c>
      <c r="N235" s="200">
        <f t="shared" si="22"/>
        <v>4.403648648648649</v>
      </c>
      <c r="O235" s="199">
        <f t="shared" si="23"/>
        <v>4.298148148148148</v>
      </c>
      <c r="P235" s="200">
        <f t="shared" si="24"/>
        <v>4.132254054054054</v>
      </c>
    </row>
    <row r="236" spans="1:16" ht="10.5">
      <c r="A236" s="195" t="s">
        <v>256</v>
      </c>
      <c r="B236" s="195" t="s">
        <v>257</v>
      </c>
      <c r="C236" s="195" t="s">
        <v>50</v>
      </c>
      <c r="D236" s="196">
        <v>1440</v>
      </c>
      <c r="E236" s="196">
        <v>8464</v>
      </c>
      <c r="F236" s="196">
        <v>7591.96</v>
      </c>
      <c r="G236" s="196">
        <v>4380</v>
      </c>
      <c r="H236" s="196">
        <v>24323.5</v>
      </c>
      <c r="I236" s="196">
        <v>22738.05</v>
      </c>
      <c r="J236" s="197">
        <f>(G236-D236)*100/D236</f>
        <v>204.16666666666666</v>
      </c>
      <c r="K236" s="198">
        <f>(H236-E236)*100/E236</f>
        <v>187.3759451795841</v>
      </c>
      <c r="L236" s="198">
        <f>(I236-F236)*100/F236</f>
        <v>199.5017097034231</v>
      </c>
      <c r="M236" s="199">
        <f t="shared" si="21"/>
        <v>5.877777777777778</v>
      </c>
      <c r="N236" s="200">
        <f t="shared" si="22"/>
        <v>5.553310502283105</v>
      </c>
      <c r="O236" s="199">
        <f t="shared" si="23"/>
        <v>5.272194444444445</v>
      </c>
      <c r="P236" s="200">
        <f t="shared" si="24"/>
        <v>5.191335616438356</v>
      </c>
    </row>
    <row r="237" spans="1:16" ht="10.5">
      <c r="A237" s="195" t="s">
        <v>256</v>
      </c>
      <c r="B237" s="195" t="s">
        <v>257</v>
      </c>
      <c r="C237" s="195" t="s">
        <v>85</v>
      </c>
      <c r="D237" s="196"/>
      <c r="E237" s="196"/>
      <c r="F237" s="196"/>
      <c r="G237" s="196">
        <v>2040</v>
      </c>
      <c r="H237" s="196">
        <v>11220</v>
      </c>
      <c r="I237" s="196">
        <v>10335.44</v>
      </c>
      <c r="J237" s="197"/>
      <c r="K237" s="198"/>
      <c r="L237" s="198"/>
      <c r="M237" s="199"/>
      <c r="N237" s="200">
        <f t="shared" si="22"/>
        <v>5.5</v>
      </c>
      <c r="O237" s="199"/>
      <c r="P237" s="200">
        <f t="shared" si="24"/>
        <v>5.0663921568627455</v>
      </c>
    </row>
    <row r="238" spans="1:16" ht="10.5">
      <c r="A238" s="195" t="s">
        <v>256</v>
      </c>
      <c r="B238" s="195" t="s">
        <v>257</v>
      </c>
      <c r="C238" s="195" t="s">
        <v>86</v>
      </c>
      <c r="D238" s="196"/>
      <c r="E238" s="196"/>
      <c r="F238" s="196"/>
      <c r="G238" s="196">
        <v>453.6</v>
      </c>
      <c r="H238" s="196">
        <v>2245.32</v>
      </c>
      <c r="I238" s="196">
        <v>2136.55</v>
      </c>
      <c r="J238" s="197"/>
      <c r="K238" s="198"/>
      <c r="L238" s="198"/>
      <c r="M238" s="199"/>
      <c r="N238" s="200">
        <f t="shared" si="22"/>
        <v>4.95</v>
      </c>
      <c r="O238" s="199"/>
      <c r="P238" s="200">
        <f t="shared" si="24"/>
        <v>4.710207231040565</v>
      </c>
    </row>
    <row r="239" spans="1:16" ht="10.5">
      <c r="A239" s="195" t="s">
        <v>256</v>
      </c>
      <c r="B239" s="195" t="s">
        <v>257</v>
      </c>
      <c r="C239" s="195" t="s">
        <v>69</v>
      </c>
      <c r="D239" s="196">
        <v>2160</v>
      </c>
      <c r="E239" s="196">
        <v>10672.2</v>
      </c>
      <c r="F239" s="196">
        <v>9741.1</v>
      </c>
      <c r="G239" s="196"/>
      <c r="H239" s="196"/>
      <c r="I239" s="196"/>
      <c r="J239" s="197"/>
      <c r="K239" s="198"/>
      <c r="L239" s="198"/>
      <c r="M239" s="199">
        <f t="shared" si="21"/>
        <v>4.940833333333334</v>
      </c>
      <c r="N239" s="200"/>
      <c r="O239" s="199">
        <f t="shared" si="23"/>
        <v>4.509768518518519</v>
      </c>
      <c r="P239" s="200"/>
    </row>
    <row r="240" spans="1:16" ht="10.5">
      <c r="A240" s="195" t="s">
        <v>256</v>
      </c>
      <c r="B240" s="195" t="s">
        <v>257</v>
      </c>
      <c r="C240" s="195" t="s">
        <v>562</v>
      </c>
      <c r="D240" s="196"/>
      <c r="E240" s="196"/>
      <c r="F240" s="196"/>
      <c r="G240" s="196">
        <v>84</v>
      </c>
      <c r="H240" s="196">
        <v>399.12</v>
      </c>
      <c r="I240" s="196">
        <v>370.05</v>
      </c>
      <c r="J240" s="197"/>
      <c r="K240" s="198"/>
      <c r="L240" s="198"/>
      <c r="M240" s="199"/>
      <c r="N240" s="200">
        <f t="shared" si="22"/>
        <v>4.751428571428572</v>
      </c>
      <c r="O240" s="199"/>
      <c r="P240" s="200">
        <f t="shared" si="24"/>
        <v>4.405357142857143</v>
      </c>
    </row>
    <row r="241" spans="1:16" ht="10.5">
      <c r="A241" s="195" t="s">
        <v>256</v>
      </c>
      <c r="B241" s="195" t="s">
        <v>257</v>
      </c>
      <c r="C241" s="195" t="s">
        <v>67</v>
      </c>
      <c r="D241" s="196"/>
      <c r="E241" s="196"/>
      <c r="F241" s="196"/>
      <c r="G241" s="196">
        <v>1281</v>
      </c>
      <c r="H241" s="196">
        <v>6079.5</v>
      </c>
      <c r="I241" s="196">
        <v>5773.25</v>
      </c>
      <c r="J241" s="197"/>
      <c r="K241" s="198"/>
      <c r="L241" s="198"/>
      <c r="M241" s="199"/>
      <c r="N241" s="200">
        <f t="shared" si="22"/>
        <v>4.745901639344262</v>
      </c>
      <c r="O241" s="199"/>
      <c r="P241" s="200">
        <f t="shared" si="24"/>
        <v>4.506830601092896</v>
      </c>
    </row>
    <row r="242" spans="1:16" ht="10.5">
      <c r="A242" s="195" t="s">
        <v>256</v>
      </c>
      <c r="B242" s="195" t="s">
        <v>257</v>
      </c>
      <c r="C242" s="195" t="s">
        <v>49</v>
      </c>
      <c r="D242" s="196">
        <v>1296</v>
      </c>
      <c r="E242" s="196">
        <v>7382.7</v>
      </c>
      <c r="F242" s="196">
        <v>6636.72</v>
      </c>
      <c r="G242" s="196"/>
      <c r="H242" s="196"/>
      <c r="I242" s="196"/>
      <c r="J242" s="197"/>
      <c r="K242" s="198"/>
      <c r="L242" s="198"/>
      <c r="M242" s="199">
        <f t="shared" si="21"/>
        <v>5.696527777777778</v>
      </c>
      <c r="N242" s="200"/>
      <c r="O242" s="199">
        <f t="shared" si="23"/>
        <v>5.120925925925926</v>
      </c>
      <c r="P242" s="200"/>
    </row>
    <row r="243" spans="1:16" ht="10.5">
      <c r="A243" s="195" t="s">
        <v>256</v>
      </c>
      <c r="B243" s="195" t="s">
        <v>257</v>
      </c>
      <c r="C243" s="195" t="s">
        <v>83</v>
      </c>
      <c r="D243" s="196">
        <v>2210.5</v>
      </c>
      <c r="E243" s="196">
        <v>11418.8</v>
      </c>
      <c r="F243" s="196">
        <v>10357.02</v>
      </c>
      <c r="G243" s="196"/>
      <c r="H243" s="196"/>
      <c r="I243" s="196"/>
      <c r="J243" s="197"/>
      <c r="K243" s="198"/>
      <c r="L243" s="198"/>
      <c r="M243" s="199">
        <f t="shared" si="21"/>
        <v>5.165709115584709</v>
      </c>
      <c r="N243" s="200"/>
      <c r="O243" s="199">
        <f t="shared" si="23"/>
        <v>4.68537434969464</v>
      </c>
      <c r="P243" s="200"/>
    </row>
    <row r="244" spans="1:16" ht="10.5">
      <c r="A244" s="195" t="s">
        <v>256</v>
      </c>
      <c r="B244" s="195" t="s">
        <v>257</v>
      </c>
      <c r="C244" s="195" t="s">
        <v>108</v>
      </c>
      <c r="D244" s="196">
        <v>3333</v>
      </c>
      <c r="E244" s="196">
        <v>15741.06</v>
      </c>
      <c r="F244" s="196">
        <v>14351.07</v>
      </c>
      <c r="G244" s="196">
        <v>1976</v>
      </c>
      <c r="H244" s="196">
        <v>9419.14</v>
      </c>
      <c r="I244" s="196">
        <v>8814.94</v>
      </c>
      <c r="J244" s="197">
        <f>(G244-D244)*100/D244</f>
        <v>-40.714071407140715</v>
      </c>
      <c r="K244" s="198">
        <f>(H244-E244)*100/E244</f>
        <v>-40.16197130307616</v>
      </c>
      <c r="L244" s="198">
        <f>(I244-F244)*100/F244</f>
        <v>-38.57642670546516</v>
      </c>
      <c r="M244" s="199">
        <f t="shared" si="21"/>
        <v>4.722790279027903</v>
      </c>
      <c r="N244" s="200">
        <f t="shared" si="22"/>
        <v>4.766771255060728</v>
      </c>
      <c r="O244" s="199">
        <f t="shared" si="23"/>
        <v>4.305751575157515</v>
      </c>
      <c r="P244" s="200">
        <f t="shared" si="24"/>
        <v>4.461002024291498</v>
      </c>
    </row>
    <row r="245" spans="1:16" ht="10.5">
      <c r="A245" s="195" t="s">
        <v>256</v>
      </c>
      <c r="B245" s="195" t="s">
        <v>257</v>
      </c>
      <c r="C245" s="195" t="s">
        <v>66</v>
      </c>
      <c r="D245" s="196">
        <v>3080</v>
      </c>
      <c r="E245" s="196">
        <v>16381</v>
      </c>
      <c r="F245" s="196">
        <v>14737.49</v>
      </c>
      <c r="G245" s="196">
        <v>705</v>
      </c>
      <c r="H245" s="196">
        <v>3741.8</v>
      </c>
      <c r="I245" s="196">
        <v>3499.03</v>
      </c>
      <c r="J245" s="197">
        <f>(G245-D245)*100/D245</f>
        <v>-77.1103896103896</v>
      </c>
      <c r="K245" s="198">
        <f>(H245-E245)*100/E245</f>
        <v>-77.157682681155</v>
      </c>
      <c r="L245" s="198">
        <f>(I245-F245)*100/F245</f>
        <v>-76.257625959373</v>
      </c>
      <c r="M245" s="199">
        <f t="shared" si="21"/>
        <v>5.318506493506494</v>
      </c>
      <c r="N245" s="200">
        <f t="shared" si="22"/>
        <v>5.307517730496454</v>
      </c>
      <c r="O245" s="199">
        <f t="shared" si="23"/>
        <v>4.784899350649351</v>
      </c>
      <c r="P245" s="200">
        <f t="shared" si="24"/>
        <v>4.963163120567376</v>
      </c>
    </row>
    <row r="246" spans="1:16" ht="21">
      <c r="A246" s="195" t="s">
        <v>642</v>
      </c>
      <c r="B246" s="195" t="s">
        <v>643</v>
      </c>
      <c r="C246" s="195" t="s">
        <v>46</v>
      </c>
      <c r="D246" s="196">
        <v>900</v>
      </c>
      <c r="E246" s="196">
        <v>3960</v>
      </c>
      <c r="F246" s="196">
        <v>3553.87</v>
      </c>
      <c r="G246" s="196">
        <v>900</v>
      </c>
      <c r="H246" s="196">
        <v>2970</v>
      </c>
      <c r="I246" s="196">
        <v>2790.57</v>
      </c>
      <c r="J246" s="197">
        <f>(G246-D246)*100/D246</f>
        <v>0</v>
      </c>
      <c r="K246" s="198">
        <f>(H246-E246)*100/E246</f>
        <v>-25</v>
      </c>
      <c r="L246" s="198">
        <f>(I246-F246)*100/F246</f>
        <v>-21.477994411725803</v>
      </c>
      <c r="M246" s="199">
        <f t="shared" si="21"/>
        <v>4.4</v>
      </c>
      <c r="N246" s="200">
        <f t="shared" si="22"/>
        <v>3.3</v>
      </c>
      <c r="O246" s="199">
        <f t="shared" si="23"/>
        <v>3.9487444444444444</v>
      </c>
      <c r="P246" s="200">
        <f t="shared" si="24"/>
        <v>3.1006333333333336</v>
      </c>
    </row>
    <row r="247" spans="1:16" ht="10.5">
      <c r="A247" s="195" t="s">
        <v>260</v>
      </c>
      <c r="B247" s="195" t="s">
        <v>261</v>
      </c>
      <c r="C247" s="195" t="s">
        <v>138</v>
      </c>
      <c r="D247" s="196">
        <v>28.8</v>
      </c>
      <c r="E247" s="196">
        <v>302.4</v>
      </c>
      <c r="F247" s="196">
        <v>267.13</v>
      </c>
      <c r="G247" s="196"/>
      <c r="H247" s="196"/>
      <c r="I247" s="196"/>
      <c r="J247" s="197"/>
      <c r="K247" s="198"/>
      <c r="L247" s="198"/>
      <c r="M247" s="199">
        <f t="shared" si="21"/>
        <v>10.499999999999998</v>
      </c>
      <c r="N247" s="200"/>
      <c r="O247" s="199">
        <f t="shared" si="23"/>
        <v>9.275347222222221</v>
      </c>
      <c r="P247" s="200"/>
    </row>
    <row r="248" spans="1:16" ht="10.5">
      <c r="A248" s="195" t="s">
        <v>260</v>
      </c>
      <c r="B248" s="195" t="s">
        <v>261</v>
      </c>
      <c r="C248" s="195" t="s">
        <v>139</v>
      </c>
      <c r="D248" s="196">
        <v>324</v>
      </c>
      <c r="E248" s="196">
        <v>1901.7</v>
      </c>
      <c r="F248" s="196">
        <v>1743.36</v>
      </c>
      <c r="G248" s="196"/>
      <c r="H248" s="196"/>
      <c r="I248" s="196"/>
      <c r="J248" s="197"/>
      <c r="K248" s="198"/>
      <c r="L248" s="198"/>
      <c r="M248" s="199">
        <f t="shared" si="21"/>
        <v>5.8694444444444445</v>
      </c>
      <c r="N248" s="200"/>
      <c r="O248" s="199">
        <f t="shared" si="23"/>
        <v>5.38074074074074</v>
      </c>
      <c r="P248" s="200"/>
    </row>
    <row r="249" spans="1:16" ht="10.5">
      <c r="A249" s="195" t="s">
        <v>260</v>
      </c>
      <c r="B249" s="195" t="s">
        <v>261</v>
      </c>
      <c r="C249" s="195" t="s">
        <v>63</v>
      </c>
      <c r="D249" s="196">
        <v>450</v>
      </c>
      <c r="E249" s="196">
        <v>3330</v>
      </c>
      <c r="F249" s="196">
        <v>3042.2</v>
      </c>
      <c r="G249" s="196">
        <v>300</v>
      </c>
      <c r="H249" s="196">
        <v>2040</v>
      </c>
      <c r="I249" s="196">
        <v>1909</v>
      </c>
      <c r="J249" s="197">
        <f>(G249-D249)*100/D249</f>
        <v>-33.333333333333336</v>
      </c>
      <c r="K249" s="198">
        <f>(H249-E249)*100/E249</f>
        <v>-38.73873873873874</v>
      </c>
      <c r="L249" s="198">
        <f>(I249-F249)*100/F249</f>
        <v>-37.24935901650122</v>
      </c>
      <c r="M249" s="199">
        <f t="shared" si="21"/>
        <v>7.4</v>
      </c>
      <c r="N249" s="200">
        <f t="shared" si="22"/>
        <v>6.8</v>
      </c>
      <c r="O249" s="199">
        <f t="shared" si="23"/>
        <v>6.7604444444444445</v>
      </c>
      <c r="P249" s="200">
        <f t="shared" si="24"/>
        <v>6.363333333333333</v>
      </c>
    </row>
    <row r="250" spans="1:16" ht="10.5">
      <c r="A250" s="195" t="s">
        <v>260</v>
      </c>
      <c r="B250" s="195" t="s">
        <v>261</v>
      </c>
      <c r="C250" s="195" t="s">
        <v>122</v>
      </c>
      <c r="D250" s="196">
        <v>60</v>
      </c>
      <c r="E250" s="196">
        <v>537.6</v>
      </c>
      <c r="F250" s="196">
        <v>496.96</v>
      </c>
      <c r="G250" s="196"/>
      <c r="H250" s="196"/>
      <c r="I250" s="196"/>
      <c r="J250" s="197"/>
      <c r="K250" s="198"/>
      <c r="L250" s="198"/>
      <c r="M250" s="199">
        <f t="shared" si="21"/>
        <v>8.96</v>
      </c>
      <c r="N250" s="200"/>
      <c r="O250" s="199">
        <f t="shared" si="23"/>
        <v>8.282666666666666</v>
      </c>
      <c r="P250" s="200"/>
    </row>
    <row r="251" spans="1:16" ht="10.5">
      <c r="A251" s="195" t="s">
        <v>260</v>
      </c>
      <c r="B251" s="195" t="s">
        <v>261</v>
      </c>
      <c r="C251" s="195" t="s">
        <v>46</v>
      </c>
      <c r="D251" s="196"/>
      <c r="E251" s="196"/>
      <c r="F251" s="196"/>
      <c r="G251" s="196">
        <v>500.4</v>
      </c>
      <c r="H251" s="196">
        <v>1751.22</v>
      </c>
      <c r="I251" s="196">
        <v>1646.95</v>
      </c>
      <c r="J251" s="197"/>
      <c r="K251" s="198"/>
      <c r="L251" s="198"/>
      <c r="M251" s="199"/>
      <c r="N251" s="200">
        <f t="shared" si="22"/>
        <v>3.4996402877697843</v>
      </c>
      <c r="O251" s="199"/>
      <c r="P251" s="200">
        <f t="shared" si="24"/>
        <v>3.2912669864108715</v>
      </c>
    </row>
    <row r="252" spans="1:16" ht="10.5">
      <c r="A252" s="195" t="s">
        <v>260</v>
      </c>
      <c r="B252" s="195" t="s">
        <v>261</v>
      </c>
      <c r="C252" s="195" t="s">
        <v>62</v>
      </c>
      <c r="D252" s="196">
        <v>240</v>
      </c>
      <c r="E252" s="196">
        <v>1881.6</v>
      </c>
      <c r="F252" s="196">
        <v>1706.64</v>
      </c>
      <c r="G252" s="196"/>
      <c r="H252" s="196"/>
      <c r="I252" s="196"/>
      <c r="J252" s="197"/>
      <c r="K252" s="198"/>
      <c r="L252" s="198"/>
      <c r="M252" s="199">
        <f t="shared" si="21"/>
        <v>7.84</v>
      </c>
      <c r="N252" s="200"/>
      <c r="O252" s="199">
        <f t="shared" si="23"/>
        <v>7.111000000000001</v>
      </c>
      <c r="P252" s="200"/>
    </row>
    <row r="253" spans="1:16" ht="10.5">
      <c r="A253" s="195" t="s">
        <v>260</v>
      </c>
      <c r="B253" s="195" t="s">
        <v>261</v>
      </c>
      <c r="C253" s="195" t="s">
        <v>156</v>
      </c>
      <c r="D253" s="196">
        <v>585.5</v>
      </c>
      <c r="E253" s="196">
        <v>3649.23</v>
      </c>
      <c r="F253" s="196">
        <v>3314.05</v>
      </c>
      <c r="G253" s="196">
        <v>533.9</v>
      </c>
      <c r="H253" s="196">
        <v>2227.81</v>
      </c>
      <c r="I253" s="196">
        <v>2095.86</v>
      </c>
      <c r="J253" s="197">
        <f>(G253-D253)*100/D253</f>
        <v>-8.812980358667808</v>
      </c>
      <c r="K253" s="198">
        <f>(H253-E253)*100/E253</f>
        <v>-38.951230807595024</v>
      </c>
      <c r="L253" s="198">
        <f>(I253-F253)*100/F253</f>
        <v>-36.75834703761259</v>
      </c>
      <c r="M253" s="199">
        <f t="shared" si="21"/>
        <v>6.23267292912041</v>
      </c>
      <c r="N253" s="200">
        <f t="shared" si="22"/>
        <v>4.172710245364301</v>
      </c>
      <c r="O253" s="199">
        <f t="shared" si="23"/>
        <v>5.660204953031597</v>
      </c>
      <c r="P253" s="200">
        <f t="shared" si="24"/>
        <v>3.9255665855029034</v>
      </c>
    </row>
    <row r="254" spans="1:16" ht="10.5">
      <c r="A254" s="195" t="s">
        <v>260</v>
      </c>
      <c r="B254" s="195" t="s">
        <v>261</v>
      </c>
      <c r="C254" s="195" t="s">
        <v>86</v>
      </c>
      <c r="D254" s="196"/>
      <c r="E254" s="196"/>
      <c r="F254" s="196"/>
      <c r="G254" s="196">
        <v>453.6</v>
      </c>
      <c r="H254" s="196">
        <v>2245.32</v>
      </c>
      <c r="I254" s="196">
        <v>2136.55</v>
      </c>
      <c r="J254" s="197"/>
      <c r="K254" s="198"/>
      <c r="L254" s="198"/>
      <c r="M254" s="199"/>
      <c r="N254" s="200">
        <f t="shared" si="22"/>
        <v>4.95</v>
      </c>
      <c r="O254" s="199"/>
      <c r="P254" s="200">
        <f t="shared" si="24"/>
        <v>4.710207231040565</v>
      </c>
    </row>
    <row r="255" spans="1:16" ht="10.5">
      <c r="A255" s="195" t="s">
        <v>260</v>
      </c>
      <c r="B255" s="195" t="s">
        <v>261</v>
      </c>
      <c r="C255" s="195" t="s">
        <v>183</v>
      </c>
      <c r="D255" s="196">
        <v>51</v>
      </c>
      <c r="E255" s="196">
        <v>456.96</v>
      </c>
      <c r="F255" s="196">
        <v>413.27</v>
      </c>
      <c r="G255" s="196">
        <v>39</v>
      </c>
      <c r="H255" s="196">
        <v>349.44</v>
      </c>
      <c r="I255" s="196">
        <v>326.84</v>
      </c>
      <c r="J255" s="197">
        <f>(G255-D255)*100/D255</f>
        <v>-23.529411764705884</v>
      </c>
      <c r="K255" s="198">
        <f>(H255-E255)*100/E255</f>
        <v>-23.52941176470588</v>
      </c>
      <c r="L255" s="198">
        <f>(I255-F255)*100/F255</f>
        <v>-20.91368838773683</v>
      </c>
      <c r="M255" s="199">
        <f t="shared" si="21"/>
        <v>8.959999999999999</v>
      </c>
      <c r="N255" s="200">
        <f t="shared" si="22"/>
        <v>8.959999999999999</v>
      </c>
      <c r="O255" s="199">
        <f t="shared" si="23"/>
        <v>8.103333333333333</v>
      </c>
      <c r="P255" s="200">
        <f t="shared" si="24"/>
        <v>8.38051282051282</v>
      </c>
    </row>
    <row r="256" spans="1:16" ht="10.5">
      <c r="A256" s="195" t="s">
        <v>262</v>
      </c>
      <c r="B256" s="195" t="s">
        <v>263</v>
      </c>
      <c r="C256" s="195" t="s">
        <v>138</v>
      </c>
      <c r="D256" s="196"/>
      <c r="E256" s="196"/>
      <c r="F256" s="196"/>
      <c r="G256" s="196">
        <v>900</v>
      </c>
      <c r="H256" s="196">
        <v>3780</v>
      </c>
      <c r="I256" s="196">
        <v>3569.13</v>
      </c>
      <c r="J256" s="197"/>
      <c r="K256" s="198"/>
      <c r="L256" s="198"/>
      <c r="M256" s="199"/>
      <c r="N256" s="200">
        <f t="shared" si="22"/>
        <v>4.2</v>
      </c>
      <c r="O256" s="199"/>
      <c r="P256" s="200">
        <f t="shared" si="24"/>
        <v>3.9657</v>
      </c>
    </row>
    <row r="257" spans="1:16" ht="10.5">
      <c r="A257" s="195" t="s">
        <v>262</v>
      </c>
      <c r="B257" s="195" t="s">
        <v>263</v>
      </c>
      <c r="C257" s="195" t="s">
        <v>60</v>
      </c>
      <c r="D257" s="196">
        <v>903</v>
      </c>
      <c r="E257" s="196">
        <v>5598.6</v>
      </c>
      <c r="F257" s="196">
        <v>5138.19</v>
      </c>
      <c r="G257" s="196">
        <v>1200</v>
      </c>
      <c r="H257" s="196">
        <v>7440</v>
      </c>
      <c r="I257" s="196">
        <v>6970.46</v>
      </c>
      <c r="J257" s="197">
        <f>(G257-D257)*100/D257</f>
        <v>32.89036544850498</v>
      </c>
      <c r="K257" s="198">
        <f>(H257-E257)*100/E257</f>
        <v>32.89036544850497</v>
      </c>
      <c r="L257" s="198">
        <f>(I257-F257)*100/F257</f>
        <v>35.65983352114267</v>
      </c>
      <c r="M257" s="199">
        <f t="shared" si="21"/>
        <v>6.2</v>
      </c>
      <c r="N257" s="200">
        <f t="shared" si="22"/>
        <v>6.2</v>
      </c>
      <c r="O257" s="199">
        <f t="shared" si="23"/>
        <v>5.690132890365448</v>
      </c>
      <c r="P257" s="200">
        <f t="shared" si="24"/>
        <v>5.808716666666666</v>
      </c>
    </row>
    <row r="258" spans="1:16" ht="10.5">
      <c r="A258" s="195" t="s">
        <v>262</v>
      </c>
      <c r="B258" s="195" t="s">
        <v>263</v>
      </c>
      <c r="C258" s="195" t="s">
        <v>139</v>
      </c>
      <c r="D258" s="196">
        <v>690</v>
      </c>
      <c r="E258" s="196">
        <v>3858</v>
      </c>
      <c r="F258" s="196">
        <v>3534.97</v>
      </c>
      <c r="G258" s="196"/>
      <c r="H258" s="196"/>
      <c r="I258" s="196"/>
      <c r="J258" s="197"/>
      <c r="K258" s="198"/>
      <c r="L258" s="198"/>
      <c r="M258" s="199">
        <f t="shared" si="21"/>
        <v>5.591304347826087</v>
      </c>
      <c r="N258" s="200"/>
      <c r="O258" s="199">
        <f t="shared" si="23"/>
        <v>5.123144927536232</v>
      </c>
      <c r="P258" s="200"/>
    </row>
    <row r="259" spans="1:16" ht="10.5">
      <c r="A259" s="195" t="s">
        <v>262</v>
      </c>
      <c r="B259" s="195" t="s">
        <v>263</v>
      </c>
      <c r="C259" s="195" t="s">
        <v>63</v>
      </c>
      <c r="D259" s="196">
        <v>2347.5</v>
      </c>
      <c r="E259" s="196">
        <v>14272.5</v>
      </c>
      <c r="F259" s="196">
        <v>12989.58</v>
      </c>
      <c r="G259" s="196">
        <v>1416</v>
      </c>
      <c r="H259" s="196">
        <v>7474.8</v>
      </c>
      <c r="I259" s="196">
        <v>6957.9</v>
      </c>
      <c r="J259" s="197">
        <f>(G259-D259)*100/D259</f>
        <v>-39.680511182108624</v>
      </c>
      <c r="K259" s="198">
        <f>(H259-E259)*100/E259</f>
        <v>-47.62795585916973</v>
      </c>
      <c r="L259" s="198">
        <f>(I259-F259)*100/F259</f>
        <v>-46.434757705791874</v>
      </c>
      <c r="M259" s="199">
        <f t="shared" si="21"/>
        <v>6.079872204472843</v>
      </c>
      <c r="N259" s="200">
        <f t="shared" si="22"/>
        <v>5.278813559322034</v>
      </c>
      <c r="O259" s="199">
        <f t="shared" si="23"/>
        <v>5.533367412140575</v>
      </c>
      <c r="P259" s="200">
        <f t="shared" si="24"/>
        <v>4.913771186440678</v>
      </c>
    </row>
    <row r="260" spans="1:16" ht="10.5">
      <c r="A260" s="195" t="s">
        <v>262</v>
      </c>
      <c r="B260" s="195" t="s">
        <v>263</v>
      </c>
      <c r="C260" s="195" t="s">
        <v>122</v>
      </c>
      <c r="D260" s="196"/>
      <c r="E260" s="196"/>
      <c r="F260" s="196"/>
      <c r="G260" s="196">
        <v>86</v>
      </c>
      <c r="H260" s="196">
        <v>771.6</v>
      </c>
      <c r="I260" s="196">
        <v>737.73</v>
      </c>
      <c r="J260" s="197"/>
      <c r="K260" s="198"/>
      <c r="L260" s="198"/>
      <c r="M260" s="199"/>
      <c r="N260" s="200">
        <f t="shared" si="22"/>
        <v>8.972093023255814</v>
      </c>
      <c r="O260" s="199"/>
      <c r="P260" s="200">
        <f t="shared" si="24"/>
        <v>8.578255813953488</v>
      </c>
    </row>
    <row r="261" spans="1:16" ht="10.5">
      <c r="A261" s="195" t="s">
        <v>262</v>
      </c>
      <c r="B261" s="195" t="s">
        <v>263</v>
      </c>
      <c r="C261" s="195" t="s">
        <v>46</v>
      </c>
      <c r="D261" s="196">
        <v>9592.8</v>
      </c>
      <c r="E261" s="196">
        <v>60000.2</v>
      </c>
      <c r="F261" s="196">
        <v>54294.19</v>
      </c>
      <c r="G261" s="196">
        <v>11489.2</v>
      </c>
      <c r="H261" s="196">
        <v>57675.21</v>
      </c>
      <c r="I261" s="196">
        <v>53871.4</v>
      </c>
      <c r="J261" s="197">
        <f>(G261-D261)*100/D261</f>
        <v>19.76899341172548</v>
      </c>
      <c r="K261" s="198">
        <f>(H261-E261)*100/E261</f>
        <v>-3.874970416765274</v>
      </c>
      <c r="L261" s="198">
        <f>(I261-F261)*100/F261</f>
        <v>-0.7787021042214661</v>
      </c>
      <c r="M261" s="199">
        <f t="shared" si="21"/>
        <v>6.254711867233759</v>
      </c>
      <c r="N261" s="200">
        <f t="shared" si="22"/>
        <v>5.0199500400376005</v>
      </c>
      <c r="O261" s="199">
        <f t="shared" si="23"/>
        <v>5.659889708948379</v>
      </c>
      <c r="P261" s="200">
        <f t="shared" si="24"/>
        <v>4.688873028583365</v>
      </c>
    </row>
    <row r="262" spans="1:16" ht="10.5">
      <c r="A262" s="195" t="s">
        <v>262</v>
      </c>
      <c r="B262" s="195" t="s">
        <v>263</v>
      </c>
      <c r="C262" s="195" t="s">
        <v>62</v>
      </c>
      <c r="D262" s="196">
        <v>1483</v>
      </c>
      <c r="E262" s="196">
        <v>11829</v>
      </c>
      <c r="F262" s="196">
        <v>10729.1</v>
      </c>
      <c r="G262" s="196"/>
      <c r="H262" s="196"/>
      <c r="I262" s="196"/>
      <c r="J262" s="197"/>
      <c r="K262" s="198"/>
      <c r="L262" s="198"/>
      <c r="M262" s="199">
        <f aca="true" t="shared" si="25" ref="M262:M269">E262/D262</f>
        <v>7.9763991908294</v>
      </c>
      <c r="N262" s="200"/>
      <c r="O262" s="199">
        <f aca="true" t="shared" si="26" ref="O262:O269">F262/D262</f>
        <v>7.2347269049224545</v>
      </c>
      <c r="P262" s="200"/>
    </row>
    <row r="263" spans="1:16" ht="10.5">
      <c r="A263" s="195" t="s">
        <v>262</v>
      </c>
      <c r="B263" s="195" t="s">
        <v>263</v>
      </c>
      <c r="C263" s="195" t="s">
        <v>156</v>
      </c>
      <c r="D263" s="196">
        <v>1468.98</v>
      </c>
      <c r="E263" s="196">
        <v>10059.69</v>
      </c>
      <c r="F263" s="196">
        <v>9084.88</v>
      </c>
      <c r="G263" s="196">
        <v>15689.25</v>
      </c>
      <c r="H263" s="196">
        <v>71419.27</v>
      </c>
      <c r="I263" s="196">
        <v>67230.45</v>
      </c>
      <c r="J263" s="197">
        <f aca="true" t="shared" si="27" ref="J262:J269">(G263-D263)*100/D263</f>
        <v>968.0370052689622</v>
      </c>
      <c r="K263" s="198">
        <f aca="true" t="shared" si="28" ref="K262:K269">(H263-E263)*100/E263</f>
        <v>609.9549787319489</v>
      </c>
      <c r="L263" s="198">
        <f aca="true" t="shared" si="29" ref="L262:L269">(I263-F263)*100/F263</f>
        <v>640.0257350674968</v>
      </c>
      <c r="M263" s="199">
        <f t="shared" si="25"/>
        <v>6.848078258383368</v>
      </c>
      <c r="N263" s="200">
        <f aca="true" t="shared" si="30" ref="N262:N269">H263/G263</f>
        <v>4.552114983189127</v>
      </c>
      <c r="O263" s="199">
        <f t="shared" si="26"/>
        <v>6.18448174924097</v>
      </c>
      <c r="P263" s="200">
        <f aca="true" t="shared" si="31" ref="P262:P269">I263/G263</f>
        <v>4.285128352215689</v>
      </c>
    </row>
    <row r="264" spans="1:16" ht="10.5">
      <c r="A264" s="195" t="s">
        <v>262</v>
      </c>
      <c r="B264" s="195" t="s">
        <v>263</v>
      </c>
      <c r="C264" s="195" t="s">
        <v>102</v>
      </c>
      <c r="D264" s="196"/>
      <c r="E264" s="196"/>
      <c r="F264" s="196"/>
      <c r="G264" s="196">
        <v>810</v>
      </c>
      <c r="H264" s="196">
        <v>4213.27</v>
      </c>
      <c r="I264" s="196">
        <v>4017.6</v>
      </c>
      <c r="J264" s="197"/>
      <c r="K264" s="198"/>
      <c r="L264" s="198"/>
      <c r="M264" s="199"/>
      <c r="N264" s="200">
        <f t="shared" si="30"/>
        <v>5.201567901234569</v>
      </c>
      <c r="O264" s="199"/>
      <c r="P264" s="200">
        <f t="shared" si="31"/>
        <v>4.96</v>
      </c>
    </row>
    <row r="265" spans="1:16" ht="10.5">
      <c r="A265" s="195" t="s">
        <v>262</v>
      </c>
      <c r="B265" s="195" t="s">
        <v>263</v>
      </c>
      <c r="C265" s="195" t="s">
        <v>50</v>
      </c>
      <c r="D265" s="196"/>
      <c r="E265" s="196"/>
      <c r="F265" s="196"/>
      <c r="G265" s="196">
        <v>2400</v>
      </c>
      <c r="H265" s="196">
        <v>15360</v>
      </c>
      <c r="I265" s="196">
        <v>14615.93</v>
      </c>
      <c r="J265" s="197"/>
      <c r="K265" s="198"/>
      <c r="L265" s="198"/>
      <c r="M265" s="199"/>
      <c r="N265" s="200">
        <f t="shared" si="30"/>
        <v>6.4</v>
      </c>
      <c r="O265" s="199"/>
      <c r="P265" s="200">
        <f t="shared" si="31"/>
        <v>6.089970833333333</v>
      </c>
    </row>
    <row r="266" spans="1:16" ht="10.5">
      <c r="A266" s="195" t="s">
        <v>262</v>
      </c>
      <c r="B266" s="195" t="s">
        <v>263</v>
      </c>
      <c r="C266" s="195" t="s">
        <v>86</v>
      </c>
      <c r="D266" s="196"/>
      <c r="E266" s="196"/>
      <c r="F266" s="196"/>
      <c r="G266" s="196">
        <v>441</v>
      </c>
      <c r="H266" s="196">
        <v>2182.95</v>
      </c>
      <c r="I266" s="196">
        <v>2077.2</v>
      </c>
      <c r="J266" s="197"/>
      <c r="K266" s="198"/>
      <c r="L266" s="198"/>
      <c r="M266" s="199"/>
      <c r="N266" s="200">
        <f t="shared" si="30"/>
        <v>4.949999999999999</v>
      </c>
      <c r="O266" s="199"/>
      <c r="P266" s="200">
        <f t="shared" si="31"/>
        <v>4.710204081632653</v>
      </c>
    </row>
    <row r="267" spans="1:16" ht="10.5">
      <c r="A267" s="195" t="s">
        <v>262</v>
      </c>
      <c r="B267" s="195" t="s">
        <v>263</v>
      </c>
      <c r="C267" s="195" t="s">
        <v>183</v>
      </c>
      <c r="D267" s="196">
        <v>885</v>
      </c>
      <c r="E267" s="196">
        <v>7730.52</v>
      </c>
      <c r="F267" s="196">
        <v>7013.69</v>
      </c>
      <c r="G267" s="196">
        <v>533</v>
      </c>
      <c r="H267" s="196">
        <v>4564.02</v>
      </c>
      <c r="I267" s="196">
        <v>4289.41</v>
      </c>
      <c r="J267" s="197">
        <f t="shared" si="27"/>
        <v>-39.77401129943503</v>
      </c>
      <c r="K267" s="198">
        <f t="shared" si="28"/>
        <v>-40.961022026978775</v>
      </c>
      <c r="L267" s="198">
        <f t="shared" si="29"/>
        <v>-38.842321231762455</v>
      </c>
      <c r="M267" s="199">
        <f t="shared" si="25"/>
        <v>8.735050847457627</v>
      </c>
      <c r="N267" s="200">
        <f t="shared" si="30"/>
        <v>8.562889305816135</v>
      </c>
      <c r="O267" s="199">
        <f t="shared" si="26"/>
        <v>7.9250734463276835</v>
      </c>
      <c r="P267" s="200">
        <f t="shared" si="31"/>
        <v>8.047673545966228</v>
      </c>
    </row>
    <row r="268" spans="1:16" ht="10.5">
      <c r="A268" s="195" t="s">
        <v>262</v>
      </c>
      <c r="B268" s="195" t="s">
        <v>263</v>
      </c>
      <c r="C268" s="195" t="s">
        <v>49</v>
      </c>
      <c r="D268" s="196">
        <v>153</v>
      </c>
      <c r="E268" s="196">
        <v>948.6</v>
      </c>
      <c r="F268" s="196">
        <v>870.18</v>
      </c>
      <c r="G268" s="196">
        <v>1995</v>
      </c>
      <c r="H268" s="196">
        <v>11553</v>
      </c>
      <c r="I268" s="196">
        <v>10836.29</v>
      </c>
      <c r="J268" s="197">
        <f t="shared" si="27"/>
        <v>1203.921568627451</v>
      </c>
      <c r="K268" s="198">
        <f t="shared" si="28"/>
        <v>1117.9000632511068</v>
      </c>
      <c r="L268" s="198">
        <f t="shared" si="29"/>
        <v>1145.2929278999748</v>
      </c>
      <c r="M268" s="199">
        <f t="shared" si="25"/>
        <v>6.2</v>
      </c>
      <c r="N268" s="200">
        <f t="shared" si="30"/>
        <v>5.790977443609022</v>
      </c>
      <c r="O268" s="199">
        <f t="shared" si="26"/>
        <v>5.687450980392157</v>
      </c>
      <c r="P268" s="200">
        <f t="shared" si="31"/>
        <v>5.431724310776943</v>
      </c>
    </row>
    <row r="269" spans="1:16" ht="10.5">
      <c r="A269" s="201"/>
      <c r="B269" s="202" t="s">
        <v>739</v>
      </c>
      <c r="C269" s="201"/>
      <c r="D269" s="201">
        <f>SUM(D5:D268)</f>
        <v>4975012</v>
      </c>
      <c r="E269" s="201">
        <f>SUM(E5:E268)</f>
        <v>12789149.910000002</v>
      </c>
      <c r="F269" s="201">
        <f>SUM(F5:F268)</f>
        <v>11585965.310000006</v>
      </c>
      <c r="G269" s="201">
        <f>SUM(G5:G268)</f>
        <v>6237020.249999998</v>
      </c>
      <c r="H269" s="201">
        <f>SUM(H5:H268)</f>
        <v>14599780.679999998</v>
      </c>
      <c r="I269" s="201">
        <f>SUM(I5:I268)</f>
        <v>13713835.089999994</v>
      </c>
      <c r="J269" s="197">
        <f t="shared" si="27"/>
        <v>25.36693881341388</v>
      </c>
      <c r="K269" s="198">
        <f t="shared" si="28"/>
        <v>14.157553729073424</v>
      </c>
      <c r="L269" s="198">
        <f t="shared" si="29"/>
        <v>18.36592569600907</v>
      </c>
      <c r="M269" s="199">
        <f t="shared" si="25"/>
        <v>2.5706771983665573</v>
      </c>
      <c r="N269" s="200">
        <f t="shared" si="30"/>
        <v>2.340826243108639</v>
      </c>
      <c r="O269" s="199">
        <f t="shared" si="26"/>
        <v>2.3288316309588812</v>
      </c>
      <c r="P269" s="200">
        <f t="shared" si="31"/>
        <v>2.1987799526544745</v>
      </c>
    </row>
  </sheetData>
  <sheetProtection/>
  <mergeCells count="3">
    <mergeCell ref="A1:P1"/>
    <mergeCell ref="A2:P2"/>
    <mergeCell ref="A3:P3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P23"/>
  <sheetViews>
    <sheetView view="pageBreakPreview" zoomScale="96" zoomScaleSheetLayoutView="96" workbookViewId="0" topLeftCell="A1">
      <selection activeCell="B26" sqref="B26"/>
    </sheetView>
  </sheetViews>
  <sheetFormatPr defaultColWidth="9.140625" defaultRowHeight="12.75"/>
  <cols>
    <col min="1" max="1" width="13.7109375" style="12" bestFit="1" customWidth="1"/>
    <col min="2" max="2" width="94.00390625" style="12" bestFit="1" customWidth="1"/>
    <col min="3" max="3" width="19.140625" style="12" customWidth="1"/>
    <col min="4" max="4" width="10.57421875" style="47" bestFit="1" customWidth="1"/>
    <col min="5" max="6" width="13.28125" style="47" bestFit="1" customWidth="1"/>
    <col min="7" max="7" width="10.57421875" style="47" bestFit="1" customWidth="1"/>
    <col min="8" max="9" width="13.28125" style="47" bestFit="1" customWidth="1"/>
    <col min="10" max="16" width="9.8515625" style="14" bestFit="1" customWidth="1"/>
    <col min="17" max="16384" width="9.140625" style="12" customWidth="1"/>
  </cols>
  <sheetData>
    <row r="1" spans="1:7" ht="12.75" customHeight="1">
      <c r="A1" s="145" t="s">
        <v>129</v>
      </c>
      <c r="B1" s="145"/>
      <c r="C1" s="145"/>
      <c r="D1" s="145"/>
      <c r="E1" s="145"/>
      <c r="F1" s="145"/>
      <c r="G1" s="145"/>
    </row>
    <row r="2" spans="1:16" s="1" customFormat="1" ht="12.75" customHeight="1">
      <c r="A2" s="147" t="s">
        <v>829</v>
      </c>
      <c r="B2" s="147"/>
      <c r="C2" s="147"/>
      <c r="D2" s="147"/>
      <c r="E2" s="147"/>
      <c r="F2" s="147"/>
      <c r="G2" s="147"/>
      <c r="H2" s="45"/>
      <c r="I2" s="45"/>
      <c r="J2" s="45"/>
      <c r="K2" s="45"/>
      <c r="L2" s="46"/>
      <c r="M2" s="46"/>
      <c r="N2" s="46"/>
      <c r="O2" s="46"/>
      <c r="P2" s="46"/>
    </row>
    <row r="3" spans="1:7" ht="12.75" customHeight="1">
      <c r="A3" s="146" t="s">
        <v>128</v>
      </c>
      <c r="B3" s="146"/>
      <c r="C3" s="146"/>
      <c r="D3" s="146"/>
      <c r="E3" s="146"/>
      <c r="F3" s="146"/>
      <c r="G3" s="146"/>
    </row>
    <row r="4" spans="1:16" s="14" customFormat="1" ht="22.5">
      <c r="A4" s="61" t="s">
        <v>130</v>
      </c>
      <c r="B4" s="61" t="s">
        <v>131</v>
      </c>
      <c r="C4" s="61" t="s">
        <v>132</v>
      </c>
      <c r="D4" s="62" t="s">
        <v>690</v>
      </c>
      <c r="E4" s="62" t="s">
        <v>691</v>
      </c>
      <c r="F4" s="62" t="s">
        <v>724</v>
      </c>
      <c r="G4" s="62" t="s">
        <v>747</v>
      </c>
      <c r="H4" s="62" t="s">
        <v>748</v>
      </c>
      <c r="I4" s="62" t="s">
        <v>749</v>
      </c>
      <c r="J4" s="63" t="s">
        <v>79</v>
      </c>
      <c r="K4" s="64" t="s">
        <v>80</v>
      </c>
      <c r="L4" s="64" t="s">
        <v>663</v>
      </c>
      <c r="M4" s="65" t="s">
        <v>692</v>
      </c>
      <c r="N4" s="65" t="s">
        <v>750</v>
      </c>
      <c r="O4" s="65" t="s">
        <v>693</v>
      </c>
      <c r="P4" s="65" t="s">
        <v>751</v>
      </c>
    </row>
    <row r="5" spans="1:16" s="14" customFormat="1" ht="12">
      <c r="A5" s="58" t="s">
        <v>489</v>
      </c>
      <c r="B5" s="58" t="s">
        <v>490</v>
      </c>
      <c r="C5" s="58" t="s">
        <v>46</v>
      </c>
      <c r="D5" s="66">
        <v>39546</v>
      </c>
      <c r="E5" s="66">
        <v>111456</v>
      </c>
      <c r="F5" s="66">
        <v>101921.88</v>
      </c>
      <c r="G5" s="66"/>
      <c r="H5" s="66"/>
      <c r="I5" s="66"/>
      <c r="J5" s="67"/>
      <c r="K5" s="68"/>
      <c r="L5" s="68"/>
      <c r="M5" s="69"/>
      <c r="N5" s="69"/>
      <c r="O5" s="69"/>
      <c r="P5" s="69"/>
    </row>
    <row r="6" spans="1:16" s="14" customFormat="1" ht="12">
      <c r="A6" s="58" t="s">
        <v>577</v>
      </c>
      <c r="B6" s="58" t="s">
        <v>651</v>
      </c>
      <c r="C6" s="58" t="s">
        <v>138</v>
      </c>
      <c r="D6" s="66"/>
      <c r="E6" s="66"/>
      <c r="F6" s="66"/>
      <c r="G6" s="66">
        <v>72520</v>
      </c>
      <c r="H6" s="66">
        <v>272964</v>
      </c>
      <c r="I6" s="66">
        <v>256738.94</v>
      </c>
      <c r="J6" s="67"/>
      <c r="K6" s="68"/>
      <c r="L6" s="68"/>
      <c r="M6" s="69"/>
      <c r="N6" s="69"/>
      <c r="O6" s="69"/>
      <c r="P6" s="69"/>
    </row>
    <row r="7" spans="1:16" s="14" customFormat="1" ht="12">
      <c r="A7" s="58" t="s">
        <v>577</v>
      </c>
      <c r="B7" s="58" t="s">
        <v>651</v>
      </c>
      <c r="C7" s="58" t="s">
        <v>46</v>
      </c>
      <c r="D7" s="66">
        <v>118500</v>
      </c>
      <c r="E7" s="66">
        <v>316440</v>
      </c>
      <c r="F7" s="66">
        <v>290557.3</v>
      </c>
      <c r="G7" s="66">
        <v>154166</v>
      </c>
      <c r="H7" s="66">
        <v>704460</v>
      </c>
      <c r="I7" s="66">
        <v>660389.95</v>
      </c>
      <c r="J7" s="67"/>
      <c r="K7" s="68"/>
      <c r="L7" s="68"/>
      <c r="M7" s="69"/>
      <c r="N7" s="69"/>
      <c r="O7" s="69"/>
      <c r="P7" s="69"/>
    </row>
    <row r="8" spans="1:16" s="14" customFormat="1" ht="12">
      <c r="A8" s="58" t="s">
        <v>577</v>
      </c>
      <c r="B8" s="58" t="s">
        <v>651</v>
      </c>
      <c r="C8" s="58" t="s">
        <v>174</v>
      </c>
      <c r="D8" s="66">
        <v>136870</v>
      </c>
      <c r="E8" s="66">
        <v>416853.2</v>
      </c>
      <c r="F8" s="66">
        <v>381760.01</v>
      </c>
      <c r="G8" s="66"/>
      <c r="H8" s="66"/>
      <c r="I8" s="66"/>
      <c r="J8" s="67"/>
      <c r="K8" s="68"/>
      <c r="L8" s="68"/>
      <c r="M8" s="69"/>
      <c r="N8" s="69"/>
      <c r="O8" s="69"/>
      <c r="P8" s="69"/>
    </row>
    <row r="9" spans="1:16" s="14" customFormat="1" ht="12">
      <c r="A9" s="58" t="s">
        <v>493</v>
      </c>
      <c r="B9" s="58" t="s">
        <v>494</v>
      </c>
      <c r="C9" s="58" t="s">
        <v>110</v>
      </c>
      <c r="D9" s="66"/>
      <c r="E9" s="66"/>
      <c r="F9" s="66"/>
      <c r="G9" s="66">
        <v>396760</v>
      </c>
      <c r="H9" s="66">
        <v>373632</v>
      </c>
      <c r="I9" s="66">
        <v>350262.78</v>
      </c>
      <c r="J9" s="67"/>
      <c r="K9" s="68"/>
      <c r="L9" s="68"/>
      <c r="M9" s="69"/>
      <c r="N9" s="69"/>
      <c r="O9" s="69"/>
      <c r="P9" s="69"/>
    </row>
    <row r="10" spans="1:16" s="14" customFormat="1" ht="12">
      <c r="A10" s="58" t="s">
        <v>493</v>
      </c>
      <c r="B10" s="58" t="s">
        <v>494</v>
      </c>
      <c r="C10" s="58" t="s">
        <v>138</v>
      </c>
      <c r="D10" s="66">
        <v>181500</v>
      </c>
      <c r="E10" s="66">
        <v>132000</v>
      </c>
      <c r="F10" s="66">
        <v>117493.98</v>
      </c>
      <c r="G10" s="66"/>
      <c r="H10" s="66"/>
      <c r="I10" s="66"/>
      <c r="J10" s="67"/>
      <c r="K10" s="68"/>
      <c r="L10" s="68"/>
      <c r="M10" s="69"/>
      <c r="N10" s="69"/>
      <c r="O10" s="69"/>
      <c r="P10" s="69"/>
    </row>
    <row r="11" spans="1:16" s="14" customFormat="1" ht="12">
      <c r="A11" s="58" t="s">
        <v>493</v>
      </c>
      <c r="B11" s="58" t="s">
        <v>494</v>
      </c>
      <c r="C11" s="58" t="s">
        <v>60</v>
      </c>
      <c r="D11" s="66">
        <v>505164</v>
      </c>
      <c r="E11" s="66">
        <v>521912.73</v>
      </c>
      <c r="F11" s="66">
        <v>473042.44</v>
      </c>
      <c r="G11" s="66">
        <v>437446</v>
      </c>
      <c r="H11" s="66">
        <v>459005.93</v>
      </c>
      <c r="I11" s="66">
        <v>430443.97</v>
      </c>
      <c r="J11" s="67"/>
      <c r="K11" s="68"/>
      <c r="L11" s="68"/>
      <c r="M11" s="69"/>
      <c r="N11" s="69"/>
      <c r="O11" s="69"/>
      <c r="P11" s="69"/>
    </row>
    <row r="12" spans="1:16" s="14" customFormat="1" ht="12">
      <c r="A12" s="58" t="s">
        <v>493</v>
      </c>
      <c r="B12" s="58" t="s">
        <v>494</v>
      </c>
      <c r="C12" s="58" t="s">
        <v>139</v>
      </c>
      <c r="D12" s="66">
        <v>1980873</v>
      </c>
      <c r="E12" s="66">
        <v>1978342.36</v>
      </c>
      <c r="F12" s="66">
        <v>1795387.98</v>
      </c>
      <c r="G12" s="66">
        <v>1420346</v>
      </c>
      <c r="H12" s="66">
        <v>1482237.67</v>
      </c>
      <c r="I12" s="66">
        <v>1388753.46</v>
      </c>
      <c r="J12" s="67"/>
      <c r="K12" s="68"/>
      <c r="L12" s="68"/>
      <c r="M12" s="69"/>
      <c r="N12" s="69"/>
      <c r="O12" s="69"/>
      <c r="P12" s="69"/>
    </row>
    <row r="13" spans="1:16" s="14" customFormat="1" ht="12">
      <c r="A13" s="58" t="s">
        <v>493</v>
      </c>
      <c r="B13" s="58" t="s">
        <v>494</v>
      </c>
      <c r="C13" s="58" t="s">
        <v>46</v>
      </c>
      <c r="D13" s="66">
        <v>19601189</v>
      </c>
      <c r="E13" s="66">
        <v>16640168.67</v>
      </c>
      <c r="F13" s="66">
        <v>15072537.84</v>
      </c>
      <c r="G13" s="66">
        <v>31378842.2</v>
      </c>
      <c r="H13" s="66">
        <v>30248867.24</v>
      </c>
      <c r="I13" s="66">
        <v>28397250.07</v>
      </c>
      <c r="J13" s="67"/>
      <c r="K13" s="68"/>
      <c r="L13" s="68"/>
      <c r="M13" s="69"/>
      <c r="N13" s="69"/>
      <c r="O13" s="69"/>
      <c r="P13" s="69"/>
    </row>
    <row r="14" spans="1:16" s="14" customFormat="1" ht="12">
      <c r="A14" s="58" t="s">
        <v>493</v>
      </c>
      <c r="B14" s="58" t="s">
        <v>494</v>
      </c>
      <c r="C14" s="58" t="s">
        <v>62</v>
      </c>
      <c r="D14" s="66">
        <v>614084</v>
      </c>
      <c r="E14" s="66">
        <v>683466.89</v>
      </c>
      <c r="F14" s="66">
        <v>622016.6</v>
      </c>
      <c r="G14" s="66">
        <v>277280</v>
      </c>
      <c r="H14" s="66">
        <v>293224</v>
      </c>
      <c r="I14" s="66">
        <v>272426.42</v>
      </c>
      <c r="J14" s="67"/>
      <c r="K14" s="68"/>
      <c r="L14" s="68"/>
      <c r="M14" s="69"/>
      <c r="N14" s="69"/>
      <c r="O14" s="69"/>
      <c r="P14" s="69"/>
    </row>
    <row r="15" spans="1:16" s="14" customFormat="1" ht="12">
      <c r="A15" s="58" t="s">
        <v>493</v>
      </c>
      <c r="B15" s="58" t="s">
        <v>494</v>
      </c>
      <c r="C15" s="58" t="s">
        <v>50</v>
      </c>
      <c r="D15" s="66">
        <v>6647</v>
      </c>
      <c r="E15" s="66">
        <v>27540</v>
      </c>
      <c r="F15" s="66">
        <v>24652.37</v>
      </c>
      <c r="G15" s="66">
        <v>11810</v>
      </c>
      <c r="H15" s="66">
        <v>34256</v>
      </c>
      <c r="I15" s="66">
        <v>32276.62</v>
      </c>
      <c r="J15" s="67"/>
      <c r="K15" s="68"/>
      <c r="L15" s="68"/>
      <c r="M15" s="69"/>
      <c r="N15" s="69"/>
      <c r="O15" s="69"/>
      <c r="P15" s="69"/>
    </row>
    <row r="16" spans="1:16" s="14" customFormat="1" ht="12">
      <c r="A16" s="58" t="s">
        <v>493</v>
      </c>
      <c r="B16" s="58" t="s">
        <v>494</v>
      </c>
      <c r="C16" s="58" t="s">
        <v>100</v>
      </c>
      <c r="D16" s="66">
        <v>19551</v>
      </c>
      <c r="E16" s="66">
        <v>25930</v>
      </c>
      <c r="F16" s="66">
        <v>23608.22</v>
      </c>
      <c r="G16" s="66"/>
      <c r="H16" s="66"/>
      <c r="I16" s="66"/>
      <c r="J16" s="67"/>
      <c r="K16" s="68"/>
      <c r="L16" s="68"/>
      <c r="M16" s="69"/>
      <c r="N16" s="69"/>
      <c r="O16" s="69"/>
      <c r="P16" s="69"/>
    </row>
    <row r="17" spans="1:16" s="14" customFormat="1" ht="12">
      <c r="A17" s="58" t="s">
        <v>493</v>
      </c>
      <c r="B17" s="58" t="s">
        <v>494</v>
      </c>
      <c r="C17" s="58" t="s">
        <v>689</v>
      </c>
      <c r="D17" s="66">
        <v>52969</v>
      </c>
      <c r="E17" s="66">
        <v>65721</v>
      </c>
      <c r="F17" s="66">
        <v>59786.85</v>
      </c>
      <c r="G17" s="66">
        <v>21019</v>
      </c>
      <c r="H17" s="66">
        <v>23094.5</v>
      </c>
      <c r="I17" s="66">
        <v>21392.8</v>
      </c>
      <c r="J17" s="67"/>
      <c r="K17" s="68"/>
      <c r="L17" s="68"/>
      <c r="M17" s="69"/>
      <c r="N17" s="69"/>
      <c r="O17" s="69"/>
      <c r="P17" s="69"/>
    </row>
    <row r="18" spans="1:16" s="14" customFormat="1" ht="12">
      <c r="A18" s="58" t="s">
        <v>493</v>
      </c>
      <c r="B18" s="58" t="s">
        <v>494</v>
      </c>
      <c r="C18" s="58" t="s">
        <v>174</v>
      </c>
      <c r="D18" s="66">
        <v>826109</v>
      </c>
      <c r="E18" s="66">
        <v>718915.56</v>
      </c>
      <c r="F18" s="66">
        <v>651813.35</v>
      </c>
      <c r="G18" s="66">
        <v>175694</v>
      </c>
      <c r="H18" s="66">
        <v>161239.8</v>
      </c>
      <c r="I18" s="66">
        <v>152358.69</v>
      </c>
      <c r="J18" s="67"/>
      <c r="K18" s="68"/>
      <c r="L18" s="68"/>
      <c r="M18" s="69"/>
      <c r="N18" s="69"/>
      <c r="O18" s="69"/>
      <c r="P18" s="69"/>
    </row>
    <row r="19" spans="1:16" s="14" customFormat="1" ht="12">
      <c r="A19" s="58" t="s">
        <v>493</v>
      </c>
      <c r="B19" s="58" t="s">
        <v>494</v>
      </c>
      <c r="C19" s="58" t="s">
        <v>49</v>
      </c>
      <c r="D19" s="66">
        <v>1917022</v>
      </c>
      <c r="E19" s="66">
        <v>2019210.46</v>
      </c>
      <c r="F19" s="66">
        <v>1851273.69</v>
      </c>
      <c r="G19" s="66"/>
      <c r="H19" s="66"/>
      <c r="I19" s="66"/>
      <c r="J19" s="67"/>
      <c r="K19" s="68"/>
      <c r="L19" s="68"/>
      <c r="M19" s="69"/>
      <c r="N19" s="69"/>
      <c r="O19" s="69"/>
      <c r="P19" s="69"/>
    </row>
    <row r="20" spans="1:16" s="14" customFormat="1" ht="12">
      <c r="A20" s="58" t="s">
        <v>493</v>
      </c>
      <c r="B20" s="58" t="s">
        <v>494</v>
      </c>
      <c r="C20" s="58" t="s">
        <v>108</v>
      </c>
      <c r="D20" s="66">
        <v>17902</v>
      </c>
      <c r="E20" s="66">
        <v>13597.5</v>
      </c>
      <c r="F20" s="66">
        <v>12334.37</v>
      </c>
      <c r="G20" s="66"/>
      <c r="H20" s="66"/>
      <c r="I20" s="66"/>
      <c r="J20" s="67"/>
      <c r="K20" s="68"/>
      <c r="L20" s="68"/>
      <c r="M20" s="69"/>
      <c r="N20" s="69"/>
      <c r="O20" s="69"/>
      <c r="P20" s="69"/>
    </row>
    <row r="21" spans="1:16" s="14" customFormat="1" ht="12">
      <c r="A21" s="58" t="s">
        <v>495</v>
      </c>
      <c r="B21" s="58" t="s">
        <v>710</v>
      </c>
      <c r="C21" s="58" t="s">
        <v>562</v>
      </c>
      <c r="D21" s="66">
        <v>2000</v>
      </c>
      <c r="E21" s="66">
        <v>5940</v>
      </c>
      <c r="F21" s="66">
        <v>5349.79</v>
      </c>
      <c r="G21" s="66"/>
      <c r="H21" s="66"/>
      <c r="I21" s="66"/>
      <c r="J21" s="67"/>
      <c r="K21" s="68"/>
      <c r="L21" s="68"/>
      <c r="M21" s="69"/>
      <c r="N21" s="69"/>
      <c r="O21" s="69"/>
      <c r="P21" s="69"/>
    </row>
    <row r="22" spans="1:16" s="14" customFormat="1" ht="12">
      <c r="A22" s="58" t="s">
        <v>827</v>
      </c>
      <c r="B22" s="58" t="s">
        <v>828</v>
      </c>
      <c r="C22" s="58" t="s">
        <v>139</v>
      </c>
      <c r="D22" s="66"/>
      <c r="E22" s="66"/>
      <c r="F22" s="66"/>
      <c r="G22" s="66">
        <v>440</v>
      </c>
      <c r="H22" s="66">
        <v>1748</v>
      </c>
      <c r="I22" s="66">
        <v>1623.97</v>
      </c>
      <c r="J22" s="67"/>
      <c r="K22" s="68"/>
      <c r="L22" s="68"/>
      <c r="M22" s="69"/>
      <c r="N22" s="69"/>
      <c r="O22" s="69"/>
      <c r="P22" s="69"/>
    </row>
    <row r="23" spans="1:16" s="14" customFormat="1" ht="12">
      <c r="A23" s="58"/>
      <c r="B23" s="59" t="s">
        <v>121</v>
      </c>
      <c r="C23" s="59"/>
      <c r="D23" s="60">
        <f>SUM(D5:D22)</f>
        <v>26019926</v>
      </c>
      <c r="E23" s="60">
        <f>SUM(E5:E22)</f>
        <v>23677494.37</v>
      </c>
      <c r="F23" s="60">
        <f>SUM(F5:F22)</f>
        <v>21483536.670000006</v>
      </c>
      <c r="G23" s="60">
        <f>SUM(G5:G22)</f>
        <v>34346323.2</v>
      </c>
      <c r="H23" s="60">
        <f>SUM(H5:H22)</f>
        <v>34054729.13999999</v>
      </c>
      <c r="I23" s="60">
        <f>SUM(I5:I22)</f>
        <v>31963917.670000006</v>
      </c>
      <c r="J23" s="67">
        <f>(G23-D23)*100/D23</f>
        <v>32.000080246192866</v>
      </c>
      <c r="K23" s="68">
        <f>(H23-E23)*100/E23</f>
        <v>43.827419438216474</v>
      </c>
      <c r="L23" s="68">
        <f>(I23-F23)*100/F23</f>
        <v>48.78331329233604</v>
      </c>
      <c r="M23" s="69">
        <f>E23/D23</f>
        <v>0.9099754691846549</v>
      </c>
      <c r="N23" s="69">
        <f>H23/G23</f>
        <v>0.9915101812120602</v>
      </c>
      <c r="O23" s="69">
        <f>F23/D23</f>
        <v>0.8256571010232698</v>
      </c>
      <c r="P23" s="69">
        <f>I23/G23</f>
        <v>0.9306357913152113</v>
      </c>
    </row>
  </sheetData>
  <sheetProtection/>
  <mergeCells count="3">
    <mergeCell ref="A1:G1"/>
    <mergeCell ref="A3:G3"/>
    <mergeCell ref="A2:G2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P35"/>
  <sheetViews>
    <sheetView tabSelected="1" view="pageBreakPreview" zoomScale="88" zoomScaleSheetLayoutView="88" zoomScalePageLayoutView="0" workbookViewId="0" topLeftCell="A1">
      <selection activeCell="H32" sqref="H32"/>
    </sheetView>
  </sheetViews>
  <sheetFormatPr defaultColWidth="9.140625" defaultRowHeight="12.75"/>
  <cols>
    <col min="1" max="1" width="16.140625" style="12" bestFit="1" customWidth="1"/>
    <col min="2" max="2" width="40.421875" style="12" customWidth="1"/>
    <col min="3" max="3" width="20.7109375" style="12" customWidth="1"/>
    <col min="4" max="4" width="9.140625" style="47" customWidth="1"/>
    <col min="5" max="6" width="11.140625" style="47" bestFit="1" customWidth="1"/>
    <col min="7" max="7" width="8.8515625" style="47" bestFit="1" customWidth="1"/>
    <col min="8" max="9" width="11.140625" style="47" bestFit="1" customWidth="1"/>
    <col min="10" max="12" width="9.7109375" style="14" bestFit="1" customWidth="1"/>
    <col min="13" max="13" width="10.140625" style="14" customWidth="1"/>
    <col min="14" max="14" width="10.00390625" style="14" customWidth="1"/>
    <col min="15" max="15" width="9.8515625" style="14" customWidth="1"/>
    <col min="16" max="16" width="10.7109375" style="14" customWidth="1"/>
    <col min="17" max="16384" width="9.140625" style="12" customWidth="1"/>
  </cols>
  <sheetData>
    <row r="1" spans="1:7" ht="12.75" customHeight="1">
      <c r="A1" s="145" t="s">
        <v>129</v>
      </c>
      <c r="B1" s="145"/>
      <c r="C1" s="145"/>
      <c r="D1" s="145"/>
      <c r="E1" s="145"/>
      <c r="F1" s="145"/>
      <c r="G1" s="145"/>
    </row>
    <row r="2" spans="1:16" s="1" customFormat="1" ht="12.75" customHeight="1">
      <c r="A2" s="147" t="s">
        <v>830</v>
      </c>
      <c r="B2" s="147"/>
      <c r="C2" s="147"/>
      <c r="D2" s="147"/>
      <c r="E2" s="147"/>
      <c r="F2" s="147"/>
      <c r="G2" s="147"/>
      <c r="H2" s="45"/>
      <c r="I2" s="45"/>
      <c r="J2" s="45"/>
      <c r="K2" s="45"/>
      <c r="L2" s="46"/>
      <c r="M2" s="46"/>
      <c r="N2" s="46"/>
      <c r="O2" s="46"/>
      <c r="P2" s="46"/>
    </row>
    <row r="3" spans="1:16" s="1" customFormat="1" ht="12.75" customHeight="1">
      <c r="A3" s="44"/>
      <c r="B3" s="44"/>
      <c r="C3" s="44"/>
      <c r="D3" s="76"/>
      <c r="E3" s="76"/>
      <c r="F3" s="76"/>
      <c r="G3" s="76"/>
      <c r="H3" s="47"/>
      <c r="I3" s="47"/>
      <c r="J3" s="14"/>
      <c r="K3" s="14"/>
      <c r="L3" s="14"/>
      <c r="M3" s="14"/>
      <c r="N3" s="14"/>
      <c r="O3" s="14"/>
      <c r="P3" s="14"/>
    </row>
    <row r="4" spans="1:16" s="14" customFormat="1" ht="22.5">
      <c r="A4" s="61" t="s">
        <v>130</v>
      </c>
      <c r="B4" s="61" t="s">
        <v>131</v>
      </c>
      <c r="C4" s="61" t="s">
        <v>132</v>
      </c>
      <c r="D4" s="62" t="s">
        <v>690</v>
      </c>
      <c r="E4" s="62" t="s">
        <v>691</v>
      </c>
      <c r="F4" s="62" t="s">
        <v>724</v>
      </c>
      <c r="G4" s="62" t="s">
        <v>747</v>
      </c>
      <c r="H4" s="62" t="s">
        <v>748</v>
      </c>
      <c r="I4" s="62" t="s">
        <v>749</v>
      </c>
      <c r="J4" s="63" t="s">
        <v>79</v>
      </c>
      <c r="K4" s="64" t="s">
        <v>80</v>
      </c>
      <c r="L4" s="64" t="s">
        <v>663</v>
      </c>
      <c r="M4" s="65" t="s">
        <v>692</v>
      </c>
      <c r="N4" s="65" t="s">
        <v>750</v>
      </c>
      <c r="O4" s="65" t="s">
        <v>693</v>
      </c>
      <c r="P4" s="65" t="s">
        <v>751</v>
      </c>
    </row>
    <row r="5" spans="1:16" ht="14.25">
      <c r="A5" s="54" t="s">
        <v>170</v>
      </c>
      <c r="B5" s="54" t="s">
        <v>171</v>
      </c>
      <c r="C5" s="54" t="s">
        <v>63</v>
      </c>
      <c r="D5" s="55">
        <v>19854.29</v>
      </c>
      <c r="E5" s="55">
        <v>137876.1</v>
      </c>
      <c r="F5" s="55">
        <v>125403.29</v>
      </c>
      <c r="G5" s="55">
        <v>18534.98</v>
      </c>
      <c r="H5" s="55">
        <v>148678.9</v>
      </c>
      <c r="I5" s="55">
        <v>138752.65</v>
      </c>
      <c r="J5" s="49">
        <f>(G5-D5)*100/D5</f>
        <v>-6.644961869701717</v>
      </c>
      <c r="K5" s="56">
        <f>(H5-E5)*100/E5</f>
        <v>7.835150544583135</v>
      </c>
      <c r="L5" s="56">
        <f>(I5-F5)*100/F5</f>
        <v>10.645143361071309</v>
      </c>
      <c r="M5" s="57">
        <f>E5/D5</f>
        <v>6.944398414649932</v>
      </c>
      <c r="N5" s="57">
        <f>H5/G5</f>
        <v>8.021530101462208</v>
      </c>
      <c r="O5" s="57">
        <f>F5/D5</f>
        <v>6.31618103694466</v>
      </c>
      <c r="P5" s="57">
        <f>I5/G5</f>
        <v>7.485988654964829</v>
      </c>
    </row>
    <row r="6" spans="1:16" ht="14.25">
      <c r="A6" s="54" t="s">
        <v>170</v>
      </c>
      <c r="B6" s="54" t="s">
        <v>171</v>
      </c>
      <c r="C6" s="54" t="s">
        <v>51</v>
      </c>
      <c r="D6" s="55">
        <v>427.68</v>
      </c>
      <c r="E6" s="55">
        <v>3839.4</v>
      </c>
      <c r="F6" s="55">
        <v>3530.93</v>
      </c>
      <c r="G6" s="55"/>
      <c r="H6" s="55"/>
      <c r="I6" s="55"/>
      <c r="J6" s="49"/>
      <c r="K6" s="56"/>
      <c r="L6" s="56"/>
      <c r="M6" s="57">
        <f>E6/D6</f>
        <v>8.977272727272727</v>
      </c>
      <c r="N6" s="57"/>
      <c r="O6" s="57">
        <f>F6/D6</f>
        <v>8.256009165731388</v>
      </c>
      <c r="P6" s="57"/>
    </row>
    <row r="7" spans="1:16" ht="14.25">
      <c r="A7" s="54" t="s">
        <v>170</v>
      </c>
      <c r="B7" s="54" t="s">
        <v>171</v>
      </c>
      <c r="C7" s="54" t="s">
        <v>46</v>
      </c>
      <c r="D7" s="55"/>
      <c r="E7" s="55"/>
      <c r="F7" s="55"/>
      <c r="G7" s="55">
        <v>413.44</v>
      </c>
      <c r="H7" s="55">
        <v>3075.2</v>
      </c>
      <c r="I7" s="55">
        <v>2868.46</v>
      </c>
      <c r="J7" s="49"/>
      <c r="K7" s="56"/>
      <c r="L7" s="56"/>
      <c r="M7" s="57"/>
      <c r="N7" s="57">
        <f aca="true" t="shared" si="0" ref="N6:N32">H7/G7</f>
        <v>7.438080495356036</v>
      </c>
      <c r="O7" s="57"/>
      <c r="P7" s="57">
        <f aca="true" t="shared" si="1" ref="P6:P32">I7/G7</f>
        <v>6.938032120743034</v>
      </c>
    </row>
    <row r="8" spans="1:16" ht="14.25">
      <c r="A8" s="54" t="s">
        <v>170</v>
      </c>
      <c r="B8" s="54" t="s">
        <v>171</v>
      </c>
      <c r="C8" s="54" t="s">
        <v>99</v>
      </c>
      <c r="D8" s="55"/>
      <c r="E8" s="55"/>
      <c r="F8" s="55"/>
      <c r="G8" s="55">
        <v>3096</v>
      </c>
      <c r="H8" s="55">
        <v>19992</v>
      </c>
      <c r="I8" s="55">
        <v>18809.15</v>
      </c>
      <c r="J8" s="49"/>
      <c r="K8" s="56"/>
      <c r="L8" s="56"/>
      <c r="M8" s="57"/>
      <c r="N8" s="57">
        <f t="shared" si="0"/>
        <v>6.457364341085271</v>
      </c>
      <c r="O8" s="57"/>
      <c r="P8" s="57">
        <f t="shared" si="1"/>
        <v>6.07530684754522</v>
      </c>
    </row>
    <row r="9" spans="1:16" ht="14.25">
      <c r="A9" s="54" t="s">
        <v>170</v>
      </c>
      <c r="B9" s="54" t="s">
        <v>171</v>
      </c>
      <c r="C9" s="54" t="s">
        <v>50</v>
      </c>
      <c r="D9" s="55"/>
      <c r="E9" s="55"/>
      <c r="F9" s="55"/>
      <c r="G9" s="55">
        <v>1776.6</v>
      </c>
      <c r="H9" s="55">
        <v>16497</v>
      </c>
      <c r="I9" s="55">
        <v>15649.82</v>
      </c>
      <c r="J9" s="49"/>
      <c r="K9" s="56"/>
      <c r="L9" s="56"/>
      <c r="M9" s="57"/>
      <c r="N9" s="57">
        <f t="shared" si="0"/>
        <v>9.285714285714286</v>
      </c>
      <c r="O9" s="57"/>
      <c r="P9" s="57">
        <f t="shared" si="1"/>
        <v>8.808859619497918</v>
      </c>
    </row>
    <row r="10" spans="1:16" ht="14.25">
      <c r="A10" s="54" t="s">
        <v>172</v>
      </c>
      <c r="B10" s="54" t="s">
        <v>173</v>
      </c>
      <c r="C10" s="54" t="s">
        <v>48</v>
      </c>
      <c r="D10" s="55">
        <v>92010</v>
      </c>
      <c r="E10" s="55">
        <v>528945.89</v>
      </c>
      <c r="F10" s="55">
        <v>481290</v>
      </c>
      <c r="G10" s="55">
        <v>10880.4</v>
      </c>
      <c r="H10" s="55">
        <v>70093.88</v>
      </c>
      <c r="I10" s="55">
        <v>66352.44</v>
      </c>
      <c r="J10" s="49">
        <f>(G10-D10)*100/D10</f>
        <v>-88.1747636126508</v>
      </c>
      <c r="K10" s="56">
        <f>(H10-E10)*100/E10</f>
        <v>-86.74838365792009</v>
      </c>
      <c r="L10" s="56">
        <f>(I10-F10)*100/F10</f>
        <v>-86.2136258804463</v>
      </c>
      <c r="M10" s="57">
        <f>E10/D10</f>
        <v>5.748786979676122</v>
      </c>
      <c r="N10" s="57">
        <f t="shared" si="0"/>
        <v>6.442215359729422</v>
      </c>
      <c r="O10" s="57">
        <f>F10/D10</f>
        <v>5.230844473426801</v>
      </c>
      <c r="P10" s="57">
        <f t="shared" si="1"/>
        <v>6.098345649057021</v>
      </c>
    </row>
    <row r="11" spans="1:16" ht="14.25">
      <c r="A11" s="54" t="s">
        <v>172</v>
      </c>
      <c r="B11" s="54" t="s">
        <v>173</v>
      </c>
      <c r="C11" s="54" t="s">
        <v>63</v>
      </c>
      <c r="D11" s="55"/>
      <c r="E11" s="55"/>
      <c r="F11" s="55"/>
      <c r="G11" s="55">
        <v>7671.5</v>
      </c>
      <c r="H11" s="55">
        <v>53104.05</v>
      </c>
      <c r="I11" s="55">
        <v>49450.26</v>
      </c>
      <c r="J11" s="49"/>
      <c r="K11" s="56"/>
      <c r="L11" s="56"/>
      <c r="M11" s="57"/>
      <c r="N11" s="57">
        <f t="shared" si="0"/>
        <v>6.92225118946751</v>
      </c>
      <c r="O11" s="57"/>
      <c r="P11" s="57">
        <f t="shared" si="1"/>
        <v>6.445970149253732</v>
      </c>
    </row>
    <row r="12" spans="1:16" ht="14.25">
      <c r="A12" s="54" t="s">
        <v>172</v>
      </c>
      <c r="B12" s="54" t="s">
        <v>173</v>
      </c>
      <c r="C12" s="54" t="s">
        <v>54</v>
      </c>
      <c r="D12" s="55"/>
      <c r="E12" s="55"/>
      <c r="F12" s="55"/>
      <c r="G12" s="55">
        <v>712.8</v>
      </c>
      <c r="H12" s="55">
        <v>6966</v>
      </c>
      <c r="I12" s="55">
        <v>6472.96</v>
      </c>
      <c r="J12" s="49"/>
      <c r="K12" s="56"/>
      <c r="L12" s="56"/>
      <c r="M12" s="57"/>
      <c r="N12" s="57">
        <f t="shared" si="0"/>
        <v>9.772727272727273</v>
      </c>
      <c r="O12" s="57"/>
      <c r="P12" s="57">
        <f t="shared" si="1"/>
        <v>9.081032547699214</v>
      </c>
    </row>
    <row r="13" spans="1:16" ht="14.25">
      <c r="A13" s="54" t="s">
        <v>172</v>
      </c>
      <c r="B13" s="54" t="s">
        <v>173</v>
      </c>
      <c r="C13" s="54" t="s">
        <v>46</v>
      </c>
      <c r="D13" s="55"/>
      <c r="E13" s="55"/>
      <c r="F13" s="55"/>
      <c r="G13" s="55">
        <v>992</v>
      </c>
      <c r="H13" s="55">
        <v>4960</v>
      </c>
      <c r="I13" s="55">
        <v>4626.56</v>
      </c>
      <c r="J13" s="49"/>
      <c r="K13" s="56"/>
      <c r="L13" s="56"/>
      <c r="M13" s="57"/>
      <c r="N13" s="57">
        <f t="shared" si="0"/>
        <v>5</v>
      </c>
      <c r="O13" s="57"/>
      <c r="P13" s="57">
        <f t="shared" si="1"/>
        <v>4.663870967741936</v>
      </c>
    </row>
    <row r="14" spans="1:16" ht="14.25">
      <c r="A14" s="54" t="s">
        <v>172</v>
      </c>
      <c r="B14" s="54" t="s">
        <v>173</v>
      </c>
      <c r="C14" s="54" t="s">
        <v>45</v>
      </c>
      <c r="D14" s="55"/>
      <c r="E14" s="55"/>
      <c r="F14" s="55"/>
      <c r="G14" s="55">
        <v>27825.91</v>
      </c>
      <c r="H14" s="55">
        <v>119441.07</v>
      </c>
      <c r="I14" s="55">
        <v>112891.78</v>
      </c>
      <c r="J14" s="49"/>
      <c r="K14" s="56"/>
      <c r="L14" s="56"/>
      <c r="M14" s="57"/>
      <c r="N14" s="57">
        <f t="shared" si="0"/>
        <v>4.292440750365397</v>
      </c>
      <c r="O14" s="57"/>
      <c r="P14" s="57">
        <f t="shared" si="1"/>
        <v>4.0570741442058855</v>
      </c>
    </row>
    <row r="15" spans="1:16" ht="14.25">
      <c r="A15" s="54" t="s">
        <v>172</v>
      </c>
      <c r="B15" s="54" t="s">
        <v>173</v>
      </c>
      <c r="C15" s="54" t="s">
        <v>50</v>
      </c>
      <c r="D15" s="55"/>
      <c r="E15" s="55"/>
      <c r="F15" s="55"/>
      <c r="G15" s="55">
        <v>2240</v>
      </c>
      <c r="H15" s="55">
        <v>13216</v>
      </c>
      <c r="I15" s="55">
        <v>12537.02</v>
      </c>
      <c r="J15" s="49"/>
      <c r="K15" s="56"/>
      <c r="L15" s="56"/>
      <c r="M15" s="57"/>
      <c r="N15" s="57">
        <f t="shared" si="0"/>
        <v>5.9</v>
      </c>
      <c r="O15" s="57"/>
      <c r="P15" s="57">
        <f t="shared" si="1"/>
        <v>5.596883928571429</v>
      </c>
    </row>
    <row r="16" spans="1:16" ht="14.25">
      <c r="A16" s="54" t="s">
        <v>761</v>
      </c>
      <c r="B16" s="54" t="s">
        <v>762</v>
      </c>
      <c r="C16" s="54" t="s">
        <v>48</v>
      </c>
      <c r="D16" s="55"/>
      <c r="E16" s="55"/>
      <c r="F16" s="55"/>
      <c r="G16" s="55">
        <v>23120.4</v>
      </c>
      <c r="H16" s="55">
        <v>101251.76</v>
      </c>
      <c r="I16" s="55">
        <v>97105.68</v>
      </c>
      <c r="J16" s="49"/>
      <c r="K16" s="56"/>
      <c r="L16" s="56"/>
      <c r="M16" s="57"/>
      <c r="N16" s="57">
        <f t="shared" si="0"/>
        <v>4.379325617203854</v>
      </c>
      <c r="O16" s="57"/>
      <c r="P16" s="57">
        <f t="shared" si="1"/>
        <v>4.199999999999999</v>
      </c>
    </row>
    <row r="17" spans="1:16" ht="14.25">
      <c r="A17" s="54" t="s">
        <v>579</v>
      </c>
      <c r="B17" s="54" t="s">
        <v>580</v>
      </c>
      <c r="C17" s="54" t="s">
        <v>48</v>
      </c>
      <c r="D17" s="55"/>
      <c r="E17" s="55"/>
      <c r="F17" s="55"/>
      <c r="G17" s="55">
        <v>41686.37</v>
      </c>
      <c r="H17" s="55">
        <v>236347.06</v>
      </c>
      <c r="I17" s="55">
        <v>222660.96</v>
      </c>
      <c r="J17" s="49"/>
      <c r="K17" s="56"/>
      <c r="L17" s="56"/>
      <c r="M17" s="57"/>
      <c r="N17" s="57">
        <f t="shared" si="0"/>
        <v>5.669648376675637</v>
      </c>
      <c r="O17" s="57"/>
      <c r="P17" s="57">
        <f t="shared" si="1"/>
        <v>5.341337228451409</v>
      </c>
    </row>
    <row r="18" spans="1:16" ht="14.25">
      <c r="A18" s="54" t="s">
        <v>579</v>
      </c>
      <c r="B18" s="54" t="s">
        <v>580</v>
      </c>
      <c r="C18" s="54" t="s">
        <v>738</v>
      </c>
      <c r="D18" s="55"/>
      <c r="E18" s="55"/>
      <c r="F18" s="55"/>
      <c r="G18" s="55">
        <v>4468</v>
      </c>
      <c r="H18" s="55">
        <v>26523.6</v>
      </c>
      <c r="I18" s="55">
        <v>24716.68</v>
      </c>
      <c r="J18" s="49"/>
      <c r="K18" s="56"/>
      <c r="L18" s="56"/>
      <c r="M18" s="57"/>
      <c r="N18" s="57">
        <f t="shared" si="0"/>
        <v>5.936347358997314</v>
      </c>
      <c r="O18" s="57"/>
      <c r="P18" s="57">
        <f t="shared" si="1"/>
        <v>5.531933751119069</v>
      </c>
    </row>
    <row r="19" spans="1:16" ht="14.25">
      <c r="A19" s="54" t="s">
        <v>579</v>
      </c>
      <c r="B19" s="54" t="s">
        <v>580</v>
      </c>
      <c r="C19" s="54" t="s">
        <v>63</v>
      </c>
      <c r="D19" s="55">
        <v>9310.86</v>
      </c>
      <c r="E19" s="55">
        <v>58654.8</v>
      </c>
      <c r="F19" s="55">
        <v>52992.16</v>
      </c>
      <c r="G19" s="55">
        <v>12294.12</v>
      </c>
      <c r="H19" s="55">
        <v>74048.32</v>
      </c>
      <c r="I19" s="55">
        <v>69238.96</v>
      </c>
      <c r="J19" s="49">
        <f>(G19-D19)*100/D19</f>
        <v>32.040649306293936</v>
      </c>
      <c r="K19" s="56">
        <f>(H19-E19)*100/E19</f>
        <v>26.244263044115748</v>
      </c>
      <c r="L19" s="56">
        <f>(I19-F19)*100/F19</f>
        <v>30.65887482223786</v>
      </c>
      <c r="M19" s="57">
        <f>E19/D19</f>
        <v>6.299611421501344</v>
      </c>
      <c r="N19" s="57">
        <f t="shared" si="0"/>
        <v>6.023067938168816</v>
      </c>
      <c r="O19" s="57">
        <f>F19/D19</f>
        <v>5.691435592415738</v>
      </c>
      <c r="P19" s="57">
        <f t="shared" si="1"/>
        <v>5.631876051315588</v>
      </c>
    </row>
    <row r="20" spans="1:16" ht="14.25">
      <c r="A20" s="54" t="s">
        <v>579</v>
      </c>
      <c r="B20" s="54" t="s">
        <v>580</v>
      </c>
      <c r="C20" s="54" t="s">
        <v>51</v>
      </c>
      <c r="D20" s="55">
        <v>930</v>
      </c>
      <c r="E20" s="55">
        <v>7792</v>
      </c>
      <c r="F20" s="55">
        <v>7129.67</v>
      </c>
      <c r="G20" s="55"/>
      <c r="H20" s="55"/>
      <c r="I20" s="55"/>
      <c r="J20" s="49"/>
      <c r="K20" s="56"/>
      <c r="L20" s="56"/>
      <c r="M20" s="57">
        <f>E20/D20</f>
        <v>8.378494623655914</v>
      </c>
      <c r="N20" s="57"/>
      <c r="O20" s="57">
        <f>F20/D20</f>
        <v>7.6663118279569895</v>
      </c>
      <c r="P20" s="57"/>
    </row>
    <row r="21" spans="1:16" ht="14.25">
      <c r="A21" s="54" t="s">
        <v>579</v>
      </c>
      <c r="B21" s="54" t="s">
        <v>580</v>
      </c>
      <c r="C21" s="54" t="s">
        <v>46</v>
      </c>
      <c r="D21" s="55">
        <v>2418</v>
      </c>
      <c r="E21" s="55">
        <v>13299</v>
      </c>
      <c r="F21" s="55">
        <v>12271.25</v>
      </c>
      <c r="G21" s="55">
        <v>4017.6</v>
      </c>
      <c r="H21" s="55">
        <v>22886.24</v>
      </c>
      <c r="I21" s="55">
        <v>21181.29</v>
      </c>
      <c r="J21" s="49">
        <f>(G21-D21)*100/D21</f>
        <v>66.15384615384616</v>
      </c>
      <c r="K21" s="56">
        <f>(H21-E21)*100/E21</f>
        <v>72.08993157380255</v>
      </c>
      <c r="L21" s="56">
        <f>(I21-F21)*100/F21</f>
        <v>72.6090659060813</v>
      </c>
      <c r="M21" s="57">
        <f>E21/D21</f>
        <v>5.5</v>
      </c>
      <c r="N21" s="57">
        <f t="shared" si="0"/>
        <v>5.696495420151335</v>
      </c>
      <c r="O21" s="57">
        <f>F21/D21</f>
        <v>5.07495864350703</v>
      </c>
      <c r="P21" s="57">
        <f t="shared" si="1"/>
        <v>5.272125149342892</v>
      </c>
    </row>
    <row r="22" spans="1:16" ht="14.25">
      <c r="A22" s="54" t="s">
        <v>579</v>
      </c>
      <c r="B22" s="54" t="s">
        <v>580</v>
      </c>
      <c r="C22" s="54" t="s">
        <v>47</v>
      </c>
      <c r="D22" s="55">
        <v>1080</v>
      </c>
      <c r="E22" s="55">
        <v>9360</v>
      </c>
      <c r="F22" s="55">
        <v>8497.72</v>
      </c>
      <c r="G22" s="55"/>
      <c r="H22" s="55"/>
      <c r="I22" s="55"/>
      <c r="J22" s="49"/>
      <c r="K22" s="56"/>
      <c r="L22" s="56"/>
      <c r="M22" s="57">
        <f>E22/D22</f>
        <v>8.666666666666666</v>
      </c>
      <c r="N22" s="57"/>
      <c r="O22" s="57">
        <f>F22/D22</f>
        <v>7.868259259259259</v>
      </c>
      <c r="P22" s="57"/>
    </row>
    <row r="23" spans="1:16" ht="14.25">
      <c r="A23" s="54" t="s">
        <v>579</v>
      </c>
      <c r="B23" s="54" t="s">
        <v>580</v>
      </c>
      <c r="C23" s="54" t="s">
        <v>99</v>
      </c>
      <c r="D23" s="55"/>
      <c r="E23" s="55"/>
      <c r="F23" s="55"/>
      <c r="G23" s="55">
        <v>2328</v>
      </c>
      <c r="H23" s="55">
        <v>11097.6</v>
      </c>
      <c r="I23" s="55">
        <v>10441</v>
      </c>
      <c r="J23" s="49"/>
      <c r="K23" s="56"/>
      <c r="L23" s="56"/>
      <c r="M23" s="57"/>
      <c r="N23" s="57">
        <f t="shared" si="0"/>
        <v>4.7670103092783505</v>
      </c>
      <c r="O23" s="57"/>
      <c r="P23" s="57">
        <f t="shared" si="1"/>
        <v>4.484965635738831</v>
      </c>
    </row>
    <row r="24" spans="1:16" ht="14.25">
      <c r="A24" s="54" t="s">
        <v>579</v>
      </c>
      <c r="B24" s="54" t="s">
        <v>580</v>
      </c>
      <c r="C24" s="54" t="s">
        <v>102</v>
      </c>
      <c r="D24" s="55"/>
      <c r="E24" s="55"/>
      <c r="F24" s="55"/>
      <c r="G24" s="55">
        <v>3672</v>
      </c>
      <c r="H24" s="55">
        <v>13482.06</v>
      </c>
      <c r="I24" s="55">
        <v>12777.2</v>
      </c>
      <c r="J24" s="49"/>
      <c r="K24" s="56"/>
      <c r="L24" s="56"/>
      <c r="M24" s="57"/>
      <c r="N24" s="57">
        <f t="shared" si="0"/>
        <v>3.6715849673202614</v>
      </c>
      <c r="O24" s="57"/>
      <c r="P24" s="57">
        <f t="shared" si="1"/>
        <v>3.47962962962963</v>
      </c>
    </row>
    <row r="25" spans="1:16" ht="14.25">
      <c r="A25" s="54" t="s">
        <v>579</v>
      </c>
      <c r="B25" s="54" t="s">
        <v>580</v>
      </c>
      <c r="C25" s="54" t="s">
        <v>49</v>
      </c>
      <c r="D25" s="55"/>
      <c r="E25" s="55"/>
      <c r="F25" s="55"/>
      <c r="G25" s="55">
        <v>9152</v>
      </c>
      <c r="H25" s="55">
        <v>49020.4</v>
      </c>
      <c r="I25" s="55">
        <v>46079.34</v>
      </c>
      <c r="J25" s="49"/>
      <c r="K25" s="56"/>
      <c r="L25" s="56"/>
      <c r="M25" s="57"/>
      <c r="N25" s="57">
        <f t="shared" si="0"/>
        <v>5.35625</v>
      </c>
      <c r="O25" s="57"/>
      <c r="P25" s="57">
        <f t="shared" si="1"/>
        <v>5.034892919580419</v>
      </c>
    </row>
    <row r="26" spans="1:16" ht="14.25">
      <c r="A26" s="54" t="s">
        <v>831</v>
      </c>
      <c r="B26" s="54" t="s">
        <v>832</v>
      </c>
      <c r="C26" s="54" t="s">
        <v>46</v>
      </c>
      <c r="D26" s="55"/>
      <c r="E26" s="55"/>
      <c r="F26" s="55"/>
      <c r="G26" s="55">
        <v>845</v>
      </c>
      <c r="H26" s="55">
        <v>2112.5</v>
      </c>
      <c r="I26" s="55">
        <v>1956.84</v>
      </c>
      <c r="J26" s="49"/>
      <c r="K26" s="56"/>
      <c r="L26" s="56"/>
      <c r="M26" s="57"/>
      <c r="N26" s="57">
        <f t="shared" si="0"/>
        <v>2.5</v>
      </c>
      <c r="O26" s="57"/>
      <c r="P26" s="57">
        <f t="shared" si="1"/>
        <v>2.3157869822485204</v>
      </c>
    </row>
    <row r="27" spans="1:16" ht="14.25">
      <c r="A27" s="54" t="s">
        <v>640</v>
      </c>
      <c r="B27" s="54" t="s">
        <v>641</v>
      </c>
      <c r="C27" s="54" t="s">
        <v>48</v>
      </c>
      <c r="D27" s="55">
        <v>194600</v>
      </c>
      <c r="E27" s="55">
        <v>771504.42</v>
      </c>
      <c r="F27" s="55">
        <v>693637.65</v>
      </c>
      <c r="G27" s="55">
        <v>448500</v>
      </c>
      <c r="H27" s="55">
        <v>1609070.65</v>
      </c>
      <c r="I27" s="55">
        <v>1513730.54</v>
      </c>
      <c r="J27" s="49">
        <f>(G27-D27)*100/D27</f>
        <v>130.4727646454265</v>
      </c>
      <c r="K27" s="56">
        <f>(H27-E27)*100/E27</f>
        <v>108.56272605670877</v>
      </c>
      <c r="L27" s="56">
        <f>(I27-F27)*100/F27</f>
        <v>118.23073473592444</v>
      </c>
      <c r="M27" s="57">
        <f>E27/D27</f>
        <v>3.9645653648509764</v>
      </c>
      <c r="N27" s="57">
        <f t="shared" si="0"/>
        <v>3.587671460423634</v>
      </c>
      <c r="O27" s="57">
        <f>F27/D27</f>
        <v>3.5644278006166497</v>
      </c>
      <c r="P27" s="57">
        <f t="shared" si="1"/>
        <v>3.3750959643255296</v>
      </c>
    </row>
    <row r="28" spans="1:16" ht="14.25">
      <c r="A28" s="54" t="s">
        <v>640</v>
      </c>
      <c r="B28" s="54" t="s">
        <v>641</v>
      </c>
      <c r="C28" s="54" t="s">
        <v>64</v>
      </c>
      <c r="D28" s="55">
        <v>20100</v>
      </c>
      <c r="E28" s="55">
        <v>79029.19</v>
      </c>
      <c r="F28" s="55">
        <v>72463</v>
      </c>
      <c r="G28" s="55"/>
      <c r="H28" s="55"/>
      <c r="I28" s="55"/>
      <c r="J28" s="49"/>
      <c r="K28" s="56"/>
      <c r="L28" s="56"/>
      <c r="M28" s="57">
        <f>E28/D28</f>
        <v>3.931800497512438</v>
      </c>
      <c r="N28" s="57"/>
      <c r="O28" s="57">
        <f>F28/D28</f>
        <v>3.6051243781094526</v>
      </c>
      <c r="P28" s="57"/>
    </row>
    <row r="29" spans="1:16" ht="14.25">
      <c r="A29" s="54" t="s">
        <v>640</v>
      </c>
      <c r="B29" s="54" t="s">
        <v>641</v>
      </c>
      <c r="C29" s="54" t="s">
        <v>56</v>
      </c>
      <c r="D29" s="55">
        <v>121800</v>
      </c>
      <c r="E29" s="55">
        <v>412900.38</v>
      </c>
      <c r="F29" s="55">
        <v>376800</v>
      </c>
      <c r="G29" s="55">
        <v>41100</v>
      </c>
      <c r="H29" s="55">
        <v>146765.94</v>
      </c>
      <c r="I29" s="55">
        <v>137420</v>
      </c>
      <c r="J29" s="49">
        <f>(G29-D29)*100/D29</f>
        <v>-66.25615763546799</v>
      </c>
      <c r="K29" s="56">
        <f>(H29-E29)*100/E29</f>
        <v>-64.45487892261082</v>
      </c>
      <c r="L29" s="56">
        <f>(I29-F29)*100/F29</f>
        <v>-63.52972399150743</v>
      </c>
      <c r="M29" s="57">
        <f>E29/D29</f>
        <v>3.3899866995073893</v>
      </c>
      <c r="N29" s="57">
        <f t="shared" si="0"/>
        <v>3.5709474452554746</v>
      </c>
      <c r="O29" s="57">
        <f>F29/D29</f>
        <v>3.0935960591133007</v>
      </c>
      <c r="P29" s="57">
        <f t="shared" si="1"/>
        <v>3.343552311435523</v>
      </c>
    </row>
    <row r="30" spans="1:16" ht="14.25">
      <c r="A30" s="54" t="s">
        <v>640</v>
      </c>
      <c r="B30" s="54" t="s">
        <v>641</v>
      </c>
      <c r="C30" s="54" t="s">
        <v>45</v>
      </c>
      <c r="D30" s="55">
        <v>20100</v>
      </c>
      <c r="E30" s="55">
        <v>62778.96</v>
      </c>
      <c r="F30" s="55">
        <v>57577.5</v>
      </c>
      <c r="G30" s="55"/>
      <c r="H30" s="55"/>
      <c r="I30" s="55"/>
      <c r="J30" s="49"/>
      <c r="K30" s="56"/>
      <c r="L30" s="56"/>
      <c r="M30" s="57">
        <f>E30/D30</f>
        <v>3.123331343283582</v>
      </c>
      <c r="N30" s="57"/>
      <c r="O30" s="57">
        <f>F30/D30</f>
        <v>2.8645522388059703</v>
      </c>
      <c r="P30" s="57"/>
    </row>
    <row r="31" spans="1:16" ht="14.25">
      <c r="A31" s="54" t="s">
        <v>640</v>
      </c>
      <c r="B31" s="54" t="s">
        <v>641</v>
      </c>
      <c r="C31" s="54" t="s">
        <v>530</v>
      </c>
      <c r="D31" s="55"/>
      <c r="E31" s="55"/>
      <c r="F31" s="55"/>
      <c r="G31" s="55">
        <v>19800</v>
      </c>
      <c r="H31" s="55">
        <v>64790.57</v>
      </c>
      <c r="I31" s="55">
        <v>60630</v>
      </c>
      <c r="J31" s="49"/>
      <c r="K31" s="56"/>
      <c r="L31" s="56"/>
      <c r="M31" s="57"/>
      <c r="N31" s="57">
        <f t="shared" si="0"/>
        <v>3.27225101010101</v>
      </c>
      <c r="O31" s="57"/>
      <c r="P31" s="57">
        <f t="shared" si="1"/>
        <v>3.062121212121212</v>
      </c>
    </row>
    <row r="32" spans="1:16" ht="14.25">
      <c r="A32" s="54"/>
      <c r="B32" s="109" t="s">
        <v>121</v>
      </c>
      <c r="C32" s="54"/>
      <c r="D32" s="55">
        <f>SUM(D5:D31)</f>
        <v>482630.83</v>
      </c>
      <c r="E32" s="55">
        <f>SUM(E5:E31)</f>
        <v>2085980.1400000001</v>
      </c>
      <c r="F32" s="55">
        <f>SUM(F5:F31)</f>
        <v>1891593.17</v>
      </c>
      <c r="G32" s="55">
        <f>SUM(G5:G31)</f>
        <v>685127.12</v>
      </c>
      <c r="H32" s="55">
        <f>SUM(H5:H31)</f>
        <v>2813420.8</v>
      </c>
      <c r="I32" s="55">
        <f>SUM(I5:I31)</f>
        <v>2646349.59</v>
      </c>
      <c r="J32" s="49">
        <f>(G32-D32)*100/D32</f>
        <v>41.95676641709771</v>
      </c>
      <c r="K32" s="56">
        <f>(H32-E32)*100/E32</f>
        <v>34.872846871878636</v>
      </c>
      <c r="L32" s="56">
        <f>(I32-F32)*100/F32</f>
        <v>39.90056804867825</v>
      </c>
      <c r="M32" s="57">
        <f>E32/D32</f>
        <v>4.3221029622164835</v>
      </c>
      <c r="N32" s="57">
        <f t="shared" si="0"/>
        <v>4.106421593703661</v>
      </c>
      <c r="O32" s="57">
        <f>F32/D32</f>
        <v>3.919337622919779</v>
      </c>
      <c r="P32" s="57">
        <f t="shared" si="1"/>
        <v>3.8625672707278027</v>
      </c>
    </row>
    <row r="33" spans="1:16" ht="14.25">
      <c r="A33" s="54"/>
      <c r="B33" s="54"/>
      <c r="C33" s="54"/>
      <c r="D33" s="55"/>
      <c r="E33" s="55"/>
      <c r="F33" s="55"/>
      <c r="G33" s="55"/>
      <c r="H33" s="55"/>
      <c r="I33" s="55"/>
      <c r="J33" s="49"/>
      <c r="K33" s="56"/>
      <c r="L33" s="56"/>
      <c r="M33" s="57"/>
      <c r="N33" s="57"/>
      <c r="O33" s="57"/>
      <c r="P33" s="57"/>
    </row>
    <row r="34" spans="10:16" ht="14.25">
      <c r="J34" s="49"/>
      <c r="K34" s="56"/>
      <c r="L34" s="56"/>
      <c r="M34" s="57"/>
      <c r="N34" s="57"/>
      <c r="O34" s="57"/>
      <c r="P34" s="57"/>
    </row>
    <row r="35" spans="10:16" ht="14.25">
      <c r="J35" s="49"/>
      <c r="K35" s="56"/>
      <c r="L35" s="56"/>
      <c r="M35" s="57"/>
      <c r="N35" s="57"/>
      <c r="O35" s="57"/>
      <c r="P35" s="57"/>
    </row>
  </sheetData>
  <sheetProtection/>
  <mergeCells count="2">
    <mergeCell ref="A1:G1"/>
    <mergeCell ref="A2:G2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51"/>
  <sheetViews>
    <sheetView zoomScalePageLayoutView="0" workbookViewId="0" topLeftCell="A1">
      <selection activeCell="A1045" sqref="A1045:G1050"/>
    </sheetView>
  </sheetViews>
  <sheetFormatPr defaultColWidth="9.140625" defaultRowHeight="12.75"/>
  <cols>
    <col min="1" max="1" width="15.57421875" style="0" customWidth="1"/>
    <col min="2" max="2" width="48.8515625" style="0" customWidth="1"/>
    <col min="3" max="3" width="27.421875" style="0" bestFit="1" customWidth="1"/>
    <col min="4" max="7" width="15.57421875" style="13" customWidth="1"/>
    <col min="8" max="8" width="0" style="0" hidden="1" customWidth="1"/>
  </cols>
  <sheetData>
    <row r="1" spans="1:7" ht="15" customHeight="1" thickTop="1">
      <c r="A1" s="148" t="s">
        <v>129</v>
      </c>
      <c r="B1" s="149"/>
      <c r="C1" s="149"/>
      <c r="D1" s="149"/>
      <c r="E1" s="149"/>
      <c r="F1" s="149"/>
      <c r="G1" s="150"/>
    </row>
    <row r="2" spans="1:7" ht="15" customHeight="1">
      <c r="A2" s="151" t="s">
        <v>604</v>
      </c>
      <c r="B2" s="152"/>
      <c r="C2" s="152"/>
      <c r="D2" s="152"/>
      <c r="E2" s="152"/>
      <c r="F2" s="152"/>
      <c r="G2" s="153"/>
    </row>
    <row r="3" spans="1:7" ht="15" customHeight="1" thickBot="1">
      <c r="A3" s="154" t="s">
        <v>128</v>
      </c>
      <c r="B3" s="155"/>
      <c r="C3" s="155"/>
      <c r="D3" s="155"/>
      <c r="E3" s="155"/>
      <c r="F3" s="155"/>
      <c r="G3" s="156"/>
    </row>
    <row r="4" spans="1:7" ht="15" customHeight="1" thickBot="1" thickTop="1">
      <c r="A4" s="2" t="s">
        <v>130</v>
      </c>
      <c r="B4" s="2" t="s">
        <v>131</v>
      </c>
      <c r="C4" s="2" t="s">
        <v>132</v>
      </c>
      <c r="D4" s="40" t="s">
        <v>358</v>
      </c>
      <c r="E4" s="40" t="s">
        <v>359</v>
      </c>
      <c r="F4" s="40" t="s">
        <v>360</v>
      </c>
      <c r="G4" s="40" t="s">
        <v>133</v>
      </c>
    </row>
    <row r="5" spans="1:7" ht="15" customHeight="1" thickTop="1">
      <c r="A5" s="3" t="s">
        <v>386</v>
      </c>
      <c r="B5" s="4" t="s">
        <v>387</v>
      </c>
      <c r="C5" s="4" t="s">
        <v>156</v>
      </c>
      <c r="D5" s="5" t="s">
        <v>128</v>
      </c>
      <c r="E5" s="5" t="s">
        <v>128</v>
      </c>
      <c r="F5" s="5">
        <v>3400</v>
      </c>
      <c r="G5" s="41">
        <v>87405.36</v>
      </c>
    </row>
    <row r="6" spans="1:7" ht="15" customHeight="1">
      <c r="A6" s="6" t="s">
        <v>507</v>
      </c>
      <c r="B6" s="7" t="s">
        <v>285</v>
      </c>
      <c r="C6" s="7" t="s">
        <v>48</v>
      </c>
      <c r="D6" s="8">
        <v>25</v>
      </c>
      <c r="E6" s="8">
        <v>16034.12</v>
      </c>
      <c r="F6" s="8">
        <v>85</v>
      </c>
      <c r="G6" s="42">
        <v>22047.05</v>
      </c>
    </row>
    <row r="7" spans="1:7" ht="15" customHeight="1">
      <c r="A7" s="3" t="s">
        <v>388</v>
      </c>
      <c r="B7" s="4" t="s">
        <v>389</v>
      </c>
      <c r="C7" s="4" t="s">
        <v>48</v>
      </c>
      <c r="D7" s="5">
        <v>8</v>
      </c>
      <c r="E7" s="5">
        <v>3780</v>
      </c>
      <c r="F7" s="5" t="s">
        <v>128</v>
      </c>
      <c r="G7" s="41" t="s">
        <v>128</v>
      </c>
    </row>
    <row r="8" spans="1:7" ht="15" customHeight="1">
      <c r="A8" s="6" t="s">
        <v>388</v>
      </c>
      <c r="B8" s="7" t="s">
        <v>389</v>
      </c>
      <c r="C8" s="7" t="s">
        <v>237</v>
      </c>
      <c r="D8" s="8">
        <v>4</v>
      </c>
      <c r="E8" s="8">
        <v>9609.11</v>
      </c>
      <c r="F8" s="8" t="s">
        <v>128</v>
      </c>
      <c r="G8" s="42" t="s">
        <v>128</v>
      </c>
    </row>
    <row r="9" spans="1:7" ht="15" customHeight="1">
      <c r="A9" s="3" t="s">
        <v>388</v>
      </c>
      <c r="B9" s="4" t="s">
        <v>389</v>
      </c>
      <c r="C9" s="4" t="s">
        <v>61</v>
      </c>
      <c r="D9" s="5">
        <v>3</v>
      </c>
      <c r="E9" s="5">
        <v>2239</v>
      </c>
      <c r="F9" s="5" t="s">
        <v>128</v>
      </c>
      <c r="G9" s="41" t="s">
        <v>128</v>
      </c>
    </row>
    <row r="10" spans="1:7" ht="15" customHeight="1">
      <c r="A10" s="6" t="s">
        <v>508</v>
      </c>
      <c r="B10" s="7" t="s">
        <v>509</v>
      </c>
      <c r="C10" s="7" t="s">
        <v>42</v>
      </c>
      <c r="D10" s="8">
        <v>1200</v>
      </c>
      <c r="E10" s="8">
        <v>33553.62</v>
      </c>
      <c r="F10" s="8" t="s">
        <v>128</v>
      </c>
      <c r="G10" s="42" t="s">
        <v>128</v>
      </c>
    </row>
    <row r="11" spans="1:7" ht="15" customHeight="1">
      <c r="A11" s="3" t="s">
        <v>510</v>
      </c>
      <c r="B11" s="4" t="s">
        <v>285</v>
      </c>
      <c r="C11" s="4" t="s">
        <v>48</v>
      </c>
      <c r="D11" s="5" t="s">
        <v>128</v>
      </c>
      <c r="E11" s="5" t="s">
        <v>128</v>
      </c>
      <c r="F11" s="5">
        <v>8</v>
      </c>
      <c r="G11" s="41">
        <v>5068.48</v>
      </c>
    </row>
    <row r="12" spans="1:7" ht="15" customHeight="1">
      <c r="A12" s="6" t="s">
        <v>510</v>
      </c>
      <c r="B12" s="7" t="s">
        <v>285</v>
      </c>
      <c r="C12" s="7" t="s">
        <v>237</v>
      </c>
      <c r="D12" s="8" t="s">
        <v>128</v>
      </c>
      <c r="E12" s="8" t="s">
        <v>128</v>
      </c>
      <c r="F12" s="8">
        <v>2</v>
      </c>
      <c r="G12" s="42">
        <v>3790.58</v>
      </c>
    </row>
    <row r="13" spans="1:7" ht="15" customHeight="1">
      <c r="A13" s="3" t="s">
        <v>510</v>
      </c>
      <c r="B13" s="4" t="s">
        <v>285</v>
      </c>
      <c r="C13" s="4" t="s">
        <v>61</v>
      </c>
      <c r="D13" s="5" t="s">
        <v>128</v>
      </c>
      <c r="E13" s="5" t="s">
        <v>128</v>
      </c>
      <c r="F13" s="5">
        <v>3</v>
      </c>
      <c r="G13" s="41">
        <v>3051.68</v>
      </c>
    </row>
    <row r="14" spans="1:7" ht="15" customHeight="1">
      <c r="A14" s="6" t="s">
        <v>511</v>
      </c>
      <c r="B14" s="7" t="s">
        <v>512</v>
      </c>
      <c r="C14" s="7" t="s">
        <v>92</v>
      </c>
      <c r="D14" s="8" t="s">
        <v>128</v>
      </c>
      <c r="E14" s="8" t="s">
        <v>128</v>
      </c>
      <c r="F14" s="8">
        <v>26000</v>
      </c>
      <c r="G14" s="42">
        <v>83720</v>
      </c>
    </row>
    <row r="15" spans="1:7" ht="15" customHeight="1">
      <c r="A15" s="3" t="s">
        <v>511</v>
      </c>
      <c r="B15" s="4" t="s">
        <v>512</v>
      </c>
      <c r="C15" s="4" t="s">
        <v>149</v>
      </c>
      <c r="D15" s="5">
        <v>27536</v>
      </c>
      <c r="E15" s="5">
        <v>74347.2</v>
      </c>
      <c r="F15" s="5" t="s">
        <v>128</v>
      </c>
      <c r="G15" s="41" t="s">
        <v>128</v>
      </c>
    </row>
    <row r="16" spans="1:7" ht="15" customHeight="1">
      <c r="A16" s="6" t="s">
        <v>134</v>
      </c>
      <c r="B16" s="7" t="s">
        <v>135</v>
      </c>
      <c r="C16" s="7" t="s">
        <v>88</v>
      </c>
      <c r="D16" s="8">
        <v>23120</v>
      </c>
      <c r="E16" s="8">
        <v>21591</v>
      </c>
      <c r="F16" s="8" t="s">
        <v>128</v>
      </c>
      <c r="G16" s="42" t="s">
        <v>128</v>
      </c>
    </row>
    <row r="17" spans="1:7" ht="15" customHeight="1">
      <c r="A17" s="3" t="s">
        <v>134</v>
      </c>
      <c r="B17" s="4" t="s">
        <v>135</v>
      </c>
      <c r="C17" s="4" t="s">
        <v>85</v>
      </c>
      <c r="D17" s="5" t="s">
        <v>128</v>
      </c>
      <c r="E17" s="5" t="s">
        <v>128</v>
      </c>
      <c r="F17" s="5">
        <v>129996</v>
      </c>
      <c r="G17" s="41">
        <v>294050.76</v>
      </c>
    </row>
    <row r="18" spans="1:7" ht="15" customHeight="1">
      <c r="A18" s="6" t="s">
        <v>136</v>
      </c>
      <c r="B18" s="7" t="s">
        <v>137</v>
      </c>
      <c r="C18" s="7" t="s">
        <v>104</v>
      </c>
      <c r="D18" s="8">
        <v>182000</v>
      </c>
      <c r="E18" s="8">
        <v>215800</v>
      </c>
      <c r="F18" s="8">
        <v>512866.96</v>
      </c>
      <c r="G18" s="42">
        <v>654128.06</v>
      </c>
    </row>
    <row r="19" spans="1:7" ht="15" customHeight="1">
      <c r="A19" s="3" t="s">
        <v>136</v>
      </c>
      <c r="B19" s="4" t="s">
        <v>137</v>
      </c>
      <c r="C19" s="4" t="s">
        <v>138</v>
      </c>
      <c r="D19" s="5">
        <v>48055.49</v>
      </c>
      <c r="E19" s="5">
        <v>97111.74</v>
      </c>
      <c r="F19" s="5">
        <v>24496</v>
      </c>
      <c r="G19" s="41">
        <v>50216.8</v>
      </c>
    </row>
    <row r="20" spans="1:7" ht="15" customHeight="1">
      <c r="A20" s="6" t="s">
        <v>136</v>
      </c>
      <c r="B20" s="7" t="s">
        <v>137</v>
      </c>
      <c r="C20" s="7" t="s">
        <v>60</v>
      </c>
      <c r="D20" s="8" t="s">
        <v>128</v>
      </c>
      <c r="E20" s="8" t="s">
        <v>128</v>
      </c>
      <c r="F20" s="8">
        <v>11304</v>
      </c>
      <c r="G20" s="42">
        <v>25434</v>
      </c>
    </row>
    <row r="21" spans="1:7" ht="15" customHeight="1">
      <c r="A21" s="3" t="s">
        <v>136</v>
      </c>
      <c r="B21" s="4" t="s">
        <v>137</v>
      </c>
      <c r="C21" s="4" t="s">
        <v>88</v>
      </c>
      <c r="D21" s="5">
        <v>20180</v>
      </c>
      <c r="E21" s="5">
        <v>20513.67</v>
      </c>
      <c r="F21" s="5">
        <v>279524</v>
      </c>
      <c r="G21" s="41">
        <v>348116.2</v>
      </c>
    </row>
    <row r="22" spans="1:7" ht="15" customHeight="1">
      <c r="A22" s="6" t="s">
        <v>136</v>
      </c>
      <c r="B22" s="7" t="s">
        <v>137</v>
      </c>
      <c r="C22" s="7" t="s">
        <v>139</v>
      </c>
      <c r="D22" s="8">
        <v>219838</v>
      </c>
      <c r="E22" s="8">
        <v>472450.03</v>
      </c>
      <c r="F22" s="8">
        <v>28643</v>
      </c>
      <c r="G22" s="42">
        <v>52793.76</v>
      </c>
    </row>
    <row r="23" spans="1:7" ht="15" customHeight="1">
      <c r="A23" s="3" t="s">
        <v>136</v>
      </c>
      <c r="B23" s="4" t="s">
        <v>137</v>
      </c>
      <c r="C23" s="4" t="s">
        <v>55</v>
      </c>
      <c r="D23" s="5">
        <v>194635.51</v>
      </c>
      <c r="E23" s="5">
        <v>211943.74</v>
      </c>
      <c r="F23" s="5">
        <v>474481.41</v>
      </c>
      <c r="G23" s="41">
        <v>536908.08</v>
      </c>
    </row>
    <row r="24" spans="1:7" ht="15" customHeight="1">
      <c r="A24" s="6" t="s">
        <v>136</v>
      </c>
      <c r="B24" s="7" t="s">
        <v>137</v>
      </c>
      <c r="C24" s="7" t="s">
        <v>53</v>
      </c>
      <c r="D24" s="8">
        <v>34491.97</v>
      </c>
      <c r="E24" s="8">
        <v>69747.58</v>
      </c>
      <c r="F24" s="8">
        <v>22005</v>
      </c>
      <c r="G24" s="42">
        <v>47310.75</v>
      </c>
    </row>
    <row r="25" spans="1:7" ht="15" customHeight="1">
      <c r="A25" s="3" t="s">
        <v>136</v>
      </c>
      <c r="B25" s="4" t="s">
        <v>137</v>
      </c>
      <c r="C25" s="4" t="s">
        <v>84</v>
      </c>
      <c r="D25" s="5">
        <v>78012</v>
      </c>
      <c r="E25" s="5">
        <v>92054.1</v>
      </c>
      <c r="F25" s="5">
        <v>441010.72</v>
      </c>
      <c r="G25" s="41">
        <v>553539.77</v>
      </c>
    </row>
    <row r="26" spans="1:7" ht="15" customHeight="1">
      <c r="A26" s="6" t="s">
        <v>136</v>
      </c>
      <c r="B26" s="7" t="s">
        <v>137</v>
      </c>
      <c r="C26" s="7" t="s">
        <v>105</v>
      </c>
      <c r="D26" s="8">
        <v>78000</v>
      </c>
      <c r="E26" s="8">
        <v>90870</v>
      </c>
      <c r="F26" s="8">
        <v>52000</v>
      </c>
      <c r="G26" s="42">
        <v>60580</v>
      </c>
    </row>
    <row r="27" spans="1:7" ht="15" customHeight="1">
      <c r="A27" s="3" t="s">
        <v>136</v>
      </c>
      <c r="B27" s="4" t="s">
        <v>137</v>
      </c>
      <c r="C27" s="4" t="s">
        <v>106</v>
      </c>
      <c r="D27" s="5" t="s">
        <v>128</v>
      </c>
      <c r="E27" s="5" t="s">
        <v>128</v>
      </c>
      <c r="F27" s="5">
        <v>135263.6</v>
      </c>
      <c r="G27" s="41">
        <v>166683.53</v>
      </c>
    </row>
    <row r="28" spans="1:7" ht="15" customHeight="1">
      <c r="A28" s="6" t="s">
        <v>136</v>
      </c>
      <c r="B28" s="7" t="s">
        <v>137</v>
      </c>
      <c r="C28" s="7" t="s">
        <v>140</v>
      </c>
      <c r="D28" s="8">
        <v>110151.4</v>
      </c>
      <c r="E28" s="8">
        <v>132923</v>
      </c>
      <c r="F28" s="8">
        <v>78000</v>
      </c>
      <c r="G28" s="42">
        <v>99450</v>
      </c>
    </row>
    <row r="29" spans="1:7" ht="15" customHeight="1">
      <c r="A29" s="3" t="s">
        <v>136</v>
      </c>
      <c r="B29" s="4" t="s">
        <v>137</v>
      </c>
      <c r="C29" s="4" t="s">
        <v>122</v>
      </c>
      <c r="D29" s="5">
        <v>48551.22</v>
      </c>
      <c r="E29" s="5">
        <v>114636.41</v>
      </c>
      <c r="F29" s="5">
        <v>32248</v>
      </c>
      <c r="G29" s="41">
        <v>70530.7</v>
      </c>
    </row>
    <row r="30" spans="1:7" ht="15" customHeight="1">
      <c r="A30" s="6" t="s">
        <v>136</v>
      </c>
      <c r="B30" s="7" t="s">
        <v>137</v>
      </c>
      <c r="C30" s="7" t="s">
        <v>46</v>
      </c>
      <c r="D30" s="8">
        <v>3251130.04</v>
      </c>
      <c r="E30" s="8">
        <v>6511051.54</v>
      </c>
      <c r="F30" s="8">
        <v>3697463.45</v>
      </c>
      <c r="G30" s="42">
        <v>6970485.89</v>
      </c>
    </row>
    <row r="31" spans="1:7" ht="15" customHeight="1">
      <c r="A31" s="3" t="s">
        <v>136</v>
      </c>
      <c r="B31" s="4" t="s">
        <v>137</v>
      </c>
      <c r="C31" s="4" t="s">
        <v>98</v>
      </c>
      <c r="D31" s="5">
        <v>279590.44</v>
      </c>
      <c r="E31" s="5">
        <v>637837.55</v>
      </c>
      <c r="F31" s="5" t="s">
        <v>128</v>
      </c>
      <c r="G31" s="41" t="s">
        <v>128</v>
      </c>
    </row>
    <row r="32" spans="1:7" ht="15" customHeight="1">
      <c r="A32" s="6" t="s">
        <v>136</v>
      </c>
      <c r="B32" s="7" t="s">
        <v>137</v>
      </c>
      <c r="C32" s="7" t="s">
        <v>45</v>
      </c>
      <c r="D32" s="8" t="s">
        <v>128</v>
      </c>
      <c r="E32" s="8" t="s">
        <v>128</v>
      </c>
      <c r="F32" s="8">
        <v>74651</v>
      </c>
      <c r="G32" s="42">
        <v>84355.63</v>
      </c>
    </row>
    <row r="33" spans="1:7" ht="15" customHeight="1">
      <c r="A33" s="3" t="s">
        <v>136</v>
      </c>
      <c r="B33" s="4" t="s">
        <v>137</v>
      </c>
      <c r="C33" s="4" t="s">
        <v>513</v>
      </c>
      <c r="D33" s="5" t="s">
        <v>128</v>
      </c>
      <c r="E33" s="5" t="s">
        <v>128</v>
      </c>
      <c r="F33" s="5">
        <v>22919</v>
      </c>
      <c r="G33" s="41">
        <v>46983.95</v>
      </c>
    </row>
    <row r="34" spans="1:7" ht="15" customHeight="1">
      <c r="A34" s="6" t="s">
        <v>136</v>
      </c>
      <c r="B34" s="7" t="s">
        <v>137</v>
      </c>
      <c r="C34" s="7" t="s">
        <v>107</v>
      </c>
      <c r="D34" s="8">
        <v>2109014</v>
      </c>
      <c r="E34" s="8">
        <v>2474834.79</v>
      </c>
      <c r="F34" s="8">
        <v>1764320.83</v>
      </c>
      <c r="G34" s="42">
        <v>2202048.13</v>
      </c>
    </row>
    <row r="35" spans="1:7" ht="15" customHeight="1">
      <c r="A35" s="3" t="s">
        <v>136</v>
      </c>
      <c r="B35" s="4" t="s">
        <v>137</v>
      </c>
      <c r="C35" s="4" t="s">
        <v>93</v>
      </c>
      <c r="D35" s="5">
        <v>442000</v>
      </c>
      <c r="E35" s="5">
        <v>525460</v>
      </c>
      <c r="F35" s="5">
        <v>444595</v>
      </c>
      <c r="G35" s="41">
        <v>549783.73</v>
      </c>
    </row>
    <row r="36" spans="1:7" ht="15" customHeight="1">
      <c r="A36" s="6" t="s">
        <v>136</v>
      </c>
      <c r="B36" s="7" t="s">
        <v>137</v>
      </c>
      <c r="C36" s="7" t="s">
        <v>102</v>
      </c>
      <c r="D36" s="8">
        <v>6651</v>
      </c>
      <c r="E36" s="8">
        <v>13590.03</v>
      </c>
      <c r="F36" s="8">
        <v>2546</v>
      </c>
      <c r="G36" s="42">
        <v>5459.31</v>
      </c>
    </row>
    <row r="37" spans="1:7" ht="15" customHeight="1">
      <c r="A37" s="3" t="s">
        <v>136</v>
      </c>
      <c r="B37" s="4" t="s">
        <v>137</v>
      </c>
      <c r="C37" s="4" t="s">
        <v>50</v>
      </c>
      <c r="D37" s="5">
        <v>127665</v>
      </c>
      <c r="E37" s="5">
        <v>274479.75</v>
      </c>
      <c r="F37" s="5" t="s">
        <v>128</v>
      </c>
      <c r="G37" s="41" t="s">
        <v>128</v>
      </c>
    </row>
    <row r="38" spans="1:7" ht="15" customHeight="1">
      <c r="A38" s="6" t="s">
        <v>136</v>
      </c>
      <c r="B38" s="7" t="s">
        <v>137</v>
      </c>
      <c r="C38" s="7" t="s">
        <v>113</v>
      </c>
      <c r="D38" s="8">
        <v>104258.2</v>
      </c>
      <c r="E38" s="8">
        <v>128762.37</v>
      </c>
      <c r="F38" s="8">
        <v>140500</v>
      </c>
      <c r="G38" s="42">
        <v>176945</v>
      </c>
    </row>
    <row r="39" spans="1:7" ht="15" customHeight="1">
      <c r="A39" s="3" t="s">
        <v>136</v>
      </c>
      <c r="B39" s="4" t="s">
        <v>137</v>
      </c>
      <c r="C39" s="4" t="s">
        <v>85</v>
      </c>
      <c r="D39" s="5" t="s">
        <v>128</v>
      </c>
      <c r="E39" s="5" t="s">
        <v>128</v>
      </c>
      <c r="F39" s="5">
        <v>225268.03</v>
      </c>
      <c r="G39" s="41">
        <v>431159.42</v>
      </c>
    </row>
    <row r="40" spans="1:7" ht="15" customHeight="1">
      <c r="A40" s="6" t="s">
        <v>136</v>
      </c>
      <c r="B40" s="7" t="s">
        <v>137</v>
      </c>
      <c r="C40" s="7" t="s">
        <v>605</v>
      </c>
      <c r="D40" s="8">
        <v>25003.2</v>
      </c>
      <c r="E40" s="8">
        <v>54682.6</v>
      </c>
      <c r="F40" s="8" t="s">
        <v>128</v>
      </c>
      <c r="G40" s="42" t="s">
        <v>128</v>
      </c>
    </row>
    <row r="41" spans="1:7" ht="15" customHeight="1">
      <c r="A41" s="3" t="s">
        <v>136</v>
      </c>
      <c r="B41" s="4" t="s">
        <v>137</v>
      </c>
      <c r="C41" s="4" t="s">
        <v>69</v>
      </c>
      <c r="D41" s="5">
        <v>18710</v>
      </c>
      <c r="E41" s="5">
        <v>18886.52</v>
      </c>
      <c r="F41" s="5" t="s">
        <v>128</v>
      </c>
      <c r="G41" s="41" t="s">
        <v>128</v>
      </c>
    </row>
    <row r="42" spans="1:7" ht="15" customHeight="1">
      <c r="A42" s="6" t="s">
        <v>136</v>
      </c>
      <c r="B42" s="7" t="s">
        <v>137</v>
      </c>
      <c r="C42" s="7" t="s">
        <v>90</v>
      </c>
      <c r="D42" s="8">
        <v>42623</v>
      </c>
      <c r="E42" s="8">
        <v>43056.38</v>
      </c>
      <c r="F42" s="8">
        <v>55956</v>
      </c>
      <c r="G42" s="42">
        <v>70719</v>
      </c>
    </row>
    <row r="43" spans="1:7" ht="15" customHeight="1">
      <c r="A43" s="3" t="s">
        <v>136</v>
      </c>
      <c r="B43" s="4" t="s">
        <v>137</v>
      </c>
      <c r="C43" s="4" t="s">
        <v>49</v>
      </c>
      <c r="D43" s="5" t="s">
        <v>128</v>
      </c>
      <c r="E43" s="5" t="s">
        <v>128</v>
      </c>
      <c r="F43" s="5">
        <v>14.7</v>
      </c>
      <c r="G43" s="41">
        <v>2.51</v>
      </c>
    </row>
    <row r="44" spans="1:7" ht="15" customHeight="1">
      <c r="A44" s="6" t="s">
        <v>136</v>
      </c>
      <c r="B44" s="7" t="s">
        <v>137</v>
      </c>
      <c r="C44" s="7" t="s">
        <v>91</v>
      </c>
      <c r="D44" s="8">
        <v>52000</v>
      </c>
      <c r="E44" s="8">
        <v>65414.71</v>
      </c>
      <c r="F44" s="8">
        <v>26000</v>
      </c>
      <c r="G44" s="42">
        <v>33800</v>
      </c>
    </row>
    <row r="45" spans="1:7" ht="15" customHeight="1">
      <c r="A45" s="3" t="s">
        <v>136</v>
      </c>
      <c r="B45" s="4" t="s">
        <v>137</v>
      </c>
      <c r="C45" s="4" t="s">
        <v>108</v>
      </c>
      <c r="D45" s="5" t="s">
        <v>128</v>
      </c>
      <c r="E45" s="5" t="s">
        <v>128</v>
      </c>
      <c r="F45" s="5">
        <v>104027.4</v>
      </c>
      <c r="G45" s="41">
        <v>214260.11</v>
      </c>
    </row>
    <row r="46" spans="1:7" ht="15" customHeight="1">
      <c r="A46" s="6" t="s">
        <v>136</v>
      </c>
      <c r="B46" s="7" t="s">
        <v>137</v>
      </c>
      <c r="C46" s="7" t="s">
        <v>68</v>
      </c>
      <c r="D46" s="8">
        <v>7080</v>
      </c>
      <c r="E46" s="8">
        <v>15222</v>
      </c>
      <c r="F46" s="8" t="s">
        <v>128</v>
      </c>
      <c r="G46" s="42" t="s">
        <v>128</v>
      </c>
    </row>
    <row r="47" spans="1:7" ht="15" customHeight="1">
      <c r="A47" s="3" t="s">
        <v>141</v>
      </c>
      <c r="B47" s="4" t="s">
        <v>142</v>
      </c>
      <c r="C47" s="4" t="s">
        <v>106</v>
      </c>
      <c r="D47" s="5">
        <v>2188</v>
      </c>
      <c r="E47" s="5">
        <v>3281.4</v>
      </c>
      <c r="F47" s="5" t="s">
        <v>128</v>
      </c>
      <c r="G47" s="41" t="s">
        <v>128</v>
      </c>
    </row>
    <row r="48" spans="1:7" ht="15" customHeight="1">
      <c r="A48" s="6" t="s">
        <v>141</v>
      </c>
      <c r="B48" s="7" t="s">
        <v>142</v>
      </c>
      <c r="C48" s="7" t="s">
        <v>122</v>
      </c>
      <c r="D48" s="8">
        <v>42000</v>
      </c>
      <c r="E48" s="8">
        <v>25200</v>
      </c>
      <c r="F48" s="8">
        <v>42000</v>
      </c>
      <c r="G48" s="42">
        <v>28350</v>
      </c>
    </row>
    <row r="49" spans="1:7" ht="15" customHeight="1">
      <c r="A49" s="3" t="s">
        <v>141</v>
      </c>
      <c r="B49" s="4" t="s">
        <v>142</v>
      </c>
      <c r="C49" s="4" t="s">
        <v>46</v>
      </c>
      <c r="D49" s="5">
        <v>201.6</v>
      </c>
      <c r="E49" s="5">
        <v>1142.4</v>
      </c>
      <c r="F49" s="5">
        <v>1499.6</v>
      </c>
      <c r="G49" s="41">
        <v>8497.73</v>
      </c>
    </row>
    <row r="50" spans="1:7" ht="15" customHeight="1">
      <c r="A50" s="6" t="s">
        <v>141</v>
      </c>
      <c r="B50" s="7" t="s">
        <v>142</v>
      </c>
      <c r="C50" s="7" t="s">
        <v>85</v>
      </c>
      <c r="D50" s="8" t="s">
        <v>128</v>
      </c>
      <c r="E50" s="8" t="s">
        <v>128</v>
      </c>
      <c r="F50" s="8">
        <v>7000</v>
      </c>
      <c r="G50" s="42">
        <v>13500</v>
      </c>
    </row>
    <row r="51" spans="1:7" ht="15" customHeight="1">
      <c r="A51" s="3" t="s">
        <v>141</v>
      </c>
      <c r="B51" s="4" t="s">
        <v>142</v>
      </c>
      <c r="C51" s="4" t="s">
        <v>65</v>
      </c>
      <c r="D51" s="5" t="s">
        <v>128</v>
      </c>
      <c r="E51" s="5" t="s">
        <v>128</v>
      </c>
      <c r="F51" s="5">
        <v>61540</v>
      </c>
      <c r="G51" s="41">
        <v>29720</v>
      </c>
    </row>
    <row r="52" spans="1:7" ht="15" customHeight="1">
      <c r="A52" s="6" t="s">
        <v>141</v>
      </c>
      <c r="B52" s="7" t="s">
        <v>142</v>
      </c>
      <c r="C52" s="7" t="s">
        <v>59</v>
      </c>
      <c r="D52" s="8">
        <v>44000</v>
      </c>
      <c r="E52" s="8">
        <v>23760</v>
      </c>
      <c r="F52" s="8">
        <v>350000</v>
      </c>
      <c r="G52" s="42">
        <v>166250</v>
      </c>
    </row>
    <row r="53" spans="1:7" ht="15" customHeight="1">
      <c r="A53" s="3" t="s">
        <v>143</v>
      </c>
      <c r="B53" s="4" t="s">
        <v>144</v>
      </c>
      <c r="C53" s="4" t="s">
        <v>103</v>
      </c>
      <c r="D53" s="5">
        <v>524.8</v>
      </c>
      <c r="E53" s="5">
        <v>1408.56</v>
      </c>
      <c r="F53" s="5" t="s">
        <v>128</v>
      </c>
      <c r="G53" s="41" t="s">
        <v>128</v>
      </c>
    </row>
    <row r="54" spans="1:7" ht="15" customHeight="1">
      <c r="A54" s="6" t="s">
        <v>514</v>
      </c>
      <c r="B54" s="7" t="s">
        <v>515</v>
      </c>
      <c r="C54" s="7" t="s">
        <v>46</v>
      </c>
      <c r="D54" s="8" t="s">
        <v>128</v>
      </c>
      <c r="E54" s="8" t="s">
        <v>128</v>
      </c>
      <c r="F54" s="8">
        <v>90</v>
      </c>
      <c r="G54" s="42">
        <v>510</v>
      </c>
    </row>
    <row r="55" spans="1:7" ht="15" customHeight="1">
      <c r="A55" s="3" t="s">
        <v>145</v>
      </c>
      <c r="B55" s="4" t="s">
        <v>146</v>
      </c>
      <c r="C55" s="4" t="s">
        <v>92</v>
      </c>
      <c r="D55" s="5" t="s">
        <v>128</v>
      </c>
      <c r="E55" s="5" t="s">
        <v>128</v>
      </c>
      <c r="F55" s="5">
        <v>234000</v>
      </c>
      <c r="G55" s="41">
        <v>162240</v>
      </c>
    </row>
    <row r="56" spans="1:7" ht="15" customHeight="1">
      <c r="A56" s="6" t="s">
        <v>145</v>
      </c>
      <c r="B56" s="7" t="s">
        <v>146</v>
      </c>
      <c r="C56" s="7" t="s">
        <v>66</v>
      </c>
      <c r="D56" s="8">
        <v>21952</v>
      </c>
      <c r="E56" s="8">
        <v>10976</v>
      </c>
      <c r="F56" s="8" t="s">
        <v>128</v>
      </c>
      <c r="G56" s="42" t="s">
        <v>128</v>
      </c>
    </row>
    <row r="57" spans="1:7" ht="15" customHeight="1">
      <c r="A57" s="3" t="s">
        <v>145</v>
      </c>
      <c r="B57" s="4" t="s">
        <v>146</v>
      </c>
      <c r="C57" s="4" t="s">
        <v>149</v>
      </c>
      <c r="D57" s="5" t="s">
        <v>128</v>
      </c>
      <c r="E57" s="5" t="s">
        <v>128</v>
      </c>
      <c r="F57" s="5">
        <v>208000</v>
      </c>
      <c r="G57" s="41">
        <v>99580</v>
      </c>
    </row>
    <row r="58" spans="1:7" ht="15" customHeight="1">
      <c r="A58" s="6" t="s">
        <v>147</v>
      </c>
      <c r="B58" s="7" t="s">
        <v>148</v>
      </c>
      <c r="C58" s="7" t="s">
        <v>138</v>
      </c>
      <c r="D58" s="8">
        <v>130395.45</v>
      </c>
      <c r="E58" s="8">
        <v>311593.56</v>
      </c>
      <c r="F58" s="8">
        <v>547689.75</v>
      </c>
      <c r="G58" s="42">
        <v>658728.31</v>
      </c>
    </row>
    <row r="59" spans="1:7" ht="15" customHeight="1">
      <c r="A59" s="3" t="s">
        <v>147</v>
      </c>
      <c r="B59" s="4" t="s">
        <v>148</v>
      </c>
      <c r="C59" s="4" t="s">
        <v>139</v>
      </c>
      <c r="D59" s="5" t="s">
        <v>128</v>
      </c>
      <c r="E59" s="5" t="s">
        <v>128</v>
      </c>
      <c r="F59" s="5">
        <v>612</v>
      </c>
      <c r="G59" s="41">
        <v>1893.93</v>
      </c>
    </row>
    <row r="60" spans="1:7" ht="15" customHeight="1">
      <c r="A60" s="6" t="s">
        <v>147</v>
      </c>
      <c r="B60" s="7" t="s">
        <v>148</v>
      </c>
      <c r="C60" s="7" t="s">
        <v>55</v>
      </c>
      <c r="D60" s="8">
        <v>153750</v>
      </c>
      <c r="E60" s="8">
        <v>419131.49</v>
      </c>
      <c r="F60" s="8">
        <v>42770</v>
      </c>
      <c r="G60" s="42">
        <v>134712.54</v>
      </c>
    </row>
    <row r="61" spans="1:7" ht="15" customHeight="1">
      <c r="A61" s="3" t="s">
        <v>147</v>
      </c>
      <c r="B61" s="4" t="s">
        <v>148</v>
      </c>
      <c r="C61" s="4" t="s">
        <v>53</v>
      </c>
      <c r="D61" s="5">
        <v>15419</v>
      </c>
      <c r="E61" s="5">
        <v>48837.81</v>
      </c>
      <c r="F61" s="5">
        <v>8000</v>
      </c>
      <c r="G61" s="41">
        <v>27700</v>
      </c>
    </row>
    <row r="62" spans="1:7" ht="15" customHeight="1">
      <c r="A62" s="6" t="s">
        <v>147</v>
      </c>
      <c r="B62" s="7" t="s">
        <v>148</v>
      </c>
      <c r="C62" s="7" t="s">
        <v>140</v>
      </c>
      <c r="D62" s="8">
        <v>1239</v>
      </c>
      <c r="E62" s="8">
        <v>4072.13</v>
      </c>
      <c r="F62" s="8" t="s">
        <v>128</v>
      </c>
      <c r="G62" s="42" t="s">
        <v>128</v>
      </c>
    </row>
    <row r="63" spans="1:7" ht="15" customHeight="1">
      <c r="A63" s="3" t="s">
        <v>147</v>
      </c>
      <c r="B63" s="4" t="s">
        <v>148</v>
      </c>
      <c r="C63" s="4" t="s">
        <v>122</v>
      </c>
      <c r="D63" s="5">
        <v>31220</v>
      </c>
      <c r="E63" s="5">
        <v>49405</v>
      </c>
      <c r="F63" s="5" t="s">
        <v>128</v>
      </c>
      <c r="G63" s="41" t="s">
        <v>128</v>
      </c>
    </row>
    <row r="64" spans="1:7" ht="15" customHeight="1">
      <c r="A64" s="6" t="s">
        <v>147</v>
      </c>
      <c r="B64" s="7" t="s">
        <v>148</v>
      </c>
      <c r="C64" s="7" t="s">
        <v>92</v>
      </c>
      <c r="D64" s="8" t="s">
        <v>128</v>
      </c>
      <c r="E64" s="8" t="s">
        <v>128</v>
      </c>
      <c r="F64" s="8">
        <v>80</v>
      </c>
      <c r="G64" s="42">
        <v>192</v>
      </c>
    </row>
    <row r="65" spans="1:7" ht="15" customHeight="1">
      <c r="A65" s="3" t="s">
        <v>147</v>
      </c>
      <c r="B65" s="4" t="s">
        <v>148</v>
      </c>
      <c r="C65" s="4" t="s">
        <v>46</v>
      </c>
      <c r="D65" s="5">
        <v>28987.2</v>
      </c>
      <c r="E65" s="5">
        <v>95657.76</v>
      </c>
      <c r="F65" s="5">
        <v>281320</v>
      </c>
      <c r="G65" s="41">
        <v>949276.48</v>
      </c>
    </row>
    <row r="66" spans="1:7" ht="15" customHeight="1">
      <c r="A66" s="6" t="s">
        <v>147</v>
      </c>
      <c r="B66" s="7" t="s">
        <v>148</v>
      </c>
      <c r="C66" s="7" t="s">
        <v>102</v>
      </c>
      <c r="D66" s="8">
        <v>534.6</v>
      </c>
      <c r="E66" s="8">
        <v>2425.01</v>
      </c>
      <c r="F66" s="8">
        <v>280.8</v>
      </c>
      <c r="G66" s="42">
        <v>1221.09</v>
      </c>
    </row>
    <row r="67" spans="1:7" ht="15" customHeight="1">
      <c r="A67" s="3" t="s">
        <v>147</v>
      </c>
      <c r="B67" s="4" t="s">
        <v>148</v>
      </c>
      <c r="C67" s="4" t="s">
        <v>50</v>
      </c>
      <c r="D67" s="5" t="s">
        <v>128</v>
      </c>
      <c r="E67" s="5" t="s">
        <v>128</v>
      </c>
      <c r="F67" s="5">
        <v>2000</v>
      </c>
      <c r="G67" s="41">
        <v>6457.34</v>
      </c>
    </row>
    <row r="68" spans="1:7" ht="15" customHeight="1">
      <c r="A68" s="6" t="s">
        <v>147</v>
      </c>
      <c r="B68" s="7" t="s">
        <v>148</v>
      </c>
      <c r="C68" s="7" t="s">
        <v>85</v>
      </c>
      <c r="D68" s="8" t="s">
        <v>128</v>
      </c>
      <c r="E68" s="8" t="s">
        <v>128</v>
      </c>
      <c r="F68" s="8">
        <v>112313.6</v>
      </c>
      <c r="G68" s="42">
        <v>391970.36</v>
      </c>
    </row>
    <row r="69" spans="1:7" ht="15" customHeight="1">
      <c r="A69" s="3" t="s">
        <v>147</v>
      </c>
      <c r="B69" s="4" t="s">
        <v>148</v>
      </c>
      <c r="C69" s="4" t="s">
        <v>65</v>
      </c>
      <c r="D69" s="5">
        <v>110000</v>
      </c>
      <c r="E69" s="5">
        <v>60500</v>
      </c>
      <c r="F69" s="5">
        <v>683523</v>
      </c>
      <c r="G69" s="41">
        <v>359957.15</v>
      </c>
    </row>
    <row r="70" spans="1:7" ht="15" customHeight="1">
      <c r="A70" s="6" t="s">
        <v>147</v>
      </c>
      <c r="B70" s="7" t="s">
        <v>148</v>
      </c>
      <c r="C70" s="7" t="s">
        <v>67</v>
      </c>
      <c r="D70" s="8" t="s">
        <v>128</v>
      </c>
      <c r="E70" s="8" t="s">
        <v>128</v>
      </c>
      <c r="F70" s="8">
        <v>52004</v>
      </c>
      <c r="G70" s="42">
        <v>31823.14</v>
      </c>
    </row>
    <row r="71" spans="1:7" ht="15" customHeight="1">
      <c r="A71" s="3" t="s">
        <v>147</v>
      </c>
      <c r="B71" s="4" t="s">
        <v>148</v>
      </c>
      <c r="C71" s="4" t="s">
        <v>59</v>
      </c>
      <c r="D71" s="5">
        <v>111001.6</v>
      </c>
      <c r="E71" s="5">
        <v>61525.84</v>
      </c>
      <c r="F71" s="5">
        <v>262624</v>
      </c>
      <c r="G71" s="41">
        <v>190141.6</v>
      </c>
    </row>
    <row r="72" spans="1:7" ht="15" customHeight="1">
      <c r="A72" s="6" t="s">
        <v>147</v>
      </c>
      <c r="B72" s="7" t="s">
        <v>148</v>
      </c>
      <c r="C72" s="7" t="s">
        <v>68</v>
      </c>
      <c r="D72" s="8">
        <v>1756.8</v>
      </c>
      <c r="E72" s="8">
        <v>6324.48</v>
      </c>
      <c r="F72" s="8" t="s">
        <v>128</v>
      </c>
      <c r="G72" s="42" t="s">
        <v>128</v>
      </c>
    </row>
    <row r="73" spans="1:7" ht="15" customHeight="1">
      <c r="A73" s="3" t="s">
        <v>150</v>
      </c>
      <c r="B73" s="4" t="s">
        <v>151</v>
      </c>
      <c r="C73" s="4" t="s">
        <v>139</v>
      </c>
      <c r="D73" s="5" t="s">
        <v>128</v>
      </c>
      <c r="E73" s="5" t="s">
        <v>128</v>
      </c>
      <c r="F73" s="5">
        <v>612</v>
      </c>
      <c r="G73" s="41">
        <v>1295.85</v>
      </c>
    </row>
    <row r="74" spans="1:7" ht="15" customHeight="1">
      <c r="A74" s="6" t="s">
        <v>150</v>
      </c>
      <c r="B74" s="7" t="s">
        <v>151</v>
      </c>
      <c r="C74" s="7" t="s">
        <v>53</v>
      </c>
      <c r="D74" s="8">
        <v>200</v>
      </c>
      <c r="E74" s="8">
        <v>1040</v>
      </c>
      <c r="F74" s="8" t="s">
        <v>128</v>
      </c>
      <c r="G74" s="42" t="s">
        <v>128</v>
      </c>
    </row>
    <row r="75" spans="1:7" ht="15" customHeight="1">
      <c r="A75" s="3" t="s">
        <v>150</v>
      </c>
      <c r="B75" s="4" t="s">
        <v>151</v>
      </c>
      <c r="C75" s="4" t="s">
        <v>140</v>
      </c>
      <c r="D75" s="5">
        <v>360</v>
      </c>
      <c r="E75" s="5">
        <v>1470.6</v>
      </c>
      <c r="F75" s="5" t="s">
        <v>128</v>
      </c>
      <c r="G75" s="41" t="s">
        <v>128</v>
      </c>
    </row>
    <row r="76" spans="1:7" ht="15" customHeight="1">
      <c r="A76" s="6" t="s">
        <v>150</v>
      </c>
      <c r="B76" s="7" t="s">
        <v>151</v>
      </c>
      <c r="C76" s="7" t="s">
        <v>122</v>
      </c>
      <c r="D76" s="8">
        <v>4132</v>
      </c>
      <c r="E76" s="8">
        <v>11272.8</v>
      </c>
      <c r="F76" s="8" t="s">
        <v>128</v>
      </c>
      <c r="G76" s="42" t="s">
        <v>128</v>
      </c>
    </row>
    <row r="77" spans="1:7" ht="15" customHeight="1">
      <c r="A77" s="3" t="s">
        <v>150</v>
      </c>
      <c r="B77" s="4" t="s">
        <v>151</v>
      </c>
      <c r="C77" s="4" t="s">
        <v>92</v>
      </c>
      <c r="D77" s="5">
        <v>109092</v>
      </c>
      <c r="E77" s="5">
        <v>132792.36</v>
      </c>
      <c r="F77" s="5">
        <v>85640</v>
      </c>
      <c r="G77" s="41">
        <v>96890.9</v>
      </c>
    </row>
    <row r="78" spans="1:7" ht="15" customHeight="1">
      <c r="A78" s="6" t="s">
        <v>150</v>
      </c>
      <c r="B78" s="7" t="s">
        <v>151</v>
      </c>
      <c r="C78" s="7" t="s">
        <v>46</v>
      </c>
      <c r="D78" s="8">
        <v>65972.4</v>
      </c>
      <c r="E78" s="8">
        <v>149153.16</v>
      </c>
      <c r="F78" s="8">
        <v>25847.2</v>
      </c>
      <c r="G78" s="42">
        <v>60788.48</v>
      </c>
    </row>
    <row r="79" spans="1:7" ht="15" customHeight="1">
      <c r="A79" s="3" t="s">
        <v>150</v>
      </c>
      <c r="B79" s="4" t="s">
        <v>151</v>
      </c>
      <c r="C79" s="4" t="s">
        <v>103</v>
      </c>
      <c r="D79" s="5">
        <v>2262.6</v>
      </c>
      <c r="E79" s="5">
        <v>10711.14</v>
      </c>
      <c r="F79" s="5" t="s">
        <v>128</v>
      </c>
      <c r="G79" s="41" t="s">
        <v>128</v>
      </c>
    </row>
    <row r="80" spans="1:7" ht="15" customHeight="1">
      <c r="A80" s="6" t="s">
        <v>150</v>
      </c>
      <c r="B80" s="7" t="s">
        <v>151</v>
      </c>
      <c r="C80" s="7" t="s">
        <v>113</v>
      </c>
      <c r="D80" s="8" t="s">
        <v>128</v>
      </c>
      <c r="E80" s="8" t="s">
        <v>128</v>
      </c>
      <c r="F80" s="8">
        <v>2000</v>
      </c>
      <c r="G80" s="42">
        <v>2700</v>
      </c>
    </row>
    <row r="81" spans="1:7" ht="15" customHeight="1">
      <c r="A81" s="3" t="s">
        <v>150</v>
      </c>
      <c r="B81" s="4" t="s">
        <v>151</v>
      </c>
      <c r="C81" s="4" t="s">
        <v>123</v>
      </c>
      <c r="D81" s="5">
        <v>1992.6</v>
      </c>
      <c r="E81" s="5">
        <v>5189.49</v>
      </c>
      <c r="F81" s="5">
        <v>248.4</v>
      </c>
      <c r="G81" s="41">
        <v>612.33</v>
      </c>
    </row>
    <row r="82" spans="1:7" ht="15" customHeight="1">
      <c r="A82" s="6" t="s">
        <v>150</v>
      </c>
      <c r="B82" s="7" t="s">
        <v>151</v>
      </c>
      <c r="C82" s="7" t="s">
        <v>91</v>
      </c>
      <c r="D82" s="8">
        <v>34000</v>
      </c>
      <c r="E82" s="8">
        <v>43283.17</v>
      </c>
      <c r="F82" s="8">
        <v>35000</v>
      </c>
      <c r="G82" s="42">
        <v>48000</v>
      </c>
    </row>
    <row r="83" spans="1:7" ht="15" customHeight="1">
      <c r="A83" s="3" t="s">
        <v>150</v>
      </c>
      <c r="B83" s="4" t="s">
        <v>151</v>
      </c>
      <c r="C83" s="4" t="s">
        <v>68</v>
      </c>
      <c r="D83" s="5">
        <v>576</v>
      </c>
      <c r="E83" s="5">
        <v>1751.04</v>
      </c>
      <c r="F83" s="5" t="s">
        <v>128</v>
      </c>
      <c r="G83" s="41" t="s">
        <v>128</v>
      </c>
    </row>
    <row r="84" spans="1:7" ht="15" customHeight="1">
      <c r="A84" s="6" t="s">
        <v>152</v>
      </c>
      <c r="B84" s="7" t="s">
        <v>153</v>
      </c>
      <c r="C84" s="7" t="s">
        <v>51</v>
      </c>
      <c r="D84" s="8">
        <v>84000</v>
      </c>
      <c r="E84" s="8">
        <v>24080</v>
      </c>
      <c r="F84" s="8" t="s">
        <v>128</v>
      </c>
      <c r="G84" s="42" t="s">
        <v>128</v>
      </c>
    </row>
    <row r="85" spans="1:7" ht="15" customHeight="1">
      <c r="A85" s="3" t="s">
        <v>152</v>
      </c>
      <c r="B85" s="4" t="s">
        <v>153</v>
      </c>
      <c r="C85" s="4" t="s">
        <v>84</v>
      </c>
      <c r="D85" s="5" t="s">
        <v>128</v>
      </c>
      <c r="E85" s="5" t="s">
        <v>128</v>
      </c>
      <c r="F85" s="5">
        <v>54000</v>
      </c>
      <c r="G85" s="41">
        <v>32400</v>
      </c>
    </row>
    <row r="86" spans="1:7" ht="15" customHeight="1">
      <c r="A86" s="6" t="s">
        <v>152</v>
      </c>
      <c r="B86" s="7" t="s">
        <v>153</v>
      </c>
      <c r="C86" s="7" t="s">
        <v>106</v>
      </c>
      <c r="D86" s="8" t="s">
        <v>128</v>
      </c>
      <c r="E86" s="8" t="s">
        <v>128</v>
      </c>
      <c r="F86" s="8">
        <v>535220</v>
      </c>
      <c r="G86" s="42">
        <v>318823</v>
      </c>
    </row>
    <row r="87" spans="1:7" ht="15" customHeight="1">
      <c r="A87" s="3" t="s">
        <v>152</v>
      </c>
      <c r="B87" s="4" t="s">
        <v>153</v>
      </c>
      <c r="C87" s="4" t="s">
        <v>92</v>
      </c>
      <c r="D87" s="5">
        <v>332000</v>
      </c>
      <c r="E87" s="5">
        <v>105460</v>
      </c>
      <c r="F87" s="5">
        <v>52000</v>
      </c>
      <c r="G87" s="41">
        <v>29250</v>
      </c>
    </row>
    <row r="88" spans="1:7" ht="15" customHeight="1">
      <c r="A88" s="6" t="s">
        <v>152</v>
      </c>
      <c r="B88" s="7" t="s">
        <v>153</v>
      </c>
      <c r="C88" s="7" t="s">
        <v>113</v>
      </c>
      <c r="D88" s="8" t="s">
        <v>128</v>
      </c>
      <c r="E88" s="8" t="s">
        <v>128</v>
      </c>
      <c r="F88" s="8">
        <v>50000</v>
      </c>
      <c r="G88" s="42">
        <v>18750</v>
      </c>
    </row>
    <row r="89" spans="1:7" ht="15" customHeight="1">
      <c r="A89" s="3" t="s">
        <v>152</v>
      </c>
      <c r="B89" s="4" t="s">
        <v>153</v>
      </c>
      <c r="C89" s="4" t="s">
        <v>67</v>
      </c>
      <c r="D89" s="5" t="s">
        <v>128</v>
      </c>
      <c r="E89" s="5" t="s">
        <v>128</v>
      </c>
      <c r="F89" s="5">
        <v>28000</v>
      </c>
      <c r="G89" s="41">
        <v>15400</v>
      </c>
    </row>
    <row r="90" spans="1:7" ht="15" customHeight="1">
      <c r="A90" s="6" t="s">
        <v>152</v>
      </c>
      <c r="B90" s="7" t="s">
        <v>153</v>
      </c>
      <c r="C90" s="7" t="s">
        <v>59</v>
      </c>
      <c r="D90" s="8" t="s">
        <v>128</v>
      </c>
      <c r="E90" s="8" t="s">
        <v>128</v>
      </c>
      <c r="F90" s="8">
        <v>22300</v>
      </c>
      <c r="G90" s="42">
        <v>13380</v>
      </c>
    </row>
    <row r="91" spans="1:7" ht="15" customHeight="1">
      <c r="A91" s="3" t="s">
        <v>152</v>
      </c>
      <c r="B91" s="4" t="s">
        <v>153</v>
      </c>
      <c r="C91" s="4" t="s">
        <v>149</v>
      </c>
      <c r="D91" s="5">
        <v>26000</v>
      </c>
      <c r="E91" s="5">
        <v>9360</v>
      </c>
      <c r="F91" s="5">
        <v>168000</v>
      </c>
      <c r="G91" s="41">
        <v>68320</v>
      </c>
    </row>
    <row r="92" spans="1:7" ht="15" customHeight="1">
      <c r="A92" s="6" t="s">
        <v>154</v>
      </c>
      <c r="B92" s="7" t="s">
        <v>155</v>
      </c>
      <c r="C92" s="7" t="s">
        <v>105</v>
      </c>
      <c r="D92" s="8" t="s">
        <v>128</v>
      </c>
      <c r="E92" s="8" t="s">
        <v>128</v>
      </c>
      <c r="F92" s="8">
        <v>78000</v>
      </c>
      <c r="G92" s="42">
        <v>110500</v>
      </c>
    </row>
    <row r="93" spans="1:7" ht="15" customHeight="1">
      <c r="A93" s="3" t="s">
        <v>154</v>
      </c>
      <c r="B93" s="4" t="s">
        <v>155</v>
      </c>
      <c r="C93" s="4" t="s">
        <v>106</v>
      </c>
      <c r="D93" s="5">
        <v>23000</v>
      </c>
      <c r="E93" s="5">
        <v>13800</v>
      </c>
      <c r="F93" s="5" t="s">
        <v>128</v>
      </c>
      <c r="G93" s="41" t="s">
        <v>128</v>
      </c>
    </row>
    <row r="94" spans="1:7" ht="15" customHeight="1">
      <c r="A94" s="6" t="s">
        <v>154</v>
      </c>
      <c r="B94" s="7" t="s">
        <v>155</v>
      </c>
      <c r="C94" s="7" t="s">
        <v>140</v>
      </c>
      <c r="D94" s="8">
        <v>1456.93</v>
      </c>
      <c r="E94" s="8">
        <v>5923.47</v>
      </c>
      <c r="F94" s="8" t="s">
        <v>128</v>
      </c>
      <c r="G94" s="42" t="s">
        <v>128</v>
      </c>
    </row>
    <row r="95" spans="1:7" ht="15" customHeight="1">
      <c r="A95" s="3" t="s">
        <v>154</v>
      </c>
      <c r="B95" s="4" t="s">
        <v>155</v>
      </c>
      <c r="C95" s="4" t="s">
        <v>122</v>
      </c>
      <c r="D95" s="5">
        <v>1032.67</v>
      </c>
      <c r="E95" s="5">
        <v>3123.87</v>
      </c>
      <c r="F95" s="5" t="s">
        <v>128</v>
      </c>
      <c r="G95" s="41" t="s">
        <v>128</v>
      </c>
    </row>
    <row r="96" spans="1:7" ht="15" customHeight="1">
      <c r="A96" s="6" t="s">
        <v>154</v>
      </c>
      <c r="B96" s="7" t="s">
        <v>155</v>
      </c>
      <c r="C96" s="7" t="s">
        <v>46</v>
      </c>
      <c r="D96" s="8">
        <v>21994</v>
      </c>
      <c r="E96" s="8">
        <v>50586.2</v>
      </c>
      <c r="F96" s="8">
        <v>43880.65</v>
      </c>
      <c r="G96" s="42">
        <v>111823.37</v>
      </c>
    </row>
    <row r="97" spans="1:7" ht="15" customHeight="1">
      <c r="A97" s="3" t="s">
        <v>154</v>
      </c>
      <c r="B97" s="4" t="s">
        <v>155</v>
      </c>
      <c r="C97" s="4" t="s">
        <v>103</v>
      </c>
      <c r="D97" s="5">
        <v>762.16</v>
      </c>
      <c r="E97" s="5">
        <v>2274.28</v>
      </c>
      <c r="F97" s="5" t="s">
        <v>128</v>
      </c>
      <c r="G97" s="41" t="s">
        <v>128</v>
      </c>
    </row>
    <row r="98" spans="1:7" ht="15" customHeight="1">
      <c r="A98" s="6" t="s">
        <v>154</v>
      </c>
      <c r="B98" s="7" t="s">
        <v>155</v>
      </c>
      <c r="C98" s="7" t="s">
        <v>156</v>
      </c>
      <c r="D98" s="8">
        <v>29008.3</v>
      </c>
      <c r="E98" s="8">
        <v>61412.35</v>
      </c>
      <c r="F98" s="8" t="s">
        <v>128</v>
      </c>
      <c r="G98" s="42" t="s">
        <v>128</v>
      </c>
    </row>
    <row r="99" spans="1:7" ht="15" customHeight="1">
      <c r="A99" s="3" t="s">
        <v>154</v>
      </c>
      <c r="B99" s="4" t="s">
        <v>155</v>
      </c>
      <c r="C99" s="4" t="s">
        <v>102</v>
      </c>
      <c r="D99" s="5">
        <v>386.97</v>
      </c>
      <c r="E99" s="5">
        <v>1686.83</v>
      </c>
      <c r="F99" s="5" t="s">
        <v>128</v>
      </c>
      <c r="G99" s="41" t="s">
        <v>128</v>
      </c>
    </row>
    <row r="100" spans="1:7" ht="15" customHeight="1">
      <c r="A100" s="6" t="s">
        <v>154</v>
      </c>
      <c r="B100" s="7" t="s">
        <v>155</v>
      </c>
      <c r="C100" s="7" t="s">
        <v>85</v>
      </c>
      <c r="D100" s="8" t="s">
        <v>128</v>
      </c>
      <c r="E100" s="8" t="s">
        <v>128</v>
      </c>
      <c r="F100" s="8">
        <v>11009.5</v>
      </c>
      <c r="G100" s="42">
        <v>35780.88</v>
      </c>
    </row>
    <row r="101" spans="1:7" ht="15" customHeight="1">
      <c r="A101" s="3" t="s">
        <v>154</v>
      </c>
      <c r="B101" s="4" t="s">
        <v>155</v>
      </c>
      <c r="C101" s="4" t="s">
        <v>123</v>
      </c>
      <c r="D101" s="5">
        <v>1884.6</v>
      </c>
      <c r="E101" s="5">
        <v>4574.09</v>
      </c>
      <c r="F101" s="5" t="s">
        <v>128</v>
      </c>
      <c r="G101" s="41" t="s">
        <v>128</v>
      </c>
    </row>
    <row r="102" spans="1:7" ht="15" customHeight="1">
      <c r="A102" s="6" t="s">
        <v>154</v>
      </c>
      <c r="B102" s="7" t="s">
        <v>155</v>
      </c>
      <c r="C102" s="7" t="s">
        <v>68</v>
      </c>
      <c r="D102" s="8">
        <v>1641.6</v>
      </c>
      <c r="E102" s="8">
        <v>4218.91</v>
      </c>
      <c r="F102" s="8" t="s">
        <v>128</v>
      </c>
      <c r="G102" s="42" t="s">
        <v>128</v>
      </c>
    </row>
    <row r="103" spans="1:7" ht="15" customHeight="1">
      <c r="A103" s="3" t="s">
        <v>157</v>
      </c>
      <c r="B103" s="4" t="s">
        <v>158</v>
      </c>
      <c r="C103" s="4" t="s">
        <v>139</v>
      </c>
      <c r="D103" s="5" t="s">
        <v>128</v>
      </c>
      <c r="E103" s="5" t="s">
        <v>128</v>
      </c>
      <c r="F103" s="5">
        <v>1224</v>
      </c>
      <c r="G103" s="41">
        <v>2420.03</v>
      </c>
    </row>
    <row r="104" spans="1:7" ht="15" customHeight="1">
      <c r="A104" s="6" t="s">
        <v>157</v>
      </c>
      <c r="B104" s="7" t="s">
        <v>158</v>
      </c>
      <c r="C104" s="7" t="s">
        <v>53</v>
      </c>
      <c r="D104" s="8" t="s">
        <v>128</v>
      </c>
      <c r="E104" s="8" t="s">
        <v>128</v>
      </c>
      <c r="F104" s="8">
        <v>200</v>
      </c>
      <c r="G104" s="42">
        <v>840</v>
      </c>
    </row>
    <row r="105" spans="1:7" ht="15" customHeight="1">
      <c r="A105" s="3" t="s">
        <v>157</v>
      </c>
      <c r="B105" s="4" t="s">
        <v>158</v>
      </c>
      <c r="C105" s="4" t="s">
        <v>105</v>
      </c>
      <c r="D105" s="5">
        <v>104000</v>
      </c>
      <c r="E105" s="5">
        <v>119340</v>
      </c>
      <c r="F105" s="5">
        <v>233210</v>
      </c>
      <c r="G105" s="41">
        <v>300573</v>
      </c>
    </row>
    <row r="106" spans="1:7" ht="15" customHeight="1">
      <c r="A106" s="6" t="s">
        <v>157</v>
      </c>
      <c r="B106" s="7" t="s">
        <v>158</v>
      </c>
      <c r="C106" s="7" t="s">
        <v>140</v>
      </c>
      <c r="D106" s="8">
        <v>1333.68</v>
      </c>
      <c r="E106" s="8">
        <v>3707.9</v>
      </c>
      <c r="F106" s="8" t="s">
        <v>128</v>
      </c>
      <c r="G106" s="42" t="s">
        <v>128</v>
      </c>
    </row>
    <row r="107" spans="1:7" ht="15" customHeight="1">
      <c r="A107" s="3" t="s">
        <v>157</v>
      </c>
      <c r="B107" s="4" t="s">
        <v>158</v>
      </c>
      <c r="C107" s="4" t="s">
        <v>122</v>
      </c>
      <c r="D107" s="5">
        <v>6694.15</v>
      </c>
      <c r="E107" s="5">
        <v>19347.54</v>
      </c>
      <c r="F107" s="5" t="s">
        <v>128</v>
      </c>
      <c r="G107" s="41" t="s">
        <v>128</v>
      </c>
    </row>
    <row r="108" spans="1:7" ht="15" customHeight="1">
      <c r="A108" s="6" t="s">
        <v>157</v>
      </c>
      <c r="B108" s="7" t="s">
        <v>158</v>
      </c>
      <c r="C108" s="7" t="s">
        <v>92</v>
      </c>
      <c r="D108" s="8">
        <v>26500</v>
      </c>
      <c r="E108" s="8">
        <v>29950</v>
      </c>
      <c r="F108" s="8">
        <v>72340</v>
      </c>
      <c r="G108" s="42">
        <v>95642</v>
      </c>
    </row>
    <row r="109" spans="1:7" ht="15" customHeight="1">
      <c r="A109" s="3" t="s">
        <v>157</v>
      </c>
      <c r="B109" s="4" t="s">
        <v>158</v>
      </c>
      <c r="C109" s="4" t="s">
        <v>46</v>
      </c>
      <c r="D109" s="5">
        <v>104392.68</v>
      </c>
      <c r="E109" s="5">
        <v>203552.55</v>
      </c>
      <c r="F109" s="5">
        <v>110147.07</v>
      </c>
      <c r="G109" s="41">
        <v>219758.22</v>
      </c>
    </row>
    <row r="110" spans="1:7" ht="15" customHeight="1">
      <c r="A110" s="6" t="s">
        <v>157</v>
      </c>
      <c r="B110" s="7" t="s">
        <v>158</v>
      </c>
      <c r="C110" s="7" t="s">
        <v>103</v>
      </c>
      <c r="D110" s="8">
        <v>10418.4</v>
      </c>
      <c r="E110" s="8">
        <v>34173.85</v>
      </c>
      <c r="F110" s="8" t="s">
        <v>128</v>
      </c>
      <c r="G110" s="42" t="s">
        <v>128</v>
      </c>
    </row>
    <row r="111" spans="1:7" ht="15" customHeight="1">
      <c r="A111" s="3" t="s">
        <v>157</v>
      </c>
      <c r="B111" s="4" t="s">
        <v>158</v>
      </c>
      <c r="C111" s="4" t="s">
        <v>107</v>
      </c>
      <c r="D111" s="5">
        <v>208000</v>
      </c>
      <c r="E111" s="5">
        <v>238160</v>
      </c>
      <c r="F111" s="5" t="s">
        <v>128</v>
      </c>
      <c r="G111" s="41" t="s">
        <v>128</v>
      </c>
    </row>
    <row r="112" spans="1:7" ht="15" customHeight="1">
      <c r="A112" s="6" t="s">
        <v>157</v>
      </c>
      <c r="B112" s="7" t="s">
        <v>158</v>
      </c>
      <c r="C112" s="7" t="s">
        <v>102</v>
      </c>
      <c r="D112" s="8">
        <v>722.76</v>
      </c>
      <c r="E112" s="8">
        <v>2520.91</v>
      </c>
      <c r="F112" s="8">
        <v>727.2</v>
      </c>
      <c r="G112" s="42">
        <v>2583.04</v>
      </c>
    </row>
    <row r="113" spans="1:7" ht="15" customHeight="1">
      <c r="A113" s="3" t="s">
        <v>157</v>
      </c>
      <c r="B113" s="4" t="s">
        <v>158</v>
      </c>
      <c r="C113" s="4" t="s">
        <v>113</v>
      </c>
      <c r="D113" s="5">
        <v>52000</v>
      </c>
      <c r="E113" s="5">
        <v>57980</v>
      </c>
      <c r="F113" s="5">
        <v>8000</v>
      </c>
      <c r="G113" s="41">
        <v>10400</v>
      </c>
    </row>
    <row r="114" spans="1:7" ht="15" customHeight="1">
      <c r="A114" s="6" t="s">
        <v>157</v>
      </c>
      <c r="B114" s="7" t="s">
        <v>158</v>
      </c>
      <c r="C114" s="7" t="s">
        <v>85</v>
      </c>
      <c r="D114" s="8" t="s">
        <v>128</v>
      </c>
      <c r="E114" s="8" t="s">
        <v>128</v>
      </c>
      <c r="F114" s="8">
        <v>199973.74</v>
      </c>
      <c r="G114" s="42">
        <v>398655.42</v>
      </c>
    </row>
    <row r="115" spans="1:7" ht="15" customHeight="1">
      <c r="A115" s="3" t="s">
        <v>157</v>
      </c>
      <c r="B115" s="4" t="s">
        <v>158</v>
      </c>
      <c r="C115" s="4" t="s">
        <v>123</v>
      </c>
      <c r="D115" s="5">
        <v>3812.4</v>
      </c>
      <c r="E115" s="5">
        <v>12264.01</v>
      </c>
      <c r="F115" s="5">
        <v>637.2</v>
      </c>
      <c r="G115" s="41">
        <v>1545.56</v>
      </c>
    </row>
    <row r="116" spans="1:7" ht="15" customHeight="1">
      <c r="A116" s="6" t="s">
        <v>157</v>
      </c>
      <c r="B116" s="7" t="s">
        <v>158</v>
      </c>
      <c r="C116" s="7" t="s">
        <v>91</v>
      </c>
      <c r="D116" s="8">
        <v>148000</v>
      </c>
      <c r="E116" s="8">
        <v>171575.69</v>
      </c>
      <c r="F116" s="8">
        <v>147000</v>
      </c>
      <c r="G116" s="42">
        <v>193410</v>
      </c>
    </row>
    <row r="117" spans="1:7" ht="15" customHeight="1">
      <c r="A117" s="3" t="s">
        <v>157</v>
      </c>
      <c r="B117" s="4" t="s">
        <v>158</v>
      </c>
      <c r="C117" s="4" t="s">
        <v>68</v>
      </c>
      <c r="D117" s="5">
        <v>6924.4</v>
      </c>
      <c r="E117" s="5">
        <v>19659.3</v>
      </c>
      <c r="F117" s="5" t="s">
        <v>128</v>
      </c>
      <c r="G117" s="41" t="s">
        <v>128</v>
      </c>
    </row>
    <row r="118" spans="1:7" ht="15" customHeight="1">
      <c r="A118" s="6" t="s">
        <v>159</v>
      </c>
      <c r="B118" s="7" t="s">
        <v>160</v>
      </c>
      <c r="C118" s="7" t="s">
        <v>106</v>
      </c>
      <c r="D118" s="8" t="s">
        <v>128</v>
      </c>
      <c r="E118" s="8" t="s">
        <v>128</v>
      </c>
      <c r="F118" s="8">
        <v>52000</v>
      </c>
      <c r="G118" s="42">
        <v>27040</v>
      </c>
    </row>
    <row r="119" spans="1:7" ht="15" customHeight="1">
      <c r="A119" s="3" t="s">
        <v>159</v>
      </c>
      <c r="B119" s="4" t="s">
        <v>160</v>
      </c>
      <c r="C119" s="4" t="s">
        <v>92</v>
      </c>
      <c r="D119" s="5">
        <v>108000</v>
      </c>
      <c r="E119" s="5">
        <v>71280</v>
      </c>
      <c r="F119" s="5">
        <v>20046</v>
      </c>
      <c r="G119" s="41">
        <v>13029.9</v>
      </c>
    </row>
    <row r="120" spans="1:7" ht="15" customHeight="1">
      <c r="A120" s="6" t="s">
        <v>159</v>
      </c>
      <c r="B120" s="7" t="s">
        <v>160</v>
      </c>
      <c r="C120" s="7" t="s">
        <v>46</v>
      </c>
      <c r="D120" s="8" t="s">
        <v>128</v>
      </c>
      <c r="E120" s="8" t="s">
        <v>128</v>
      </c>
      <c r="F120" s="8">
        <v>203448</v>
      </c>
      <c r="G120" s="42">
        <v>410240.55</v>
      </c>
    </row>
    <row r="121" spans="1:7" ht="15" customHeight="1">
      <c r="A121" s="3" t="s">
        <v>159</v>
      </c>
      <c r="B121" s="4" t="s">
        <v>160</v>
      </c>
      <c r="C121" s="4" t="s">
        <v>513</v>
      </c>
      <c r="D121" s="5" t="s">
        <v>128</v>
      </c>
      <c r="E121" s="5" t="s">
        <v>128</v>
      </c>
      <c r="F121" s="5">
        <v>1207</v>
      </c>
      <c r="G121" s="41">
        <v>2390.06</v>
      </c>
    </row>
    <row r="122" spans="1:7" ht="15" customHeight="1">
      <c r="A122" s="6" t="s">
        <v>159</v>
      </c>
      <c r="B122" s="7" t="s">
        <v>160</v>
      </c>
      <c r="C122" s="7" t="s">
        <v>85</v>
      </c>
      <c r="D122" s="8" t="s">
        <v>128</v>
      </c>
      <c r="E122" s="8" t="s">
        <v>128</v>
      </c>
      <c r="F122" s="8">
        <v>52000</v>
      </c>
      <c r="G122" s="42">
        <v>160200</v>
      </c>
    </row>
    <row r="123" spans="1:7" ht="15" customHeight="1">
      <c r="A123" s="3" t="s">
        <v>161</v>
      </c>
      <c r="B123" s="4" t="s">
        <v>162</v>
      </c>
      <c r="C123" s="4" t="s">
        <v>138</v>
      </c>
      <c r="D123" s="5">
        <v>8133.95</v>
      </c>
      <c r="E123" s="5">
        <v>8133.95</v>
      </c>
      <c r="F123" s="5" t="s">
        <v>128</v>
      </c>
      <c r="G123" s="41" t="s">
        <v>128</v>
      </c>
    </row>
    <row r="124" spans="1:7" ht="15" customHeight="1">
      <c r="A124" s="6" t="s">
        <v>161</v>
      </c>
      <c r="B124" s="7" t="s">
        <v>162</v>
      </c>
      <c r="C124" s="7" t="s">
        <v>53</v>
      </c>
      <c r="D124" s="8">
        <v>2007.5</v>
      </c>
      <c r="E124" s="8">
        <v>2710.25</v>
      </c>
      <c r="F124" s="8">
        <v>302</v>
      </c>
      <c r="G124" s="42">
        <v>413.15</v>
      </c>
    </row>
    <row r="125" spans="1:7" ht="15" customHeight="1">
      <c r="A125" s="3" t="s">
        <v>161</v>
      </c>
      <c r="B125" s="4" t="s">
        <v>162</v>
      </c>
      <c r="C125" s="4" t="s">
        <v>105</v>
      </c>
      <c r="D125" s="5" t="s">
        <v>128</v>
      </c>
      <c r="E125" s="5" t="s">
        <v>128</v>
      </c>
      <c r="F125" s="5">
        <v>413.1</v>
      </c>
      <c r="G125" s="41">
        <v>818.12</v>
      </c>
    </row>
    <row r="126" spans="1:7" ht="15" customHeight="1">
      <c r="A126" s="6" t="s">
        <v>161</v>
      </c>
      <c r="B126" s="7" t="s">
        <v>162</v>
      </c>
      <c r="C126" s="7" t="s">
        <v>140</v>
      </c>
      <c r="D126" s="8">
        <v>426.59</v>
      </c>
      <c r="E126" s="8">
        <v>619.92</v>
      </c>
      <c r="F126" s="8" t="s">
        <v>128</v>
      </c>
      <c r="G126" s="42" t="s">
        <v>128</v>
      </c>
    </row>
    <row r="127" spans="1:7" ht="15" customHeight="1">
      <c r="A127" s="3" t="s">
        <v>161</v>
      </c>
      <c r="B127" s="4" t="s">
        <v>162</v>
      </c>
      <c r="C127" s="4" t="s">
        <v>122</v>
      </c>
      <c r="D127" s="5">
        <v>13.32</v>
      </c>
      <c r="E127" s="5">
        <v>33.3</v>
      </c>
      <c r="F127" s="5" t="s">
        <v>128</v>
      </c>
      <c r="G127" s="41" t="s">
        <v>128</v>
      </c>
    </row>
    <row r="128" spans="1:7" ht="15" customHeight="1">
      <c r="A128" s="6" t="s">
        <v>161</v>
      </c>
      <c r="B128" s="7" t="s">
        <v>162</v>
      </c>
      <c r="C128" s="7" t="s">
        <v>46</v>
      </c>
      <c r="D128" s="8">
        <v>58141.8</v>
      </c>
      <c r="E128" s="8">
        <v>69770.16</v>
      </c>
      <c r="F128" s="8">
        <v>335056.5</v>
      </c>
      <c r="G128" s="42">
        <v>512899.29</v>
      </c>
    </row>
    <row r="129" spans="1:7" ht="15" customHeight="1">
      <c r="A129" s="3" t="s">
        <v>161</v>
      </c>
      <c r="B129" s="4" t="s">
        <v>162</v>
      </c>
      <c r="C129" s="4" t="s">
        <v>102</v>
      </c>
      <c r="D129" s="5" t="s">
        <v>128</v>
      </c>
      <c r="E129" s="5" t="s">
        <v>128</v>
      </c>
      <c r="F129" s="5">
        <v>810</v>
      </c>
      <c r="G129" s="41">
        <v>1004.89</v>
      </c>
    </row>
    <row r="130" spans="1:7" ht="15" customHeight="1">
      <c r="A130" s="6" t="s">
        <v>161</v>
      </c>
      <c r="B130" s="7" t="s">
        <v>162</v>
      </c>
      <c r="C130" s="7" t="s">
        <v>85</v>
      </c>
      <c r="D130" s="8" t="s">
        <v>128</v>
      </c>
      <c r="E130" s="8" t="s">
        <v>128</v>
      </c>
      <c r="F130" s="8">
        <v>1004.4</v>
      </c>
      <c r="G130" s="42">
        <v>1807.92</v>
      </c>
    </row>
    <row r="131" spans="1:7" ht="15" customHeight="1">
      <c r="A131" s="3" t="s">
        <v>161</v>
      </c>
      <c r="B131" s="4" t="s">
        <v>162</v>
      </c>
      <c r="C131" s="4" t="s">
        <v>123</v>
      </c>
      <c r="D131" s="5">
        <v>785.7</v>
      </c>
      <c r="E131" s="5">
        <v>1765.39</v>
      </c>
      <c r="F131" s="5" t="s">
        <v>128</v>
      </c>
      <c r="G131" s="41" t="s">
        <v>128</v>
      </c>
    </row>
    <row r="132" spans="1:7" ht="15" customHeight="1">
      <c r="A132" s="6" t="s">
        <v>163</v>
      </c>
      <c r="B132" s="7" t="s">
        <v>164</v>
      </c>
      <c r="C132" s="7" t="s">
        <v>138</v>
      </c>
      <c r="D132" s="8">
        <v>291464.8</v>
      </c>
      <c r="E132" s="8">
        <v>162995.72</v>
      </c>
      <c r="F132" s="8">
        <v>74000</v>
      </c>
      <c r="G132" s="42">
        <v>38850</v>
      </c>
    </row>
    <row r="133" spans="1:7" ht="15" customHeight="1">
      <c r="A133" s="3" t="s">
        <v>163</v>
      </c>
      <c r="B133" s="4" t="s">
        <v>164</v>
      </c>
      <c r="C133" s="4" t="s">
        <v>55</v>
      </c>
      <c r="D133" s="5">
        <v>43000</v>
      </c>
      <c r="E133" s="5">
        <v>26205.56</v>
      </c>
      <c r="F133" s="5">
        <v>88000</v>
      </c>
      <c r="G133" s="41">
        <v>67209.77</v>
      </c>
    </row>
    <row r="134" spans="1:7" ht="15" customHeight="1">
      <c r="A134" s="6" t="s">
        <v>163</v>
      </c>
      <c r="B134" s="7" t="s">
        <v>164</v>
      </c>
      <c r="C134" s="7" t="s">
        <v>51</v>
      </c>
      <c r="D134" s="8">
        <v>2530000</v>
      </c>
      <c r="E134" s="8">
        <v>2241420</v>
      </c>
      <c r="F134" s="8" t="s">
        <v>128</v>
      </c>
      <c r="G134" s="42" t="s">
        <v>128</v>
      </c>
    </row>
    <row r="135" spans="1:7" ht="15" customHeight="1">
      <c r="A135" s="3" t="s">
        <v>163</v>
      </c>
      <c r="B135" s="4" t="s">
        <v>164</v>
      </c>
      <c r="C135" s="4" t="s">
        <v>53</v>
      </c>
      <c r="D135" s="5">
        <v>2344.28</v>
      </c>
      <c r="E135" s="5">
        <v>2998.12</v>
      </c>
      <c r="F135" s="5" t="s">
        <v>128</v>
      </c>
      <c r="G135" s="41" t="s">
        <v>128</v>
      </c>
    </row>
    <row r="136" spans="1:7" ht="15" customHeight="1">
      <c r="A136" s="6" t="s">
        <v>163</v>
      </c>
      <c r="B136" s="7" t="s">
        <v>164</v>
      </c>
      <c r="C136" s="7" t="s">
        <v>105</v>
      </c>
      <c r="D136" s="8" t="s">
        <v>128</v>
      </c>
      <c r="E136" s="8" t="s">
        <v>128</v>
      </c>
      <c r="F136" s="8">
        <v>322.1</v>
      </c>
      <c r="G136" s="42">
        <v>665.64</v>
      </c>
    </row>
    <row r="137" spans="1:7" ht="15" customHeight="1">
      <c r="A137" s="3" t="s">
        <v>163</v>
      </c>
      <c r="B137" s="4" t="s">
        <v>164</v>
      </c>
      <c r="C137" s="4" t="s">
        <v>122</v>
      </c>
      <c r="D137" s="5">
        <v>14.4</v>
      </c>
      <c r="E137" s="5">
        <v>36</v>
      </c>
      <c r="F137" s="5" t="s">
        <v>128</v>
      </c>
      <c r="G137" s="41" t="s">
        <v>128</v>
      </c>
    </row>
    <row r="138" spans="1:7" ht="15" customHeight="1">
      <c r="A138" s="6" t="s">
        <v>163</v>
      </c>
      <c r="B138" s="7" t="s">
        <v>164</v>
      </c>
      <c r="C138" s="7" t="s">
        <v>92</v>
      </c>
      <c r="D138" s="8">
        <v>5704594.25</v>
      </c>
      <c r="E138" s="8">
        <v>6571386.01</v>
      </c>
      <c r="F138" s="8">
        <v>1416957.75</v>
      </c>
      <c r="G138" s="42">
        <v>906178.84</v>
      </c>
    </row>
    <row r="139" spans="1:7" ht="15" customHeight="1">
      <c r="A139" s="3" t="s">
        <v>163</v>
      </c>
      <c r="B139" s="4" t="s">
        <v>164</v>
      </c>
      <c r="C139" s="4" t="s">
        <v>46</v>
      </c>
      <c r="D139" s="5">
        <v>56636.16</v>
      </c>
      <c r="E139" s="5">
        <v>71899.84</v>
      </c>
      <c r="F139" s="5">
        <v>117218.2</v>
      </c>
      <c r="G139" s="41">
        <v>197369.51</v>
      </c>
    </row>
    <row r="140" spans="1:7" ht="15" customHeight="1">
      <c r="A140" s="6" t="s">
        <v>163</v>
      </c>
      <c r="B140" s="7" t="s">
        <v>164</v>
      </c>
      <c r="C140" s="7" t="s">
        <v>606</v>
      </c>
      <c r="D140" s="8">
        <v>27000</v>
      </c>
      <c r="E140" s="8">
        <v>12555</v>
      </c>
      <c r="F140" s="8" t="s">
        <v>128</v>
      </c>
      <c r="G140" s="42" t="s">
        <v>128</v>
      </c>
    </row>
    <row r="141" spans="1:7" ht="15" customHeight="1">
      <c r="A141" s="3" t="s">
        <v>163</v>
      </c>
      <c r="B141" s="4" t="s">
        <v>164</v>
      </c>
      <c r="C141" s="4" t="s">
        <v>65</v>
      </c>
      <c r="D141" s="5">
        <v>261000</v>
      </c>
      <c r="E141" s="5">
        <v>150075</v>
      </c>
      <c r="F141" s="5">
        <v>147454</v>
      </c>
      <c r="G141" s="41">
        <v>83699.7</v>
      </c>
    </row>
    <row r="142" spans="1:7" ht="15" customHeight="1">
      <c r="A142" s="6" t="s">
        <v>163</v>
      </c>
      <c r="B142" s="7" t="s">
        <v>164</v>
      </c>
      <c r="C142" s="7" t="s">
        <v>123</v>
      </c>
      <c r="D142" s="8" t="s">
        <v>128</v>
      </c>
      <c r="E142" s="8" t="s">
        <v>128</v>
      </c>
      <c r="F142" s="8">
        <v>1312.2</v>
      </c>
      <c r="G142" s="42">
        <v>2835.28</v>
      </c>
    </row>
    <row r="143" spans="1:7" ht="15" customHeight="1">
      <c r="A143" s="3" t="s">
        <v>163</v>
      </c>
      <c r="B143" s="4" t="s">
        <v>164</v>
      </c>
      <c r="C143" s="4" t="s">
        <v>149</v>
      </c>
      <c r="D143" s="5">
        <v>391013.5</v>
      </c>
      <c r="E143" s="5">
        <v>591098.9</v>
      </c>
      <c r="F143" s="5">
        <v>6436000</v>
      </c>
      <c r="G143" s="41">
        <v>5854320</v>
      </c>
    </row>
    <row r="144" spans="1:7" ht="15" customHeight="1">
      <c r="A144" s="6" t="s">
        <v>165</v>
      </c>
      <c r="B144" s="7" t="s">
        <v>166</v>
      </c>
      <c r="C144" s="7" t="s">
        <v>53</v>
      </c>
      <c r="D144" s="8" t="s">
        <v>128</v>
      </c>
      <c r="E144" s="8" t="s">
        <v>128</v>
      </c>
      <c r="F144" s="8">
        <v>505</v>
      </c>
      <c r="G144" s="42">
        <v>2189.25</v>
      </c>
    </row>
    <row r="145" spans="1:7" ht="15" customHeight="1">
      <c r="A145" s="3" t="s">
        <v>165</v>
      </c>
      <c r="B145" s="4" t="s">
        <v>166</v>
      </c>
      <c r="C145" s="4" t="s">
        <v>50</v>
      </c>
      <c r="D145" s="5" t="s">
        <v>128</v>
      </c>
      <c r="E145" s="5" t="s">
        <v>128</v>
      </c>
      <c r="F145" s="5">
        <v>5364.68</v>
      </c>
      <c r="G145" s="41">
        <v>19849.32</v>
      </c>
    </row>
    <row r="146" spans="1:7" ht="15" customHeight="1">
      <c r="A146" s="6" t="s">
        <v>516</v>
      </c>
      <c r="B146" s="7" t="s">
        <v>517</v>
      </c>
      <c r="C146" s="7" t="s">
        <v>53</v>
      </c>
      <c r="D146" s="8" t="s">
        <v>128</v>
      </c>
      <c r="E146" s="8" t="s">
        <v>128</v>
      </c>
      <c r="F146" s="8">
        <v>5.9</v>
      </c>
      <c r="G146" s="42">
        <v>346.2</v>
      </c>
    </row>
    <row r="147" spans="1:7" ht="15" customHeight="1">
      <c r="A147" s="3" t="s">
        <v>607</v>
      </c>
      <c r="B147" s="4" t="s">
        <v>608</v>
      </c>
      <c r="C147" s="4" t="s">
        <v>42</v>
      </c>
      <c r="D147" s="5" t="s">
        <v>128</v>
      </c>
      <c r="E147" s="5" t="s">
        <v>128</v>
      </c>
      <c r="F147" s="5">
        <v>70</v>
      </c>
      <c r="G147" s="41">
        <v>5134.77</v>
      </c>
    </row>
    <row r="148" spans="1:7" ht="15" customHeight="1">
      <c r="A148" s="6" t="s">
        <v>518</v>
      </c>
      <c r="B148" s="7" t="s">
        <v>519</v>
      </c>
      <c r="C148" s="7" t="s">
        <v>46</v>
      </c>
      <c r="D148" s="8">
        <v>44000</v>
      </c>
      <c r="E148" s="8">
        <v>27360</v>
      </c>
      <c r="F148" s="8" t="s">
        <v>128</v>
      </c>
      <c r="G148" s="42" t="s">
        <v>128</v>
      </c>
    </row>
    <row r="149" spans="1:7" ht="15" customHeight="1">
      <c r="A149" s="3" t="s">
        <v>520</v>
      </c>
      <c r="B149" s="4" t="s">
        <v>521</v>
      </c>
      <c r="C149" s="4" t="s">
        <v>156</v>
      </c>
      <c r="D149" s="5">
        <v>800</v>
      </c>
      <c r="E149" s="5">
        <v>87224.85</v>
      </c>
      <c r="F149" s="5" t="s">
        <v>128</v>
      </c>
      <c r="G149" s="41" t="s">
        <v>128</v>
      </c>
    </row>
    <row r="150" spans="1:7" ht="15" customHeight="1">
      <c r="A150" s="6" t="s">
        <v>520</v>
      </c>
      <c r="B150" s="7" t="s">
        <v>522</v>
      </c>
      <c r="C150" s="7" t="s">
        <v>100</v>
      </c>
      <c r="D150" s="8" t="s">
        <v>128</v>
      </c>
      <c r="E150" s="8" t="s">
        <v>128</v>
      </c>
      <c r="F150" s="8">
        <v>28140</v>
      </c>
      <c r="G150" s="42">
        <v>164590</v>
      </c>
    </row>
    <row r="151" spans="1:7" ht="15" customHeight="1">
      <c r="A151" s="3" t="s">
        <v>523</v>
      </c>
      <c r="B151" s="4" t="s">
        <v>303</v>
      </c>
      <c r="C151" s="4" t="s">
        <v>100</v>
      </c>
      <c r="D151" s="5" t="s">
        <v>128</v>
      </c>
      <c r="E151" s="5" t="s">
        <v>128</v>
      </c>
      <c r="F151" s="5">
        <v>159120</v>
      </c>
      <c r="G151" s="41">
        <v>797350</v>
      </c>
    </row>
    <row r="152" spans="1:7" ht="15" customHeight="1">
      <c r="A152" s="6" t="s">
        <v>523</v>
      </c>
      <c r="B152" s="7" t="s">
        <v>303</v>
      </c>
      <c r="C152" s="7" t="s">
        <v>609</v>
      </c>
      <c r="D152" s="8" t="s">
        <v>128</v>
      </c>
      <c r="E152" s="8" t="s">
        <v>128</v>
      </c>
      <c r="F152" s="8">
        <v>3180</v>
      </c>
      <c r="G152" s="42">
        <v>272757.79</v>
      </c>
    </row>
    <row r="153" spans="1:7" ht="15" customHeight="1">
      <c r="A153" s="3" t="s">
        <v>523</v>
      </c>
      <c r="B153" s="4" t="s">
        <v>524</v>
      </c>
      <c r="C153" s="4" t="s">
        <v>44</v>
      </c>
      <c r="D153" s="5">
        <v>5000</v>
      </c>
      <c r="E153" s="5">
        <v>298645.1</v>
      </c>
      <c r="F153" s="5" t="s">
        <v>128</v>
      </c>
      <c r="G153" s="41" t="s">
        <v>128</v>
      </c>
    </row>
    <row r="154" spans="1:7" ht="15" customHeight="1">
      <c r="A154" s="6" t="s">
        <v>525</v>
      </c>
      <c r="B154" s="7" t="s">
        <v>526</v>
      </c>
      <c r="C154" s="7" t="s">
        <v>42</v>
      </c>
      <c r="D154" s="8">
        <v>15</v>
      </c>
      <c r="E154" s="8">
        <v>3975.67</v>
      </c>
      <c r="F154" s="8" t="s">
        <v>128</v>
      </c>
      <c r="G154" s="42" t="s">
        <v>128</v>
      </c>
    </row>
    <row r="155" spans="1:7" ht="15" customHeight="1">
      <c r="A155" s="3" t="s">
        <v>525</v>
      </c>
      <c r="B155" s="4" t="s">
        <v>285</v>
      </c>
      <c r="C155" s="4" t="s">
        <v>100</v>
      </c>
      <c r="D155" s="5" t="s">
        <v>128</v>
      </c>
      <c r="E155" s="5" t="s">
        <v>128</v>
      </c>
      <c r="F155" s="5">
        <v>52840</v>
      </c>
      <c r="G155" s="41">
        <v>112180</v>
      </c>
    </row>
    <row r="156" spans="1:7" ht="15" customHeight="1">
      <c r="A156" s="6" t="s">
        <v>284</v>
      </c>
      <c r="B156" s="7" t="s">
        <v>285</v>
      </c>
      <c r="C156" s="7" t="s">
        <v>48</v>
      </c>
      <c r="D156" s="8" t="s">
        <v>128</v>
      </c>
      <c r="E156" s="8" t="s">
        <v>128</v>
      </c>
      <c r="F156" s="8">
        <v>1000</v>
      </c>
      <c r="G156" s="42">
        <v>3504.15</v>
      </c>
    </row>
    <row r="157" spans="1:7" ht="15" customHeight="1">
      <c r="A157" s="3" t="s">
        <v>284</v>
      </c>
      <c r="B157" s="4" t="s">
        <v>285</v>
      </c>
      <c r="C157" s="4" t="s">
        <v>139</v>
      </c>
      <c r="D157" s="5">
        <v>400</v>
      </c>
      <c r="E157" s="5">
        <v>1930.34</v>
      </c>
      <c r="F157" s="5">
        <v>996</v>
      </c>
      <c r="G157" s="41">
        <v>4023.66</v>
      </c>
    </row>
    <row r="158" spans="1:7" ht="15" customHeight="1">
      <c r="A158" s="6" t="s">
        <v>284</v>
      </c>
      <c r="B158" s="7" t="s">
        <v>285</v>
      </c>
      <c r="C158" s="7" t="s">
        <v>63</v>
      </c>
      <c r="D158" s="8">
        <v>10</v>
      </c>
      <c r="E158" s="8">
        <v>65.05</v>
      </c>
      <c r="F158" s="8" t="s">
        <v>128</v>
      </c>
      <c r="G158" s="42" t="s">
        <v>128</v>
      </c>
    </row>
    <row r="159" spans="1:7" ht="15" customHeight="1">
      <c r="A159" s="3" t="s">
        <v>284</v>
      </c>
      <c r="B159" s="4" t="s">
        <v>285</v>
      </c>
      <c r="C159" s="4" t="s">
        <v>82</v>
      </c>
      <c r="D159" s="5">
        <v>18000</v>
      </c>
      <c r="E159" s="5">
        <v>50090.99</v>
      </c>
      <c r="F159" s="5" t="s">
        <v>128</v>
      </c>
      <c r="G159" s="41" t="s">
        <v>128</v>
      </c>
    </row>
    <row r="160" spans="1:7" ht="15" customHeight="1">
      <c r="A160" s="6" t="s">
        <v>284</v>
      </c>
      <c r="B160" s="7" t="s">
        <v>285</v>
      </c>
      <c r="C160" s="7" t="s">
        <v>42</v>
      </c>
      <c r="D160" s="8">
        <v>84</v>
      </c>
      <c r="E160" s="8">
        <v>324.12</v>
      </c>
      <c r="F160" s="8" t="s">
        <v>128</v>
      </c>
      <c r="G160" s="42" t="s">
        <v>128</v>
      </c>
    </row>
    <row r="161" spans="1:7" ht="15" customHeight="1">
      <c r="A161" s="3" t="s">
        <v>284</v>
      </c>
      <c r="B161" s="4" t="s">
        <v>285</v>
      </c>
      <c r="C161" s="4" t="s">
        <v>95</v>
      </c>
      <c r="D161" s="5">
        <v>70986</v>
      </c>
      <c r="E161" s="5">
        <v>284139.71</v>
      </c>
      <c r="F161" s="5" t="s">
        <v>128</v>
      </c>
      <c r="G161" s="41" t="s">
        <v>128</v>
      </c>
    </row>
    <row r="162" spans="1:7" ht="15" customHeight="1">
      <c r="A162" s="6" t="s">
        <v>284</v>
      </c>
      <c r="B162" s="7" t="s">
        <v>285</v>
      </c>
      <c r="C162" s="7" t="s">
        <v>71</v>
      </c>
      <c r="D162" s="8">
        <v>3000</v>
      </c>
      <c r="E162" s="8">
        <v>13368.07</v>
      </c>
      <c r="F162" s="8">
        <v>110560</v>
      </c>
      <c r="G162" s="42">
        <v>384427.98</v>
      </c>
    </row>
    <row r="163" spans="1:7" ht="15" customHeight="1">
      <c r="A163" s="3" t="s">
        <v>284</v>
      </c>
      <c r="B163" s="4" t="s">
        <v>285</v>
      </c>
      <c r="C163" s="4" t="s">
        <v>67</v>
      </c>
      <c r="D163" s="5">
        <v>26900</v>
      </c>
      <c r="E163" s="5">
        <v>118841.4</v>
      </c>
      <c r="F163" s="5">
        <v>304584</v>
      </c>
      <c r="G163" s="41">
        <v>1064517.55</v>
      </c>
    </row>
    <row r="164" spans="1:7" ht="15" customHeight="1">
      <c r="A164" s="6" t="s">
        <v>284</v>
      </c>
      <c r="B164" s="7" t="s">
        <v>285</v>
      </c>
      <c r="C164" s="7" t="s">
        <v>109</v>
      </c>
      <c r="D164" s="8">
        <v>15560</v>
      </c>
      <c r="E164" s="8">
        <v>66279.54</v>
      </c>
      <c r="F164" s="8" t="s">
        <v>128</v>
      </c>
      <c r="G164" s="42" t="s">
        <v>128</v>
      </c>
    </row>
    <row r="165" spans="1:7" ht="15" customHeight="1">
      <c r="A165" s="3" t="s">
        <v>286</v>
      </c>
      <c r="B165" s="4" t="s">
        <v>287</v>
      </c>
      <c r="C165" s="4" t="s">
        <v>139</v>
      </c>
      <c r="D165" s="5">
        <v>1300</v>
      </c>
      <c r="E165" s="5">
        <v>3543.96</v>
      </c>
      <c r="F165" s="5" t="s">
        <v>128</v>
      </c>
      <c r="G165" s="41" t="s">
        <v>128</v>
      </c>
    </row>
    <row r="166" spans="1:7" ht="15" customHeight="1">
      <c r="A166" s="6" t="s">
        <v>286</v>
      </c>
      <c r="B166" s="7" t="s">
        <v>287</v>
      </c>
      <c r="C166" s="7" t="s">
        <v>42</v>
      </c>
      <c r="D166" s="8" t="s">
        <v>128</v>
      </c>
      <c r="E166" s="8" t="s">
        <v>128</v>
      </c>
      <c r="F166" s="8">
        <v>27</v>
      </c>
      <c r="G166" s="42">
        <v>122.39</v>
      </c>
    </row>
    <row r="167" spans="1:7" ht="15" customHeight="1">
      <c r="A167" s="3" t="s">
        <v>286</v>
      </c>
      <c r="B167" s="4" t="s">
        <v>287</v>
      </c>
      <c r="C167" s="4" t="s">
        <v>46</v>
      </c>
      <c r="D167" s="5" t="s">
        <v>128</v>
      </c>
      <c r="E167" s="5" t="s">
        <v>128</v>
      </c>
      <c r="F167" s="5">
        <v>110</v>
      </c>
      <c r="G167" s="41">
        <v>470.81</v>
      </c>
    </row>
    <row r="168" spans="1:7" ht="15" customHeight="1">
      <c r="A168" s="6" t="s">
        <v>286</v>
      </c>
      <c r="B168" s="7" t="s">
        <v>287</v>
      </c>
      <c r="C168" s="7" t="s">
        <v>43</v>
      </c>
      <c r="D168" s="8">
        <v>12</v>
      </c>
      <c r="E168" s="8">
        <v>44.53</v>
      </c>
      <c r="F168" s="8" t="s">
        <v>128</v>
      </c>
      <c r="G168" s="42" t="s">
        <v>128</v>
      </c>
    </row>
    <row r="169" spans="1:7" ht="15" customHeight="1">
      <c r="A169" s="3" t="s">
        <v>286</v>
      </c>
      <c r="B169" s="4" t="s">
        <v>287</v>
      </c>
      <c r="C169" s="4" t="s">
        <v>156</v>
      </c>
      <c r="D169" s="5" t="s">
        <v>128</v>
      </c>
      <c r="E169" s="5" t="s">
        <v>128</v>
      </c>
      <c r="F169" s="5">
        <v>1000</v>
      </c>
      <c r="G169" s="41">
        <v>1411.07</v>
      </c>
    </row>
    <row r="170" spans="1:7" ht="15" customHeight="1">
      <c r="A170" s="6" t="s">
        <v>286</v>
      </c>
      <c r="B170" s="7" t="s">
        <v>287</v>
      </c>
      <c r="C170" s="7" t="s">
        <v>95</v>
      </c>
      <c r="D170" s="8">
        <v>14000</v>
      </c>
      <c r="E170" s="8">
        <v>52613.04</v>
      </c>
      <c r="F170" s="8" t="s">
        <v>128</v>
      </c>
      <c r="G170" s="42" t="s">
        <v>128</v>
      </c>
    </row>
    <row r="171" spans="1:7" ht="15" customHeight="1">
      <c r="A171" s="3" t="s">
        <v>286</v>
      </c>
      <c r="B171" s="4" t="s">
        <v>287</v>
      </c>
      <c r="C171" s="4" t="s">
        <v>71</v>
      </c>
      <c r="D171" s="5">
        <v>122315</v>
      </c>
      <c r="E171" s="5">
        <v>474439.85</v>
      </c>
      <c r="F171" s="5">
        <v>5570</v>
      </c>
      <c r="G171" s="41">
        <v>19345.51</v>
      </c>
    </row>
    <row r="172" spans="1:7" ht="15" customHeight="1">
      <c r="A172" s="6" t="s">
        <v>286</v>
      </c>
      <c r="B172" s="7" t="s">
        <v>287</v>
      </c>
      <c r="C172" s="7" t="s">
        <v>67</v>
      </c>
      <c r="D172" s="8">
        <v>202224</v>
      </c>
      <c r="E172" s="8">
        <v>819657.5</v>
      </c>
      <c r="F172" s="8">
        <v>18108</v>
      </c>
      <c r="G172" s="42">
        <v>62165.86</v>
      </c>
    </row>
    <row r="173" spans="1:7" ht="15" customHeight="1">
      <c r="A173" s="3" t="s">
        <v>286</v>
      </c>
      <c r="B173" s="4" t="s">
        <v>287</v>
      </c>
      <c r="C173" s="4" t="s">
        <v>66</v>
      </c>
      <c r="D173" s="5" t="s">
        <v>128</v>
      </c>
      <c r="E173" s="5" t="s">
        <v>128</v>
      </c>
      <c r="F173" s="5">
        <v>40</v>
      </c>
      <c r="G173" s="41">
        <v>108.49</v>
      </c>
    </row>
    <row r="174" spans="1:7" ht="15" customHeight="1">
      <c r="A174" s="6" t="s">
        <v>288</v>
      </c>
      <c r="B174" s="7" t="s">
        <v>395</v>
      </c>
      <c r="C174" s="7" t="s">
        <v>44</v>
      </c>
      <c r="D174" s="8" t="s">
        <v>128</v>
      </c>
      <c r="E174" s="8" t="s">
        <v>128</v>
      </c>
      <c r="F174" s="8">
        <v>14365.7</v>
      </c>
      <c r="G174" s="42">
        <v>107286.83</v>
      </c>
    </row>
    <row r="175" spans="1:7" ht="15" customHeight="1">
      <c r="A175" s="3" t="s">
        <v>396</v>
      </c>
      <c r="B175" s="4" t="s">
        <v>397</v>
      </c>
      <c r="C175" s="4" t="s">
        <v>44</v>
      </c>
      <c r="D175" s="5" t="s">
        <v>128</v>
      </c>
      <c r="E175" s="5" t="s">
        <v>128</v>
      </c>
      <c r="F175" s="5">
        <v>7579</v>
      </c>
      <c r="G175" s="41">
        <v>67135.81</v>
      </c>
    </row>
    <row r="176" spans="1:7" ht="15" customHeight="1">
      <c r="A176" s="6" t="s">
        <v>396</v>
      </c>
      <c r="B176" s="7" t="s">
        <v>289</v>
      </c>
      <c r="C176" s="7" t="s">
        <v>44</v>
      </c>
      <c r="D176" s="8">
        <v>13845.5</v>
      </c>
      <c r="E176" s="8">
        <v>166203.4</v>
      </c>
      <c r="F176" s="8" t="s">
        <v>128</v>
      </c>
      <c r="G176" s="42" t="s">
        <v>128</v>
      </c>
    </row>
    <row r="177" spans="1:7" ht="15" customHeight="1">
      <c r="A177" s="3" t="s">
        <v>527</v>
      </c>
      <c r="B177" s="4" t="s">
        <v>285</v>
      </c>
      <c r="C177" s="4" t="s">
        <v>100</v>
      </c>
      <c r="D177" s="5" t="s">
        <v>128</v>
      </c>
      <c r="E177" s="5" t="s">
        <v>128</v>
      </c>
      <c r="F177" s="5">
        <v>2500</v>
      </c>
      <c r="G177" s="41">
        <v>5000</v>
      </c>
    </row>
    <row r="178" spans="1:7" ht="15" customHeight="1">
      <c r="A178" s="6" t="s">
        <v>527</v>
      </c>
      <c r="B178" s="7" t="s">
        <v>528</v>
      </c>
      <c r="C178" s="7" t="s">
        <v>44</v>
      </c>
      <c r="D178" s="8">
        <v>179</v>
      </c>
      <c r="E178" s="8">
        <v>1008.87</v>
      </c>
      <c r="F178" s="8" t="s">
        <v>128</v>
      </c>
      <c r="G178" s="42" t="s">
        <v>128</v>
      </c>
    </row>
    <row r="179" spans="1:7" ht="15" customHeight="1">
      <c r="A179" s="3" t="s">
        <v>398</v>
      </c>
      <c r="B179" s="4" t="s">
        <v>399</v>
      </c>
      <c r="C179" s="4" t="s">
        <v>47</v>
      </c>
      <c r="D179" s="5" t="s">
        <v>128</v>
      </c>
      <c r="E179" s="5" t="s">
        <v>128</v>
      </c>
      <c r="F179" s="5">
        <v>569374</v>
      </c>
      <c r="G179" s="41">
        <v>14567902.1</v>
      </c>
    </row>
    <row r="180" spans="1:7" ht="15" customHeight="1">
      <c r="A180" s="6" t="s">
        <v>398</v>
      </c>
      <c r="B180" s="7" t="s">
        <v>285</v>
      </c>
      <c r="C180" s="7" t="s">
        <v>47</v>
      </c>
      <c r="D180" s="8">
        <v>344305</v>
      </c>
      <c r="E180" s="8">
        <v>8900913.01</v>
      </c>
      <c r="F180" s="8" t="s">
        <v>128</v>
      </c>
      <c r="G180" s="42" t="s">
        <v>128</v>
      </c>
    </row>
    <row r="181" spans="1:7" ht="15" customHeight="1">
      <c r="A181" s="3" t="s">
        <v>400</v>
      </c>
      <c r="B181" s="4" t="s">
        <v>298</v>
      </c>
      <c r="C181" s="4" t="s">
        <v>44</v>
      </c>
      <c r="D181" s="5">
        <v>4928</v>
      </c>
      <c r="E181" s="5">
        <v>13715.22</v>
      </c>
      <c r="F181" s="5" t="s">
        <v>128</v>
      </c>
      <c r="G181" s="41" t="s">
        <v>128</v>
      </c>
    </row>
    <row r="182" spans="1:7" ht="15" customHeight="1">
      <c r="A182" s="6" t="s">
        <v>400</v>
      </c>
      <c r="B182" s="7" t="s">
        <v>401</v>
      </c>
      <c r="C182" s="7" t="s">
        <v>44</v>
      </c>
      <c r="D182" s="8" t="s">
        <v>128</v>
      </c>
      <c r="E182" s="8" t="s">
        <v>128</v>
      </c>
      <c r="F182" s="8">
        <v>2637</v>
      </c>
      <c r="G182" s="42">
        <v>5084.89</v>
      </c>
    </row>
    <row r="183" spans="1:7" ht="15" customHeight="1">
      <c r="A183" s="3" t="s">
        <v>402</v>
      </c>
      <c r="B183" s="4" t="s">
        <v>290</v>
      </c>
      <c r="C183" s="4" t="s">
        <v>44</v>
      </c>
      <c r="D183" s="5">
        <v>106779</v>
      </c>
      <c r="E183" s="5">
        <v>234229.24</v>
      </c>
      <c r="F183" s="5" t="s">
        <v>128</v>
      </c>
      <c r="G183" s="41" t="s">
        <v>128</v>
      </c>
    </row>
    <row r="184" spans="1:7" ht="15" customHeight="1">
      <c r="A184" s="6" t="s">
        <v>402</v>
      </c>
      <c r="B184" s="7" t="s">
        <v>403</v>
      </c>
      <c r="C184" s="7" t="s">
        <v>44</v>
      </c>
      <c r="D184" s="8" t="s">
        <v>128</v>
      </c>
      <c r="E184" s="8" t="s">
        <v>128</v>
      </c>
      <c r="F184" s="8">
        <v>169766</v>
      </c>
      <c r="G184" s="42">
        <v>282618.35</v>
      </c>
    </row>
    <row r="185" spans="1:7" ht="15" customHeight="1">
      <c r="A185" s="3" t="s">
        <v>404</v>
      </c>
      <c r="B185" s="4" t="s">
        <v>291</v>
      </c>
      <c r="C185" s="4" t="s">
        <v>44</v>
      </c>
      <c r="D185" s="5">
        <v>1299.5</v>
      </c>
      <c r="E185" s="5">
        <v>9914.39</v>
      </c>
      <c r="F185" s="5" t="s">
        <v>128</v>
      </c>
      <c r="G185" s="41" t="s">
        <v>128</v>
      </c>
    </row>
    <row r="186" spans="1:7" ht="15" customHeight="1">
      <c r="A186" s="6" t="s">
        <v>405</v>
      </c>
      <c r="B186" s="7" t="s">
        <v>406</v>
      </c>
      <c r="C186" s="7" t="s">
        <v>44</v>
      </c>
      <c r="D186" s="8" t="s">
        <v>128</v>
      </c>
      <c r="E186" s="8" t="s">
        <v>128</v>
      </c>
      <c r="F186" s="8">
        <v>745</v>
      </c>
      <c r="G186" s="42">
        <v>11826.22</v>
      </c>
    </row>
    <row r="187" spans="1:7" ht="15" customHeight="1">
      <c r="A187" s="3" t="s">
        <v>407</v>
      </c>
      <c r="B187" s="4" t="s">
        <v>408</v>
      </c>
      <c r="C187" s="4" t="s">
        <v>44</v>
      </c>
      <c r="D187" s="5" t="s">
        <v>128</v>
      </c>
      <c r="E187" s="5" t="s">
        <v>128</v>
      </c>
      <c r="F187" s="5">
        <v>42648</v>
      </c>
      <c r="G187" s="41">
        <v>313392.82</v>
      </c>
    </row>
    <row r="188" spans="1:7" ht="15" customHeight="1">
      <c r="A188" s="6" t="s">
        <v>610</v>
      </c>
      <c r="B188" s="7" t="s">
        <v>285</v>
      </c>
      <c r="C188" s="7" t="s">
        <v>46</v>
      </c>
      <c r="D188" s="8" t="s">
        <v>128</v>
      </c>
      <c r="E188" s="8" t="s">
        <v>128</v>
      </c>
      <c r="F188" s="8">
        <v>36160</v>
      </c>
      <c r="G188" s="42">
        <v>12284.7</v>
      </c>
    </row>
    <row r="189" spans="1:7" ht="15" customHeight="1">
      <c r="A189" s="3" t="s">
        <v>296</v>
      </c>
      <c r="B189" s="4" t="s">
        <v>297</v>
      </c>
      <c r="C189" s="4" t="s">
        <v>44</v>
      </c>
      <c r="D189" s="5">
        <v>38122</v>
      </c>
      <c r="E189" s="5">
        <v>308468.96</v>
      </c>
      <c r="F189" s="5" t="s">
        <v>128</v>
      </c>
      <c r="G189" s="41" t="s">
        <v>128</v>
      </c>
    </row>
    <row r="190" spans="1:7" ht="15" customHeight="1">
      <c r="A190" s="6" t="s">
        <v>409</v>
      </c>
      <c r="B190" s="7" t="s">
        <v>294</v>
      </c>
      <c r="C190" s="7" t="s">
        <v>106</v>
      </c>
      <c r="D190" s="8">
        <v>28000</v>
      </c>
      <c r="E190" s="8">
        <v>20762.89</v>
      </c>
      <c r="F190" s="8" t="s">
        <v>128</v>
      </c>
      <c r="G190" s="42" t="s">
        <v>128</v>
      </c>
    </row>
    <row r="191" spans="1:7" ht="15" customHeight="1">
      <c r="A191" s="3" t="s">
        <v>409</v>
      </c>
      <c r="B191" s="4" t="s">
        <v>294</v>
      </c>
      <c r="C191" s="4" t="s">
        <v>120</v>
      </c>
      <c r="D191" s="5">
        <v>27000</v>
      </c>
      <c r="E191" s="5">
        <v>36980.64</v>
      </c>
      <c r="F191" s="5" t="s">
        <v>128</v>
      </c>
      <c r="G191" s="41" t="s">
        <v>128</v>
      </c>
    </row>
    <row r="192" spans="1:7" ht="15" customHeight="1">
      <c r="A192" s="6" t="s">
        <v>410</v>
      </c>
      <c r="B192" s="7" t="s">
        <v>529</v>
      </c>
      <c r="C192" s="7" t="s">
        <v>46</v>
      </c>
      <c r="D192" s="8">
        <v>40000</v>
      </c>
      <c r="E192" s="8">
        <v>35514</v>
      </c>
      <c r="F192" s="8" t="s">
        <v>128</v>
      </c>
      <c r="G192" s="42" t="s">
        <v>128</v>
      </c>
    </row>
    <row r="193" spans="1:7" ht="15" customHeight="1">
      <c r="A193" s="3" t="s">
        <v>410</v>
      </c>
      <c r="B193" s="4" t="s">
        <v>411</v>
      </c>
      <c r="C193" s="4" t="s">
        <v>46</v>
      </c>
      <c r="D193" s="5" t="s">
        <v>128</v>
      </c>
      <c r="E193" s="5" t="s">
        <v>128</v>
      </c>
      <c r="F193" s="5">
        <v>141600</v>
      </c>
      <c r="G193" s="41">
        <v>74033.2</v>
      </c>
    </row>
    <row r="194" spans="1:7" ht="15" customHeight="1">
      <c r="A194" s="6" t="s">
        <v>412</v>
      </c>
      <c r="B194" s="7" t="s">
        <v>292</v>
      </c>
      <c r="C194" s="7" t="s">
        <v>44</v>
      </c>
      <c r="D194" s="8">
        <v>316</v>
      </c>
      <c r="E194" s="8">
        <v>975.02</v>
      </c>
      <c r="F194" s="8" t="s">
        <v>128</v>
      </c>
      <c r="G194" s="42" t="s">
        <v>128</v>
      </c>
    </row>
    <row r="195" spans="1:7" ht="15" customHeight="1">
      <c r="A195" s="3" t="s">
        <v>412</v>
      </c>
      <c r="B195" s="4" t="s">
        <v>413</v>
      </c>
      <c r="C195" s="4" t="s">
        <v>44</v>
      </c>
      <c r="D195" s="5" t="s">
        <v>128</v>
      </c>
      <c r="E195" s="5" t="s">
        <v>128</v>
      </c>
      <c r="F195" s="5">
        <v>453</v>
      </c>
      <c r="G195" s="41">
        <v>734.16</v>
      </c>
    </row>
    <row r="196" spans="1:7" ht="15" customHeight="1">
      <c r="A196" s="6" t="s">
        <v>414</v>
      </c>
      <c r="B196" s="7" t="s">
        <v>293</v>
      </c>
      <c r="C196" s="7" t="s">
        <v>44</v>
      </c>
      <c r="D196" s="8">
        <v>2157</v>
      </c>
      <c r="E196" s="8">
        <v>13104.56</v>
      </c>
      <c r="F196" s="8" t="s">
        <v>128</v>
      </c>
      <c r="G196" s="42" t="s">
        <v>128</v>
      </c>
    </row>
    <row r="197" spans="1:7" ht="15" customHeight="1">
      <c r="A197" s="3" t="s">
        <v>415</v>
      </c>
      <c r="B197" s="4" t="s">
        <v>416</v>
      </c>
      <c r="C197" s="4" t="s">
        <v>44</v>
      </c>
      <c r="D197" s="5" t="s">
        <v>128</v>
      </c>
      <c r="E197" s="5" t="s">
        <v>128</v>
      </c>
      <c r="F197" s="5">
        <v>510</v>
      </c>
      <c r="G197" s="41">
        <v>1738.47</v>
      </c>
    </row>
    <row r="198" spans="1:7" ht="15" customHeight="1">
      <c r="A198" s="6" t="s">
        <v>417</v>
      </c>
      <c r="B198" s="7" t="s">
        <v>301</v>
      </c>
      <c r="C198" s="7" t="s">
        <v>48</v>
      </c>
      <c r="D198" s="8">
        <v>42700</v>
      </c>
      <c r="E198" s="8">
        <v>250382.27</v>
      </c>
      <c r="F198" s="8" t="s">
        <v>128</v>
      </c>
      <c r="G198" s="42" t="s">
        <v>128</v>
      </c>
    </row>
    <row r="199" spans="1:7" ht="15" customHeight="1">
      <c r="A199" s="3" t="s">
        <v>417</v>
      </c>
      <c r="B199" s="4" t="s">
        <v>418</v>
      </c>
      <c r="C199" s="4" t="s">
        <v>48</v>
      </c>
      <c r="D199" s="5" t="s">
        <v>128</v>
      </c>
      <c r="E199" s="5" t="s">
        <v>128</v>
      </c>
      <c r="F199" s="5">
        <v>62926</v>
      </c>
      <c r="G199" s="41">
        <v>368200.99</v>
      </c>
    </row>
    <row r="200" spans="1:7" ht="15" customHeight="1">
      <c r="A200" s="6" t="s">
        <v>417</v>
      </c>
      <c r="B200" s="7" t="s">
        <v>301</v>
      </c>
      <c r="C200" s="7" t="s">
        <v>139</v>
      </c>
      <c r="D200" s="8">
        <v>21220</v>
      </c>
      <c r="E200" s="8">
        <v>118559.79</v>
      </c>
      <c r="F200" s="8" t="s">
        <v>128</v>
      </c>
      <c r="G200" s="42" t="s">
        <v>128</v>
      </c>
    </row>
    <row r="201" spans="1:7" ht="15" customHeight="1">
      <c r="A201" s="3" t="s">
        <v>417</v>
      </c>
      <c r="B201" s="4" t="s">
        <v>418</v>
      </c>
      <c r="C201" s="4" t="s">
        <v>139</v>
      </c>
      <c r="D201" s="5" t="s">
        <v>128</v>
      </c>
      <c r="E201" s="5" t="s">
        <v>128</v>
      </c>
      <c r="F201" s="5">
        <v>24200</v>
      </c>
      <c r="G201" s="41">
        <v>129637.26</v>
      </c>
    </row>
    <row r="202" spans="1:7" ht="15" customHeight="1">
      <c r="A202" s="6" t="s">
        <v>417</v>
      </c>
      <c r="B202" s="7" t="s">
        <v>301</v>
      </c>
      <c r="C202" s="7" t="s">
        <v>63</v>
      </c>
      <c r="D202" s="8">
        <v>47503.5</v>
      </c>
      <c r="E202" s="8">
        <v>359765.88</v>
      </c>
      <c r="F202" s="8" t="s">
        <v>128</v>
      </c>
      <c r="G202" s="42" t="s">
        <v>128</v>
      </c>
    </row>
    <row r="203" spans="1:7" ht="15" customHeight="1">
      <c r="A203" s="3" t="s">
        <v>417</v>
      </c>
      <c r="B203" s="4" t="s">
        <v>418</v>
      </c>
      <c r="C203" s="4" t="s">
        <v>63</v>
      </c>
      <c r="D203" s="5" t="s">
        <v>128</v>
      </c>
      <c r="E203" s="5" t="s">
        <v>128</v>
      </c>
      <c r="F203" s="5">
        <v>49300</v>
      </c>
      <c r="G203" s="41">
        <v>323364.28</v>
      </c>
    </row>
    <row r="204" spans="1:7" ht="15" customHeight="1">
      <c r="A204" s="6" t="s">
        <v>417</v>
      </c>
      <c r="B204" s="7" t="s">
        <v>418</v>
      </c>
      <c r="C204" s="7" t="s">
        <v>54</v>
      </c>
      <c r="D204" s="8" t="s">
        <v>128</v>
      </c>
      <c r="E204" s="8" t="s">
        <v>128</v>
      </c>
      <c r="F204" s="8">
        <v>464777.4</v>
      </c>
      <c r="G204" s="42">
        <v>2768747.99</v>
      </c>
    </row>
    <row r="205" spans="1:7" ht="15" customHeight="1">
      <c r="A205" s="3" t="s">
        <v>417</v>
      </c>
      <c r="B205" s="4" t="s">
        <v>301</v>
      </c>
      <c r="C205" s="4" t="s">
        <v>54</v>
      </c>
      <c r="D205" s="5">
        <v>93967.5</v>
      </c>
      <c r="E205" s="5">
        <v>524739.84</v>
      </c>
      <c r="F205" s="5" t="s">
        <v>128</v>
      </c>
      <c r="G205" s="41" t="s">
        <v>128</v>
      </c>
    </row>
    <row r="206" spans="1:7" ht="15" customHeight="1">
      <c r="A206" s="6" t="s">
        <v>417</v>
      </c>
      <c r="B206" s="7" t="s">
        <v>301</v>
      </c>
      <c r="C206" s="7" t="s">
        <v>42</v>
      </c>
      <c r="D206" s="8">
        <v>599772.55</v>
      </c>
      <c r="E206" s="8">
        <v>3567774.28</v>
      </c>
      <c r="F206" s="8" t="s">
        <v>128</v>
      </c>
      <c r="G206" s="42" t="s">
        <v>128</v>
      </c>
    </row>
    <row r="207" spans="1:7" ht="15" customHeight="1">
      <c r="A207" s="3" t="s">
        <v>417</v>
      </c>
      <c r="B207" s="4" t="s">
        <v>418</v>
      </c>
      <c r="C207" s="4" t="s">
        <v>42</v>
      </c>
      <c r="D207" s="5" t="s">
        <v>128</v>
      </c>
      <c r="E207" s="5" t="s">
        <v>128</v>
      </c>
      <c r="F207" s="5">
        <v>212227</v>
      </c>
      <c r="G207" s="41">
        <v>1271371.23</v>
      </c>
    </row>
    <row r="208" spans="1:7" ht="15" customHeight="1">
      <c r="A208" s="6" t="s">
        <v>417</v>
      </c>
      <c r="B208" s="7" t="s">
        <v>418</v>
      </c>
      <c r="C208" s="7" t="s">
        <v>46</v>
      </c>
      <c r="D208" s="8" t="s">
        <v>128</v>
      </c>
      <c r="E208" s="8" t="s">
        <v>128</v>
      </c>
      <c r="F208" s="8">
        <v>250</v>
      </c>
      <c r="G208" s="42">
        <v>1642.38</v>
      </c>
    </row>
    <row r="209" spans="1:7" ht="15" customHeight="1">
      <c r="A209" s="3" t="s">
        <v>417</v>
      </c>
      <c r="B209" s="4" t="s">
        <v>418</v>
      </c>
      <c r="C209" s="4" t="s">
        <v>302</v>
      </c>
      <c r="D209" s="5" t="s">
        <v>128</v>
      </c>
      <c r="E209" s="5" t="s">
        <v>128</v>
      </c>
      <c r="F209" s="5">
        <v>11772</v>
      </c>
      <c r="G209" s="41">
        <v>70433.44</v>
      </c>
    </row>
    <row r="210" spans="1:7" ht="15" customHeight="1">
      <c r="A210" s="6" t="s">
        <v>417</v>
      </c>
      <c r="B210" s="7" t="s">
        <v>418</v>
      </c>
      <c r="C210" s="7" t="s">
        <v>45</v>
      </c>
      <c r="D210" s="8" t="s">
        <v>128</v>
      </c>
      <c r="E210" s="8" t="s">
        <v>128</v>
      </c>
      <c r="F210" s="8">
        <v>317984</v>
      </c>
      <c r="G210" s="42">
        <v>1851785.6</v>
      </c>
    </row>
    <row r="211" spans="1:7" ht="15" customHeight="1">
      <c r="A211" s="3" t="s">
        <v>417</v>
      </c>
      <c r="B211" s="4" t="s">
        <v>301</v>
      </c>
      <c r="C211" s="4" t="s">
        <v>45</v>
      </c>
      <c r="D211" s="5">
        <v>711980</v>
      </c>
      <c r="E211" s="5">
        <v>3769303.64</v>
      </c>
      <c r="F211" s="5" t="s">
        <v>128</v>
      </c>
      <c r="G211" s="41" t="s">
        <v>128</v>
      </c>
    </row>
    <row r="212" spans="1:7" ht="15" customHeight="1">
      <c r="A212" s="6" t="s">
        <v>417</v>
      </c>
      <c r="B212" s="7" t="s">
        <v>418</v>
      </c>
      <c r="C212" s="7" t="s">
        <v>43</v>
      </c>
      <c r="D212" s="8" t="s">
        <v>128</v>
      </c>
      <c r="E212" s="8" t="s">
        <v>128</v>
      </c>
      <c r="F212" s="8">
        <v>705680</v>
      </c>
      <c r="G212" s="42">
        <v>4009338.36</v>
      </c>
    </row>
    <row r="213" spans="1:7" ht="15" customHeight="1">
      <c r="A213" s="3" t="s">
        <v>417</v>
      </c>
      <c r="B213" s="4" t="s">
        <v>301</v>
      </c>
      <c r="C213" s="4" t="s">
        <v>43</v>
      </c>
      <c r="D213" s="5">
        <v>631928.8</v>
      </c>
      <c r="E213" s="5">
        <v>3380694.98</v>
      </c>
      <c r="F213" s="5" t="s">
        <v>128</v>
      </c>
      <c r="G213" s="41" t="s">
        <v>128</v>
      </c>
    </row>
    <row r="214" spans="1:7" ht="15" customHeight="1">
      <c r="A214" s="6" t="s">
        <v>417</v>
      </c>
      <c r="B214" s="7" t="s">
        <v>418</v>
      </c>
      <c r="C214" s="7" t="s">
        <v>99</v>
      </c>
      <c r="D214" s="8" t="s">
        <v>128</v>
      </c>
      <c r="E214" s="8" t="s">
        <v>128</v>
      </c>
      <c r="F214" s="8">
        <v>2460</v>
      </c>
      <c r="G214" s="42">
        <v>15288.67</v>
      </c>
    </row>
    <row r="215" spans="1:7" ht="15" customHeight="1">
      <c r="A215" s="3" t="s">
        <v>417</v>
      </c>
      <c r="B215" s="4" t="s">
        <v>301</v>
      </c>
      <c r="C215" s="4" t="s">
        <v>99</v>
      </c>
      <c r="D215" s="5">
        <v>4560</v>
      </c>
      <c r="E215" s="5">
        <v>26927.17</v>
      </c>
      <c r="F215" s="5" t="s">
        <v>128</v>
      </c>
      <c r="G215" s="41" t="s">
        <v>128</v>
      </c>
    </row>
    <row r="216" spans="1:7" ht="15" customHeight="1">
      <c r="A216" s="6" t="s">
        <v>417</v>
      </c>
      <c r="B216" s="7" t="s">
        <v>301</v>
      </c>
      <c r="C216" s="7" t="s">
        <v>62</v>
      </c>
      <c r="D216" s="8">
        <v>4192</v>
      </c>
      <c r="E216" s="8">
        <v>23368.46</v>
      </c>
      <c r="F216" s="8" t="s">
        <v>128</v>
      </c>
      <c r="G216" s="42" t="s">
        <v>128</v>
      </c>
    </row>
    <row r="217" spans="1:7" ht="15" customHeight="1">
      <c r="A217" s="3" t="s">
        <v>417</v>
      </c>
      <c r="B217" s="4" t="s">
        <v>418</v>
      </c>
      <c r="C217" s="4" t="s">
        <v>62</v>
      </c>
      <c r="D217" s="5" t="s">
        <v>128</v>
      </c>
      <c r="E217" s="5" t="s">
        <v>128</v>
      </c>
      <c r="F217" s="5">
        <v>7950</v>
      </c>
      <c r="G217" s="41">
        <v>54467.05</v>
      </c>
    </row>
    <row r="218" spans="1:7" ht="15" customHeight="1">
      <c r="A218" s="6" t="s">
        <v>417</v>
      </c>
      <c r="B218" s="7" t="s">
        <v>418</v>
      </c>
      <c r="C218" s="7" t="s">
        <v>50</v>
      </c>
      <c r="D218" s="8" t="s">
        <v>128</v>
      </c>
      <c r="E218" s="8" t="s">
        <v>128</v>
      </c>
      <c r="F218" s="8">
        <v>1160</v>
      </c>
      <c r="G218" s="42">
        <v>6951.05</v>
      </c>
    </row>
    <row r="219" spans="1:7" ht="15" customHeight="1">
      <c r="A219" s="3" t="s">
        <v>417</v>
      </c>
      <c r="B219" s="4" t="s">
        <v>301</v>
      </c>
      <c r="C219" s="4" t="s">
        <v>100</v>
      </c>
      <c r="D219" s="5">
        <v>24150</v>
      </c>
      <c r="E219" s="5">
        <v>108680.2</v>
      </c>
      <c r="F219" s="5" t="s">
        <v>128</v>
      </c>
      <c r="G219" s="41" t="s">
        <v>128</v>
      </c>
    </row>
    <row r="220" spans="1:7" ht="15" customHeight="1">
      <c r="A220" s="6" t="s">
        <v>417</v>
      </c>
      <c r="B220" s="7" t="s">
        <v>301</v>
      </c>
      <c r="C220" s="7" t="s">
        <v>95</v>
      </c>
      <c r="D220" s="8">
        <v>852</v>
      </c>
      <c r="E220" s="8">
        <v>5870.87</v>
      </c>
      <c r="F220" s="8" t="s">
        <v>128</v>
      </c>
      <c r="G220" s="42" t="s">
        <v>128</v>
      </c>
    </row>
    <row r="221" spans="1:7" ht="15" customHeight="1">
      <c r="A221" s="3" t="s">
        <v>417</v>
      </c>
      <c r="B221" s="4" t="s">
        <v>301</v>
      </c>
      <c r="C221" s="4" t="s">
        <v>70</v>
      </c>
      <c r="D221" s="5">
        <v>6864</v>
      </c>
      <c r="E221" s="5">
        <v>27771.54</v>
      </c>
      <c r="F221" s="5" t="s">
        <v>128</v>
      </c>
      <c r="G221" s="41" t="s">
        <v>128</v>
      </c>
    </row>
    <row r="222" spans="1:7" ht="15" customHeight="1">
      <c r="A222" s="6" t="s">
        <v>417</v>
      </c>
      <c r="B222" s="7" t="s">
        <v>418</v>
      </c>
      <c r="C222" s="7" t="s">
        <v>71</v>
      </c>
      <c r="D222" s="8" t="s">
        <v>128</v>
      </c>
      <c r="E222" s="8" t="s">
        <v>128</v>
      </c>
      <c r="F222" s="8">
        <v>3048</v>
      </c>
      <c r="G222" s="42">
        <v>17846.59</v>
      </c>
    </row>
    <row r="223" spans="1:7" ht="15" customHeight="1">
      <c r="A223" s="3" t="s">
        <v>417</v>
      </c>
      <c r="B223" s="4" t="s">
        <v>301</v>
      </c>
      <c r="C223" s="4" t="s">
        <v>71</v>
      </c>
      <c r="D223" s="5">
        <v>4540</v>
      </c>
      <c r="E223" s="5">
        <v>23927.42</v>
      </c>
      <c r="F223" s="5" t="s">
        <v>128</v>
      </c>
      <c r="G223" s="41" t="s">
        <v>128</v>
      </c>
    </row>
    <row r="224" spans="1:7" ht="15" customHeight="1">
      <c r="A224" s="6" t="s">
        <v>417</v>
      </c>
      <c r="B224" s="7" t="s">
        <v>301</v>
      </c>
      <c r="C224" s="7" t="s">
        <v>67</v>
      </c>
      <c r="D224" s="8">
        <v>496326</v>
      </c>
      <c r="E224" s="8">
        <v>2689570</v>
      </c>
      <c r="F224" s="8" t="s">
        <v>128</v>
      </c>
      <c r="G224" s="42" t="s">
        <v>128</v>
      </c>
    </row>
    <row r="225" spans="1:7" ht="15" customHeight="1">
      <c r="A225" s="3" t="s">
        <v>417</v>
      </c>
      <c r="B225" s="4" t="s">
        <v>418</v>
      </c>
      <c r="C225" s="4" t="s">
        <v>67</v>
      </c>
      <c r="D225" s="5" t="s">
        <v>128</v>
      </c>
      <c r="E225" s="5" t="s">
        <v>128</v>
      </c>
      <c r="F225" s="5">
        <v>341268</v>
      </c>
      <c r="G225" s="41">
        <v>1847580.28</v>
      </c>
    </row>
    <row r="226" spans="1:7" ht="15" customHeight="1">
      <c r="A226" s="6" t="s">
        <v>417</v>
      </c>
      <c r="B226" s="7" t="s">
        <v>301</v>
      </c>
      <c r="C226" s="7" t="s">
        <v>109</v>
      </c>
      <c r="D226" s="8">
        <v>1444</v>
      </c>
      <c r="E226" s="8">
        <v>7950.31</v>
      </c>
      <c r="F226" s="8" t="s">
        <v>128</v>
      </c>
      <c r="G226" s="42" t="s">
        <v>128</v>
      </c>
    </row>
    <row r="227" spans="1:7" ht="15" customHeight="1">
      <c r="A227" s="3" t="s">
        <v>417</v>
      </c>
      <c r="B227" s="4" t="s">
        <v>418</v>
      </c>
      <c r="C227" s="4" t="s">
        <v>49</v>
      </c>
      <c r="D227" s="5" t="s">
        <v>128</v>
      </c>
      <c r="E227" s="5" t="s">
        <v>128</v>
      </c>
      <c r="F227" s="5">
        <v>50</v>
      </c>
      <c r="G227" s="41">
        <v>258.5</v>
      </c>
    </row>
    <row r="228" spans="1:7" ht="15" customHeight="1">
      <c r="A228" s="6" t="s">
        <v>417</v>
      </c>
      <c r="B228" s="7" t="s">
        <v>418</v>
      </c>
      <c r="C228" s="7" t="s">
        <v>350</v>
      </c>
      <c r="D228" s="8" t="s">
        <v>128</v>
      </c>
      <c r="E228" s="8" t="s">
        <v>128</v>
      </c>
      <c r="F228" s="8">
        <v>8028</v>
      </c>
      <c r="G228" s="42">
        <v>52092.05</v>
      </c>
    </row>
    <row r="229" spans="1:7" ht="15" customHeight="1">
      <c r="A229" s="3" t="s">
        <v>417</v>
      </c>
      <c r="B229" s="4" t="s">
        <v>301</v>
      </c>
      <c r="C229" s="4" t="s">
        <v>66</v>
      </c>
      <c r="D229" s="5">
        <v>12300</v>
      </c>
      <c r="E229" s="5">
        <v>79052.14</v>
      </c>
      <c r="F229" s="5" t="s">
        <v>128</v>
      </c>
      <c r="G229" s="41" t="s">
        <v>128</v>
      </c>
    </row>
    <row r="230" spans="1:7" ht="15" customHeight="1">
      <c r="A230" s="6" t="s">
        <v>417</v>
      </c>
      <c r="B230" s="7" t="s">
        <v>418</v>
      </c>
      <c r="C230" s="7" t="s">
        <v>66</v>
      </c>
      <c r="D230" s="8" t="s">
        <v>128</v>
      </c>
      <c r="E230" s="8" t="s">
        <v>128</v>
      </c>
      <c r="F230" s="8">
        <v>11000</v>
      </c>
      <c r="G230" s="42">
        <v>59398.13</v>
      </c>
    </row>
    <row r="231" spans="1:7" ht="15" customHeight="1">
      <c r="A231" s="3" t="s">
        <v>417</v>
      </c>
      <c r="B231" s="4" t="s">
        <v>418</v>
      </c>
      <c r="C231" s="4" t="s">
        <v>44</v>
      </c>
      <c r="D231" s="5" t="s">
        <v>128</v>
      </c>
      <c r="E231" s="5" t="s">
        <v>128</v>
      </c>
      <c r="F231" s="5">
        <v>343082</v>
      </c>
      <c r="G231" s="41">
        <v>1822385.82</v>
      </c>
    </row>
    <row r="232" spans="1:7" ht="15" customHeight="1">
      <c r="A232" s="6" t="s">
        <v>417</v>
      </c>
      <c r="B232" s="7" t="s">
        <v>301</v>
      </c>
      <c r="C232" s="7" t="s">
        <v>44</v>
      </c>
      <c r="D232" s="8">
        <v>274408</v>
      </c>
      <c r="E232" s="8">
        <v>1336071.08</v>
      </c>
      <c r="F232" s="8" t="s">
        <v>128</v>
      </c>
      <c r="G232" s="42" t="s">
        <v>128</v>
      </c>
    </row>
    <row r="233" spans="1:7" ht="15" customHeight="1">
      <c r="A233" s="3" t="s">
        <v>419</v>
      </c>
      <c r="B233" s="4" t="s">
        <v>420</v>
      </c>
      <c r="C233" s="4" t="s">
        <v>139</v>
      </c>
      <c r="D233" s="5" t="s">
        <v>128</v>
      </c>
      <c r="E233" s="5" t="s">
        <v>128</v>
      </c>
      <c r="F233" s="5">
        <v>4630</v>
      </c>
      <c r="G233" s="41">
        <v>27414.7</v>
      </c>
    </row>
    <row r="234" spans="1:7" ht="15" customHeight="1">
      <c r="A234" s="6" t="s">
        <v>419</v>
      </c>
      <c r="B234" s="7" t="s">
        <v>420</v>
      </c>
      <c r="C234" s="7" t="s">
        <v>63</v>
      </c>
      <c r="D234" s="8" t="s">
        <v>128</v>
      </c>
      <c r="E234" s="8" t="s">
        <v>128</v>
      </c>
      <c r="F234" s="8">
        <v>15720</v>
      </c>
      <c r="G234" s="42">
        <v>109100</v>
      </c>
    </row>
    <row r="235" spans="1:7" ht="15" customHeight="1">
      <c r="A235" s="3" t="s">
        <v>419</v>
      </c>
      <c r="B235" s="4" t="s">
        <v>420</v>
      </c>
      <c r="C235" s="4" t="s">
        <v>42</v>
      </c>
      <c r="D235" s="5" t="s">
        <v>128</v>
      </c>
      <c r="E235" s="5" t="s">
        <v>128</v>
      </c>
      <c r="F235" s="5">
        <v>242555</v>
      </c>
      <c r="G235" s="41">
        <v>1375847.9</v>
      </c>
    </row>
    <row r="236" spans="1:7" ht="15" customHeight="1">
      <c r="A236" s="6" t="s">
        <v>419</v>
      </c>
      <c r="B236" s="7" t="s">
        <v>420</v>
      </c>
      <c r="C236" s="7" t="s">
        <v>45</v>
      </c>
      <c r="D236" s="8" t="s">
        <v>128</v>
      </c>
      <c r="E236" s="8" t="s">
        <v>128</v>
      </c>
      <c r="F236" s="8">
        <v>74880</v>
      </c>
      <c r="G236" s="42">
        <v>402921.39</v>
      </c>
    </row>
    <row r="237" spans="1:7" ht="15" customHeight="1">
      <c r="A237" s="3" t="s">
        <v>419</v>
      </c>
      <c r="B237" s="4" t="s">
        <v>420</v>
      </c>
      <c r="C237" s="4" t="s">
        <v>62</v>
      </c>
      <c r="D237" s="5" t="s">
        <v>128</v>
      </c>
      <c r="E237" s="5" t="s">
        <v>128</v>
      </c>
      <c r="F237" s="5">
        <v>245</v>
      </c>
      <c r="G237" s="41">
        <v>1714.3</v>
      </c>
    </row>
    <row r="238" spans="1:7" ht="15" customHeight="1">
      <c r="A238" s="6" t="s">
        <v>419</v>
      </c>
      <c r="B238" s="7" t="s">
        <v>420</v>
      </c>
      <c r="C238" s="7" t="s">
        <v>67</v>
      </c>
      <c r="D238" s="8" t="s">
        <v>128</v>
      </c>
      <c r="E238" s="8" t="s">
        <v>128</v>
      </c>
      <c r="F238" s="8">
        <v>102204</v>
      </c>
      <c r="G238" s="42">
        <v>580333.39</v>
      </c>
    </row>
    <row r="239" spans="1:7" ht="15" customHeight="1">
      <c r="A239" s="3" t="s">
        <v>419</v>
      </c>
      <c r="B239" s="4" t="s">
        <v>420</v>
      </c>
      <c r="C239" s="4" t="s">
        <v>66</v>
      </c>
      <c r="D239" s="5" t="s">
        <v>128</v>
      </c>
      <c r="E239" s="5" t="s">
        <v>128</v>
      </c>
      <c r="F239" s="5">
        <v>200</v>
      </c>
      <c r="G239" s="41">
        <v>1333.28</v>
      </c>
    </row>
    <row r="240" spans="1:7" ht="15" customHeight="1">
      <c r="A240" s="6" t="s">
        <v>421</v>
      </c>
      <c r="B240" s="7" t="s">
        <v>422</v>
      </c>
      <c r="C240" s="7" t="s">
        <v>44</v>
      </c>
      <c r="D240" s="8" t="s">
        <v>128</v>
      </c>
      <c r="E240" s="8" t="s">
        <v>128</v>
      </c>
      <c r="F240" s="8">
        <v>6970</v>
      </c>
      <c r="G240" s="42">
        <v>99971.36</v>
      </c>
    </row>
    <row r="241" spans="1:7" ht="15" customHeight="1">
      <c r="A241" s="3" t="s">
        <v>421</v>
      </c>
      <c r="B241" s="4" t="s">
        <v>299</v>
      </c>
      <c r="C241" s="4" t="s">
        <v>44</v>
      </c>
      <c r="D241" s="5">
        <v>13831.5</v>
      </c>
      <c r="E241" s="5">
        <v>235055.47</v>
      </c>
      <c r="F241" s="5" t="s">
        <v>128</v>
      </c>
      <c r="G241" s="41" t="s">
        <v>128</v>
      </c>
    </row>
    <row r="242" spans="1:7" ht="15" customHeight="1">
      <c r="A242" s="6" t="s">
        <v>423</v>
      </c>
      <c r="B242" s="7" t="s">
        <v>424</v>
      </c>
      <c r="C242" s="7" t="s">
        <v>48</v>
      </c>
      <c r="D242" s="8" t="s">
        <v>128</v>
      </c>
      <c r="E242" s="8" t="s">
        <v>128</v>
      </c>
      <c r="F242" s="8">
        <v>270528</v>
      </c>
      <c r="G242" s="42">
        <v>1190701.21</v>
      </c>
    </row>
    <row r="243" spans="1:7" ht="15" customHeight="1">
      <c r="A243" s="3" t="s">
        <v>423</v>
      </c>
      <c r="B243" s="4" t="s">
        <v>303</v>
      </c>
      <c r="C243" s="4" t="s">
        <v>48</v>
      </c>
      <c r="D243" s="5">
        <v>189358</v>
      </c>
      <c r="E243" s="5">
        <v>1167450.83</v>
      </c>
      <c r="F243" s="5" t="s">
        <v>128</v>
      </c>
      <c r="G243" s="41" t="s">
        <v>128</v>
      </c>
    </row>
    <row r="244" spans="1:7" ht="15" customHeight="1">
      <c r="A244" s="6" t="s">
        <v>423</v>
      </c>
      <c r="B244" s="7" t="s">
        <v>303</v>
      </c>
      <c r="C244" s="7" t="s">
        <v>139</v>
      </c>
      <c r="D244" s="8">
        <v>45820</v>
      </c>
      <c r="E244" s="8">
        <v>256150.36</v>
      </c>
      <c r="F244" s="8" t="s">
        <v>128</v>
      </c>
      <c r="G244" s="42" t="s">
        <v>128</v>
      </c>
    </row>
    <row r="245" spans="1:7" ht="15" customHeight="1">
      <c r="A245" s="3" t="s">
        <v>423</v>
      </c>
      <c r="B245" s="4" t="s">
        <v>424</v>
      </c>
      <c r="C245" s="4" t="s">
        <v>139</v>
      </c>
      <c r="D245" s="5" t="s">
        <v>128</v>
      </c>
      <c r="E245" s="5" t="s">
        <v>128</v>
      </c>
      <c r="F245" s="5">
        <v>124260</v>
      </c>
      <c r="G245" s="41">
        <v>570335.58</v>
      </c>
    </row>
    <row r="246" spans="1:7" ht="15" customHeight="1">
      <c r="A246" s="6" t="s">
        <v>423</v>
      </c>
      <c r="B246" s="7" t="s">
        <v>424</v>
      </c>
      <c r="C246" s="7" t="s">
        <v>63</v>
      </c>
      <c r="D246" s="8" t="s">
        <v>128</v>
      </c>
      <c r="E246" s="8" t="s">
        <v>128</v>
      </c>
      <c r="F246" s="8">
        <v>14630</v>
      </c>
      <c r="G246" s="42">
        <v>86161.22</v>
      </c>
    </row>
    <row r="247" spans="1:7" ht="15" customHeight="1">
      <c r="A247" s="3" t="s">
        <v>423</v>
      </c>
      <c r="B247" s="4" t="s">
        <v>303</v>
      </c>
      <c r="C247" s="4" t="s">
        <v>63</v>
      </c>
      <c r="D247" s="5">
        <v>7083.5</v>
      </c>
      <c r="E247" s="5">
        <v>52308.91</v>
      </c>
      <c r="F247" s="5" t="s">
        <v>128</v>
      </c>
      <c r="G247" s="41" t="s">
        <v>128</v>
      </c>
    </row>
    <row r="248" spans="1:7" ht="15" customHeight="1">
      <c r="A248" s="6" t="s">
        <v>423</v>
      </c>
      <c r="B248" s="7" t="s">
        <v>303</v>
      </c>
      <c r="C248" s="7" t="s">
        <v>54</v>
      </c>
      <c r="D248" s="8">
        <v>130606</v>
      </c>
      <c r="E248" s="8">
        <v>773399.38</v>
      </c>
      <c r="F248" s="8" t="s">
        <v>128</v>
      </c>
      <c r="G248" s="42" t="s">
        <v>128</v>
      </c>
    </row>
    <row r="249" spans="1:7" ht="15" customHeight="1">
      <c r="A249" s="3" t="s">
        <v>423</v>
      </c>
      <c r="B249" s="4" t="s">
        <v>424</v>
      </c>
      <c r="C249" s="4" t="s">
        <v>54</v>
      </c>
      <c r="D249" s="5" t="s">
        <v>128</v>
      </c>
      <c r="E249" s="5" t="s">
        <v>128</v>
      </c>
      <c r="F249" s="5">
        <v>302438</v>
      </c>
      <c r="G249" s="41">
        <v>1396191.18</v>
      </c>
    </row>
    <row r="250" spans="1:7" ht="15" customHeight="1">
      <c r="A250" s="6" t="s">
        <v>423</v>
      </c>
      <c r="B250" s="7" t="s">
        <v>424</v>
      </c>
      <c r="C250" s="7" t="s">
        <v>42</v>
      </c>
      <c r="D250" s="8" t="s">
        <v>128</v>
      </c>
      <c r="E250" s="8" t="s">
        <v>128</v>
      </c>
      <c r="F250" s="8">
        <v>319073.4</v>
      </c>
      <c r="G250" s="42">
        <v>1520472.19</v>
      </c>
    </row>
    <row r="251" spans="1:7" ht="15" customHeight="1">
      <c r="A251" s="3" t="s">
        <v>423</v>
      </c>
      <c r="B251" s="4" t="s">
        <v>303</v>
      </c>
      <c r="C251" s="4" t="s">
        <v>42</v>
      </c>
      <c r="D251" s="5">
        <v>398095.5</v>
      </c>
      <c r="E251" s="5">
        <v>2490235.02</v>
      </c>
      <c r="F251" s="5" t="s">
        <v>128</v>
      </c>
      <c r="G251" s="41" t="s">
        <v>128</v>
      </c>
    </row>
    <row r="252" spans="1:7" ht="15" customHeight="1">
      <c r="A252" s="6" t="s">
        <v>423</v>
      </c>
      <c r="B252" s="7" t="s">
        <v>424</v>
      </c>
      <c r="C252" s="7" t="s">
        <v>46</v>
      </c>
      <c r="D252" s="8" t="s">
        <v>128</v>
      </c>
      <c r="E252" s="8" t="s">
        <v>128</v>
      </c>
      <c r="F252" s="8">
        <v>400</v>
      </c>
      <c r="G252" s="42">
        <v>2551.78</v>
      </c>
    </row>
    <row r="253" spans="1:7" ht="15" customHeight="1">
      <c r="A253" s="3" t="s">
        <v>423</v>
      </c>
      <c r="B253" s="4" t="s">
        <v>424</v>
      </c>
      <c r="C253" s="4" t="s">
        <v>302</v>
      </c>
      <c r="D253" s="5" t="s">
        <v>128</v>
      </c>
      <c r="E253" s="5" t="s">
        <v>128</v>
      </c>
      <c r="F253" s="5">
        <v>10428</v>
      </c>
      <c r="G253" s="41">
        <v>47727.2</v>
      </c>
    </row>
    <row r="254" spans="1:7" ht="15" customHeight="1">
      <c r="A254" s="6" t="s">
        <v>423</v>
      </c>
      <c r="B254" s="7" t="s">
        <v>303</v>
      </c>
      <c r="C254" s="7" t="s">
        <v>45</v>
      </c>
      <c r="D254" s="8">
        <v>714960</v>
      </c>
      <c r="E254" s="8">
        <v>4374950.03</v>
      </c>
      <c r="F254" s="8" t="s">
        <v>128</v>
      </c>
      <c r="G254" s="42" t="s">
        <v>128</v>
      </c>
    </row>
    <row r="255" spans="1:7" ht="15" customHeight="1">
      <c r="A255" s="3" t="s">
        <v>423</v>
      </c>
      <c r="B255" s="4" t="s">
        <v>424</v>
      </c>
      <c r="C255" s="4" t="s">
        <v>45</v>
      </c>
      <c r="D255" s="5" t="s">
        <v>128</v>
      </c>
      <c r="E255" s="5" t="s">
        <v>128</v>
      </c>
      <c r="F255" s="5">
        <v>721536</v>
      </c>
      <c r="G255" s="41">
        <v>3339235.33</v>
      </c>
    </row>
    <row r="256" spans="1:7" ht="15" customHeight="1">
      <c r="A256" s="6" t="s">
        <v>423</v>
      </c>
      <c r="B256" s="7" t="s">
        <v>303</v>
      </c>
      <c r="C256" s="7" t="s">
        <v>43</v>
      </c>
      <c r="D256" s="8">
        <v>774643.8</v>
      </c>
      <c r="E256" s="8">
        <v>4567497.91</v>
      </c>
      <c r="F256" s="8" t="s">
        <v>128</v>
      </c>
      <c r="G256" s="42" t="s">
        <v>128</v>
      </c>
    </row>
    <row r="257" spans="1:7" ht="15" customHeight="1">
      <c r="A257" s="3" t="s">
        <v>423</v>
      </c>
      <c r="B257" s="4" t="s">
        <v>424</v>
      </c>
      <c r="C257" s="4" t="s">
        <v>43</v>
      </c>
      <c r="D257" s="5" t="s">
        <v>128</v>
      </c>
      <c r="E257" s="5" t="s">
        <v>128</v>
      </c>
      <c r="F257" s="5">
        <v>636295</v>
      </c>
      <c r="G257" s="41">
        <v>2912487.75</v>
      </c>
    </row>
    <row r="258" spans="1:7" ht="15" customHeight="1">
      <c r="A258" s="6" t="s">
        <v>423</v>
      </c>
      <c r="B258" s="7" t="s">
        <v>303</v>
      </c>
      <c r="C258" s="7" t="s">
        <v>99</v>
      </c>
      <c r="D258" s="8">
        <v>3100</v>
      </c>
      <c r="E258" s="8">
        <v>17747.63</v>
      </c>
      <c r="F258" s="8" t="s">
        <v>128</v>
      </c>
      <c r="G258" s="42" t="s">
        <v>128</v>
      </c>
    </row>
    <row r="259" spans="1:7" ht="15" customHeight="1">
      <c r="A259" s="3" t="s">
        <v>423</v>
      </c>
      <c r="B259" s="4" t="s">
        <v>424</v>
      </c>
      <c r="C259" s="4" t="s">
        <v>99</v>
      </c>
      <c r="D259" s="5" t="s">
        <v>128</v>
      </c>
      <c r="E259" s="5" t="s">
        <v>128</v>
      </c>
      <c r="F259" s="5">
        <v>1110</v>
      </c>
      <c r="G259" s="41">
        <v>5843.73</v>
      </c>
    </row>
    <row r="260" spans="1:7" ht="15" customHeight="1">
      <c r="A260" s="6" t="s">
        <v>423</v>
      </c>
      <c r="B260" s="7" t="s">
        <v>424</v>
      </c>
      <c r="C260" s="7" t="s">
        <v>62</v>
      </c>
      <c r="D260" s="8" t="s">
        <v>128</v>
      </c>
      <c r="E260" s="8" t="s">
        <v>128</v>
      </c>
      <c r="F260" s="8">
        <v>3175</v>
      </c>
      <c r="G260" s="42">
        <v>19376.75</v>
      </c>
    </row>
    <row r="261" spans="1:7" ht="15" customHeight="1">
      <c r="A261" s="3" t="s">
        <v>423</v>
      </c>
      <c r="B261" s="4" t="s">
        <v>303</v>
      </c>
      <c r="C261" s="4" t="s">
        <v>62</v>
      </c>
      <c r="D261" s="5">
        <v>1697</v>
      </c>
      <c r="E261" s="5">
        <v>9314.87</v>
      </c>
      <c r="F261" s="5" t="s">
        <v>128</v>
      </c>
      <c r="G261" s="41" t="s">
        <v>128</v>
      </c>
    </row>
    <row r="262" spans="1:7" ht="15" customHeight="1">
      <c r="A262" s="6" t="s">
        <v>423</v>
      </c>
      <c r="B262" s="7" t="s">
        <v>424</v>
      </c>
      <c r="C262" s="7" t="s">
        <v>50</v>
      </c>
      <c r="D262" s="8" t="s">
        <v>128</v>
      </c>
      <c r="E262" s="8" t="s">
        <v>128</v>
      </c>
      <c r="F262" s="8">
        <v>1100</v>
      </c>
      <c r="G262" s="42">
        <v>5122.04</v>
      </c>
    </row>
    <row r="263" spans="1:7" ht="15" customHeight="1">
      <c r="A263" s="3" t="s">
        <v>423</v>
      </c>
      <c r="B263" s="4" t="s">
        <v>303</v>
      </c>
      <c r="C263" s="4" t="s">
        <v>100</v>
      </c>
      <c r="D263" s="5">
        <v>100590</v>
      </c>
      <c r="E263" s="5">
        <v>478084.56</v>
      </c>
      <c r="F263" s="5" t="s">
        <v>128</v>
      </c>
      <c r="G263" s="41" t="s">
        <v>128</v>
      </c>
    </row>
    <row r="264" spans="1:7" ht="15" customHeight="1">
      <c r="A264" s="6" t="s">
        <v>423</v>
      </c>
      <c r="B264" s="7" t="s">
        <v>424</v>
      </c>
      <c r="C264" s="7" t="s">
        <v>69</v>
      </c>
      <c r="D264" s="8" t="s">
        <v>128</v>
      </c>
      <c r="E264" s="8" t="s">
        <v>128</v>
      </c>
      <c r="F264" s="8">
        <v>150</v>
      </c>
      <c r="G264" s="42">
        <v>599.04</v>
      </c>
    </row>
    <row r="265" spans="1:7" ht="15" customHeight="1">
      <c r="A265" s="3" t="s">
        <v>423</v>
      </c>
      <c r="B265" s="4" t="s">
        <v>303</v>
      </c>
      <c r="C265" s="4" t="s">
        <v>95</v>
      </c>
      <c r="D265" s="5">
        <v>1686</v>
      </c>
      <c r="E265" s="5">
        <v>11881.98</v>
      </c>
      <c r="F265" s="5" t="s">
        <v>128</v>
      </c>
      <c r="G265" s="41" t="s">
        <v>128</v>
      </c>
    </row>
    <row r="266" spans="1:7" ht="15" customHeight="1">
      <c r="A266" s="6" t="s">
        <v>423</v>
      </c>
      <c r="B266" s="7" t="s">
        <v>303</v>
      </c>
      <c r="C266" s="7" t="s">
        <v>70</v>
      </c>
      <c r="D266" s="8">
        <v>3744</v>
      </c>
      <c r="E266" s="8">
        <v>20061.88</v>
      </c>
      <c r="F266" s="8" t="s">
        <v>128</v>
      </c>
      <c r="G266" s="42" t="s">
        <v>128</v>
      </c>
    </row>
    <row r="267" spans="1:7" ht="15" customHeight="1">
      <c r="A267" s="3" t="s">
        <v>423</v>
      </c>
      <c r="B267" s="4" t="s">
        <v>424</v>
      </c>
      <c r="C267" s="4" t="s">
        <v>70</v>
      </c>
      <c r="D267" s="5" t="s">
        <v>128</v>
      </c>
      <c r="E267" s="5" t="s">
        <v>128</v>
      </c>
      <c r="F267" s="5">
        <v>15000</v>
      </c>
      <c r="G267" s="41">
        <v>65355.54</v>
      </c>
    </row>
    <row r="268" spans="1:7" ht="15" customHeight="1">
      <c r="A268" s="6" t="s">
        <v>423</v>
      </c>
      <c r="B268" s="7" t="s">
        <v>303</v>
      </c>
      <c r="C268" s="7" t="s">
        <v>71</v>
      </c>
      <c r="D268" s="8">
        <v>45014</v>
      </c>
      <c r="E268" s="8">
        <v>256062.18</v>
      </c>
      <c r="F268" s="8" t="s">
        <v>128</v>
      </c>
      <c r="G268" s="42" t="s">
        <v>128</v>
      </c>
    </row>
    <row r="269" spans="1:7" ht="15" customHeight="1">
      <c r="A269" s="3" t="s">
        <v>423</v>
      </c>
      <c r="B269" s="4" t="s">
        <v>424</v>
      </c>
      <c r="C269" s="4" t="s">
        <v>71</v>
      </c>
      <c r="D269" s="5" t="s">
        <v>128</v>
      </c>
      <c r="E269" s="5" t="s">
        <v>128</v>
      </c>
      <c r="F269" s="5">
        <v>36504</v>
      </c>
      <c r="G269" s="41">
        <v>189235.93</v>
      </c>
    </row>
    <row r="270" spans="1:7" ht="15" customHeight="1">
      <c r="A270" s="6" t="s">
        <v>423</v>
      </c>
      <c r="B270" s="7" t="s">
        <v>303</v>
      </c>
      <c r="C270" s="7" t="s">
        <v>67</v>
      </c>
      <c r="D270" s="8">
        <v>474500</v>
      </c>
      <c r="E270" s="8">
        <v>2790600.91</v>
      </c>
      <c r="F270" s="8" t="s">
        <v>128</v>
      </c>
      <c r="G270" s="42" t="s">
        <v>128</v>
      </c>
    </row>
    <row r="271" spans="1:7" ht="15" customHeight="1">
      <c r="A271" s="3" t="s">
        <v>423</v>
      </c>
      <c r="B271" s="4" t="s">
        <v>424</v>
      </c>
      <c r="C271" s="4" t="s">
        <v>67</v>
      </c>
      <c r="D271" s="5" t="s">
        <v>128</v>
      </c>
      <c r="E271" s="5" t="s">
        <v>128</v>
      </c>
      <c r="F271" s="5">
        <v>587142</v>
      </c>
      <c r="G271" s="41">
        <v>2731691.1</v>
      </c>
    </row>
    <row r="272" spans="1:7" ht="15" customHeight="1">
      <c r="A272" s="6" t="s">
        <v>423</v>
      </c>
      <c r="B272" s="7" t="s">
        <v>303</v>
      </c>
      <c r="C272" s="7" t="s">
        <v>109</v>
      </c>
      <c r="D272" s="8">
        <v>2548</v>
      </c>
      <c r="E272" s="8">
        <v>18065.39</v>
      </c>
      <c r="F272" s="8" t="s">
        <v>128</v>
      </c>
      <c r="G272" s="42" t="s">
        <v>128</v>
      </c>
    </row>
    <row r="273" spans="1:7" ht="15" customHeight="1">
      <c r="A273" s="3" t="s">
        <v>423</v>
      </c>
      <c r="B273" s="4" t="s">
        <v>424</v>
      </c>
      <c r="C273" s="4" t="s">
        <v>350</v>
      </c>
      <c r="D273" s="5" t="s">
        <v>128</v>
      </c>
      <c r="E273" s="5" t="s">
        <v>128</v>
      </c>
      <c r="F273" s="5">
        <v>5212</v>
      </c>
      <c r="G273" s="41">
        <v>26851.82</v>
      </c>
    </row>
    <row r="274" spans="1:7" ht="15" customHeight="1">
      <c r="A274" s="6" t="s">
        <v>423</v>
      </c>
      <c r="B274" s="7" t="s">
        <v>303</v>
      </c>
      <c r="C274" s="7" t="s">
        <v>66</v>
      </c>
      <c r="D274" s="8">
        <v>61100</v>
      </c>
      <c r="E274" s="8">
        <v>342847.3</v>
      </c>
      <c r="F274" s="8" t="s">
        <v>128</v>
      </c>
      <c r="G274" s="42" t="s">
        <v>128</v>
      </c>
    </row>
    <row r="275" spans="1:7" ht="15" customHeight="1">
      <c r="A275" s="3" t="s">
        <v>423</v>
      </c>
      <c r="B275" s="4" t="s">
        <v>424</v>
      </c>
      <c r="C275" s="4" t="s">
        <v>66</v>
      </c>
      <c r="D275" s="5" t="s">
        <v>128</v>
      </c>
      <c r="E275" s="5" t="s">
        <v>128</v>
      </c>
      <c r="F275" s="5">
        <v>47650</v>
      </c>
      <c r="G275" s="41">
        <v>202219.23</v>
      </c>
    </row>
    <row r="276" spans="1:7" ht="15" customHeight="1">
      <c r="A276" s="6" t="s">
        <v>423</v>
      </c>
      <c r="B276" s="7" t="s">
        <v>424</v>
      </c>
      <c r="C276" s="7" t="s">
        <v>44</v>
      </c>
      <c r="D276" s="8" t="s">
        <v>128</v>
      </c>
      <c r="E276" s="8" t="s">
        <v>128</v>
      </c>
      <c r="F276" s="8">
        <v>15820</v>
      </c>
      <c r="G276" s="42">
        <v>78157.97</v>
      </c>
    </row>
    <row r="277" spans="1:7" ht="15" customHeight="1">
      <c r="A277" s="3" t="s">
        <v>423</v>
      </c>
      <c r="B277" s="4" t="s">
        <v>303</v>
      </c>
      <c r="C277" s="4" t="s">
        <v>44</v>
      </c>
      <c r="D277" s="5">
        <v>14400</v>
      </c>
      <c r="E277" s="5">
        <v>79256.65</v>
      </c>
      <c r="F277" s="5" t="s">
        <v>128</v>
      </c>
      <c r="G277" s="41" t="s">
        <v>128</v>
      </c>
    </row>
    <row r="278" spans="1:7" ht="15" customHeight="1">
      <c r="A278" s="6" t="s">
        <v>425</v>
      </c>
      <c r="B278" s="7" t="s">
        <v>420</v>
      </c>
      <c r="C278" s="7" t="s">
        <v>139</v>
      </c>
      <c r="D278" s="8" t="s">
        <v>128</v>
      </c>
      <c r="E278" s="8" t="s">
        <v>128</v>
      </c>
      <c r="F278" s="8">
        <v>280</v>
      </c>
      <c r="G278" s="42">
        <v>1907.5</v>
      </c>
    </row>
    <row r="279" spans="1:7" ht="15" customHeight="1">
      <c r="A279" s="3" t="s">
        <v>425</v>
      </c>
      <c r="B279" s="4" t="s">
        <v>420</v>
      </c>
      <c r="C279" s="4" t="s">
        <v>63</v>
      </c>
      <c r="D279" s="5" t="s">
        <v>128</v>
      </c>
      <c r="E279" s="5" t="s">
        <v>128</v>
      </c>
      <c r="F279" s="5">
        <v>380</v>
      </c>
      <c r="G279" s="41">
        <v>2203.2</v>
      </c>
    </row>
    <row r="280" spans="1:7" ht="15" customHeight="1">
      <c r="A280" s="6" t="s">
        <v>426</v>
      </c>
      <c r="B280" s="7" t="s">
        <v>295</v>
      </c>
      <c r="C280" s="7" t="s">
        <v>44</v>
      </c>
      <c r="D280" s="8">
        <v>500</v>
      </c>
      <c r="E280" s="8">
        <v>2743.13</v>
      </c>
      <c r="F280" s="8" t="s">
        <v>128</v>
      </c>
      <c r="G280" s="42" t="s">
        <v>128</v>
      </c>
    </row>
    <row r="281" spans="1:7" ht="15" customHeight="1">
      <c r="A281" s="3" t="s">
        <v>427</v>
      </c>
      <c r="B281" s="4" t="s">
        <v>428</v>
      </c>
      <c r="C281" s="4" t="s">
        <v>44</v>
      </c>
      <c r="D281" s="5" t="s">
        <v>128</v>
      </c>
      <c r="E281" s="5" t="s">
        <v>128</v>
      </c>
      <c r="F281" s="5">
        <v>244.5</v>
      </c>
      <c r="G281" s="41">
        <v>1663.28</v>
      </c>
    </row>
    <row r="282" spans="1:7" ht="15" customHeight="1">
      <c r="A282" s="6" t="s">
        <v>427</v>
      </c>
      <c r="B282" s="7" t="s">
        <v>300</v>
      </c>
      <c r="C282" s="7" t="s">
        <v>44</v>
      </c>
      <c r="D282" s="8">
        <v>1328</v>
      </c>
      <c r="E282" s="8">
        <v>9772.83</v>
      </c>
      <c r="F282" s="8" t="s">
        <v>128</v>
      </c>
      <c r="G282" s="42" t="s">
        <v>128</v>
      </c>
    </row>
    <row r="283" spans="1:7" ht="15" customHeight="1">
      <c r="A283" s="3" t="s">
        <v>429</v>
      </c>
      <c r="B283" s="4" t="s">
        <v>304</v>
      </c>
      <c r="C283" s="4" t="s">
        <v>156</v>
      </c>
      <c r="D283" s="5">
        <v>2350</v>
      </c>
      <c r="E283" s="5">
        <v>13654.18</v>
      </c>
      <c r="F283" s="5" t="s">
        <v>128</v>
      </c>
      <c r="G283" s="41" t="s">
        <v>128</v>
      </c>
    </row>
    <row r="284" spans="1:7" ht="15" customHeight="1">
      <c r="A284" s="6" t="s">
        <v>429</v>
      </c>
      <c r="B284" s="7" t="s">
        <v>304</v>
      </c>
      <c r="C284" s="7" t="s">
        <v>67</v>
      </c>
      <c r="D284" s="8">
        <v>3576</v>
      </c>
      <c r="E284" s="8">
        <v>25501.59</v>
      </c>
      <c r="F284" s="8" t="s">
        <v>128</v>
      </c>
      <c r="G284" s="42" t="s">
        <v>128</v>
      </c>
    </row>
    <row r="285" spans="1:7" ht="15" customHeight="1">
      <c r="A285" s="3" t="s">
        <v>429</v>
      </c>
      <c r="B285" s="4" t="s">
        <v>304</v>
      </c>
      <c r="C285" s="4" t="s">
        <v>44</v>
      </c>
      <c r="D285" s="5">
        <v>79168.8</v>
      </c>
      <c r="E285" s="5">
        <v>622587.53</v>
      </c>
      <c r="F285" s="5" t="s">
        <v>128</v>
      </c>
      <c r="G285" s="41" t="s">
        <v>128</v>
      </c>
    </row>
    <row r="286" spans="1:7" ht="15" customHeight="1">
      <c r="A286" s="6" t="s">
        <v>429</v>
      </c>
      <c r="B286" s="7" t="s">
        <v>285</v>
      </c>
      <c r="C286" s="7" t="s">
        <v>44</v>
      </c>
      <c r="D286" s="8" t="s">
        <v>128</v>
      </c>
      <c r="E286" s="8" t="s">
        <v>128</v>
      </c>
      <c r="F286" s="8">
        <v>75583</v>
      </c>
      <c r="G286" s="42">
        <v>429330.95</v>
      </c>
    </row>
    <row r="287" spans="1:7" ht="15" customHeight="1">
      <c r="A287" s="3" t="s">
        <v>430</v>
      </c>
      <c r="B287" s="4" t="s">
        <v>420</v>
      </c>
      <c r="C287" s="4" t="s">
        <v>48</v>
      </c>
      <c r="D287" s="5" t="s">
        <v>128</v>
      </c>
      <c r="E287" s="5" t="s">
        <v>128</v>
      </c>
      <c r="F287" s="5">
        <v>1046465.8</v>
      </c>
      <c r="G287" s="41">
        <v>4369717.84</v>
      </c>
    </row>
    <row r="288" spans="1:7" ht="15" customHeight="1">
      <c r="A288" s="6" t="s">
        <v>430</v>
      </c>
      <c r="B288" s="7" t="s">
        <v>285</v>
      </c>
      <c r="C288" s="7" t="s">
        <v>48</v>
      </c>
      <c r="D288" s="8">
        <v>633408.67</v>
      </c>
      <c r="E288" s="8">
        <v>2833171.19</v>
      </c>
      <c r="F288" s="8" t="s">
        <v>128</v>
      </c>
      <c r="G288" s="42" t="s">
        <v>128</v>
      </c>
    </row>
    <row r="289" spans="1:7" ht="15" customHeight="1">
      <c r="A289" s="3" t="s">
        <v>430</v>
      </c>
      <c r="B289" s="4" t="s">
        <v>420</v>
      </c>
      <c r="C289" s="4" t="s">
        <v>94</v>
      </c>
      <c r="D289" s="5" t="s">
        <v>128</v>
      </c>
      <c r="E289" s="5" t="s">
        <v>128</v>
      </c>
      <c r="F289" s="5">
        <v>8320</v>
      </c>
      <c r="G289" s="41">
        <v>42529.38</v>
      </c>
    </row>
    <row r="290" spans="1:7" ht="15" customHeight="1">
      <c r="A290" s="6" t="s">
        <v>430</v>
      </c>
      <c r="B290" s="7" t="s">
        <v>285</v>
      </c>
      <c r="C290" s="7" t="s">
        <v>64</v>
      </c>
      <c r="D290" s="8">
        <v>4060</v>
      </c>
      <c r="E290" s="8">
        <v>24491.65</v>
      </c>
      <c r="F290" s="8" t="s">
        <v>128</v>
      </c>
      <c r="G290" s="42" t="s">
        <v>128</v>
      </c>
    </row>
    <row r="291" spans="1:7" ht="15" customHeight="1">
      <c r="A291" s="3" t="s">
        <v>430</v>
      </c>
      <c r="B291" s="4" t="s">
        <v>420</v>
      </c>
      <c r="C291" s="4" t="s">
        <v>64</v>
      </c>
      <c r="D291" s="5" t="s">
        <v>128</v>
      </c>
      <c r="E291" s="5" t="s">
        <v>128</v>
      </c>
      <c r="F291" s="5">
        <v>13075</v>
      </c>
      <c r="G291" s="41">
        <v>57195.97</v>
      </c>
    </row>
    <row r="292" spans="1:7" ht="15" customHeight="1">
      <c r="A292" s="6" t="s">
        <v>430</v>
      </c>
      <c r="B292" s="7" t="s">
        <v>420</v>
      </c>
      <c r="C292" s="7" t="s">
        <v>54</v>
      </c>
      <c r="D292" s="8" t="s">
        <v>128</v>
      </c>
      <c r="E292" s="8" t="s">
        <v>128</v>
      </c>
      <c r="F292" s="8">
        <v>23554</v>
      </c>
      <c r="G292" s="42">
        <v>110649.47</v>
      </c>
    </row>
    <row r="293" spans="1:7" ht="15" customHeight="1">
      <c r="A293" s="3" t="s">
        <v>430</v>
      </c>
      <c r="B293" s="4" t="s">
        <v>285</v>
      </c>
      <c r="C293" s="4" t="s">
        <v>54</v>
      </c>
      <c r="D293" s="5">
        <v>3080</v>
      </c>
      <c r="E293" s="5">
        <v>12368.42</v>
      </c>
      <c r="F293" s="5" t="s">
        <v>128</v>
      </c>
      <c r="G293" s="41" t="s">
        <v>128</v>
      </c>
    </row>
    <row r="294" spans="1:7" ht="15" customHeight="1">
      <c r="A294" s="6" t="s">
        <v>430</v>
      </c>
      <c r="B294" s="7" t="s">
        <v>285</v>
      </c>
      <c r="C294" s="7" t="s">
        <v>101</v>
      </c>
      <c r="D294" s="8">
        <v>71025</v>
      </c>
      <c r="E294" s="8">
        <v>279088.26</v>
      </c>
      <c r="F294" s="8" t="s">
        <v>128</v>
      </c>
      <c r="G294" s="42" t="s">
        <v>128</v>
      </c>
    </row>
    <row r="295" spans="1:7" ht="15" customHeight="1">
      <c r="A295" s="3" t="s">
        <v>430</v>
      </c>
      <c r="B295" s="4" t="s">
        <v>420</v>
      </c>
      <c r="C295" s="4" t="s">
        <v>101</v>
      </c>
      <c r="D295" s="5" t="s">
        <v>128</v>
      </c>
      <c r="E295" s="5" t="s">
        <v>128</v>
      </c>
      <c r="F295" s="5">
        <v>57515</v>
      </c>
      <c r="G295" s="41">
        <v>214361.05</v>
      </c>
    </row>
    <row r="296" spans="1:7" ht="15" customHeight="1">
      <c r="A296" s="6" t="s">
        <v>430</v>
      </c>
      <c r="B296" s="7" t="s">
        <v>420</v>
      </c>
      <c r="C296" s="7" t="s">
        <v>52</v>
      </c>
      <c r="D296" s="8" t="s">
        <v>128</v>
      </c>
      <c r="E296" s="8" t="s">
        <v>128</v>
      </c>
      <c r="F296" s="8">
        <v>14500</v>
      </c>
      <c r="G296" s="42">
        <v>33609.1</v>
      </c>
    </row>
    <row r="297" spans="1:7" ht="15" customHeight="1">
      <c r="A297" s="3" t="s">
        <v>430</v>
      </c>
      <c r="B297" s="4" t="s">
        <v>285</v>
      </c>
      <c r="C297" s="4" t="s">
        <v>52</v>
      </c>
      <c r="D297" s="5">
        <v>5500</v>
      </c>
      <c r="E297" s="5">
        <v>20372.77</v>
      </c>
      <c r="F297" s="5" t="s">
        <v>128</v>
      </c>
      <c r="G297" s="41" t="s">
        <v>128</v>
      </c>
    </row>
    <row r="298" spans="1:7" ht="15" customHeight="1">
      <c r="A298" s="6" t="s">
        <v>430</v>
      </c>
      <c r="B298" s="7" t="s">
        <v>420</v>
      </c>
      <c r="C298" s="7" t="s">
        <v>53</v>
      </c>
      <c r="D298" s="8" t="s">
        <v>128</v>
      </c>
      <c r="E298" s="8" t="s">
        <v>128</v>
      </c>
      <c r="F298" s="8">
        <v>2000</v>
      </c>
      <c r="G298" s="42">
        <v>7789.88</v>
      </c>
    </row>
    <row r="299" spans="1:7" ht="15" customHeight="1">
      <c r="A299" s="3" t="s">
        <v>430</v>
      </c>
      <c r="B299" s="4" t="s">
        <v>420</v>
      </c>
      <c r="C299" s="4" t="s">
        <v>56</v>
      </c>
      <c r="D299" s="5" t="s">
        <v>128</v>
      </c>
      <c r="E299" s="5" t="s">
        <v>128</v>
      </c>
      <c r="F299" s="5">
        <v>1440</v>
      </c>
      <c r="G299" s="41">
        <v>5467.06</v>
      </c>
    </row>
    <row r="300" spans="1:7" ht="15" customHeight="1">
      <c r="A300" s="6" t="s">
        <v>430</v>
      </c>
      <c r="B300" s="7" t="s">
        <v>420</v>
      </c>
      <c r="C300" s="7" t="s">
        <v>42</v>
      </c>
      <c r="D300" s="8" t="s">
        <v>128</v>
      </c>
      <c r="E300" s="8" t="s">
        <v>128</v>
      </c>
      <c r="F300" s="8">
        <v>15250</v>
      </c>
      <c r="G300" s="42">
        <v>59146.7</v>
      </c>
    </row>
    <row r="301" spans="1:7" ht="15" customHeight="1">
      <c r="A301" s="3" t="s">
        <v>430</v>
      </c>
      <c r="B301" s="4" t="s">
        <v>285</v>
      </c>
      <c r="C301" s="4" t="s">
        <v>42</v>
      </c>
      <c r="D301" s="5">
        <v>24720</v>
      </c>
      <c r="E301" s="5">
        <v>117484.26</v>
      </c>
      <c r="F301" s="5" t="s">
        <v>128</v>
      </c>
      <c r="G301" s="41" t="s">
        <v>128</v>
      </c>
    </row>
    <row r="302" spans="1:7" ht="15" customHeight="1">
      <c r="A302" s="6" t="s">
        <v>430</v>
      </c>
      <c r="B302" s="7" t="s">
        <v>420</v>
      </c>
      <c r="C302" s="7" t="s">
        <v>46</v>
      </c>
      <c r="D302" s="8" t="s">
        <v>128</v>
      </c>
      <c r="E302" s="8" t="s">
        <v>128</v>
      </c>
      <c r="F302" s="8">
        <v>70975</v>
      </c>
      <c r="G302" s="42">
        <v>106462.5</v>
      </c>
    </row>
    <row r="303" spans="1:7" ht="15" customHeight="1">
      <c r="A303" s="3" t="s">
        <v>430</v>
      </c>
      <c r="B303" s="4" t="s">
        <v>420</v>
      </c>
      <c r="C303" s="4" t="s">
        <v>61</v>
      </c>
      <c r="D303" s="5" t="s">
        <v>128</v>
      </c>
      <c r="E303" s="5" t="s">
        <v>128</v>
      </c>
      <c r="F303" s="5">
        <v>900</v>
      </c>
      <c r="G303" s="41">
        <v>3566.32</v>
      </c>
    </row>
    <row r="304" spans="1:7" ht="15" customHeight="1">
      <c r="A304" s="6" t="s">
        <v>430</v>
      </c>
      <c r="B304" s="7" t="s">
        <v>285</v>
      </c>
      <c r="C304" s="7" t="s">
        <v>61</v>
      </c>
      <c r="D304" s="8">
        <v>530</v>
      </c>
      <c r="E304" s="8">
        <v>2522.85</v>
      </c>
      <c r="F304" s="8" t="s">
        <v>128</v>
      </c>
      <c r="G304" s="42" t="s">
        <v>128</v>
      </c>
    </row>
    <row r="305" spans="1:7" ht="15" customHeight="1">
      <c r="A305" s="3" t="s">
        <v>430</v>
      </c>
      <c r="B305" s="4" t="s">
        <v>420</v>
      </c>
      <c r="C305" s="4" t="s">
        <v>103</v>
      </c>
      <c r="D305" s="5" t="s">
        <v>128</v>
      </c>
      <c r="E305" s="5" t="s">
        <v>128</v>
      </c>
      <c r="F305" s="5">
        <v>5500</v>
      </c>
      <c r="G305" s="41">
        <v>31114.35</v>
      </c>
    </row>
    <row r="306" spans="1:7" ht="15" customHeight="1">
      <c r="A306" s="6" t="s">
        <v>430</v>
      </c>
      <c r="B306" s="7" t="s">
        <v>420</v>
      </c>
      <c r="C306" s="7" t="s">
        <v>156</v>
      </c>
      <c r="D306" s="8" t="s">
        <v>128</v>
      </c>
      <c r="E306" s="8" t="s">
        <v>128</v>
      </c>
      <c r="F306" s="8">
        <v>85760</v>
      </c>
      <c r="G306" s="42">
        <v>300191.87</v>
      </c>
    </row>
    <row r="307" spans="1:7" ht="15" customHeight="1">
      <c r="A307" s="3" t="s">
        <v>430</v>
      </c>
      <c r="B307" s="4" t="s">
        <v>420</v>
      </c>
      <c r="C307" s="4" t="s">
        <v>95</v>
      </c>
      <c r="D307" s="5" t="s">
        <v>128</v>
      </c>
      <c r="E307" s="5" t="s">
        <v>128</v>
      </c>
      <c r="F307" s="5">
        <v>49670</v>
      </c>
      <c r="G307" s="41">
        <v>161921.73</v>
      </c>
    </row>
    <row r="308" spans="1:7" ht="15" customHeight="1">
      <c r="A308" s="6" t="s">
        <v>430</v>
      </c>
      <c r="B308" s="7" t="s">
        <v>285</v>
      </c>
      <c r="C308" s="7" t="s">
        <v>95</v>
      </c>
      <c r="D308" s="8">
        <v>39317</v>
      </c>
      <c r="E308" s="8">
        <v>154411.31</v>
      </c>
      <c r="F308" s="8" t="s">
        <v>128</v>
      </c>
      <c r="G308" s="42" t="s">
        <v>128</v>
      </c>
    </row>
    <row r="309" spans="1:7" ht="15" customHeight="1">
      <c r="A309" s="3" t="s">
        <v>430</v>
      </c>
      <c r="B309" s="4" t="s">
        <v>285</v>
      </c>
      <c r="C309" s="4" t="s">
        <v>71</v>
      </c>
      <c r="D309" s="5">
        <v>73758</v>
      </c>
      <c r="E309" s="5">
        <v>251114.43</v>
      </c>
      <c r="F309" s="5" t="s">
        <v>128</v>
      </c>
      <c r="G309" s="41" t="s">
        <v>128</v>
      </c>
    </row>
    <row r="310" spans="1:7" ht="15" customHeight="1">
      <c r="A310" s="6" t="s">
        <v>430</v>
      </c>
      <c r="B310" s="7" t="s">
        <v>420</v>
      </c>
      <c r="C310" s="7" t="s">
        <v>71</v>
      </c>
      <c r="D310" s="8" t="s">
        <v>128</v>
      </c>
      <c r="E310" s="8" t="s">
        <v>128</v>
      </c>
      <c r="F310" s="8">
        <v>15360</v>
      </c>
      <c r="G310" s="42">
        <v>57549.4</v>
      </c>
    </row>
    <row r="311" spans="1:7" ht="15" customHeight="1">
      <c r="A311" s="3" t="s">
        <v>430</v>
      </c>
      <c r="B311" s="4" t="s">
        <v>420</v>
      </c>
      <c r="C311" s="4" t="s">
        <v>67</v>
      </c>
      <c r="D311" s="5" t="s">
        <v>128</v>
      </c>
      <c r="E311" s="5" t="s">
        <v>128</v>
      </c>
      <c r="F311" s="5">
        <v>16000</v>
      </c>
      <c r="G311" s="41">
        <v>61840.94</v>
      </c>
    </row>
    <row r="312" spans="1:7" ht="15" customHeight="1">
      <c r="A312" s="6" t="s">
        <v>430</v>
      </c>
      <c r="B312" s="7" t="s">
        <v>420</v>
      </c>
      <c r="C312" s="7" t="s">
        <v>183</v>
      </c>
      <c r="D312" s="8" t="s">
        <v>128</v>
      </c>
      <c r="E312" s="8" t="s">
        <v>128</v>
      </c>
      <c r="F312" s="8">
        <v>3050</v>
      </c>
      <c r="G312" s="42">
        <v>12687.01</v>
      </c>
    </row>
    <row r="313" spans="1:7" ht="15" customHeight="1">
      <c r="A313" s="3" t="s">
        <v>430</v>
      </c>
      <c r="B313" s="4" t="s">
        <v>420</v>
      </c>
      <c r="C313" s="4" t="s">
        <v>357</v>
      </c>
      <c r="D313" s="5" t="s">
        <v>128</v>
      </c>
      <c r="E313" s="5" t="s">
        <v>128</v>
      </c>
      <c r="F313" s="5">
        <v>78000</v>
      </c>
      <c r="G313" s="41">
        <v>271706.62</v>
      </c>
    </row>
    <row r="314" spans="1:7" ht="15" customHeight="1">
      <c r="A314" s="6" t="s">
        <v>430</v>
      </c>
      <c r="B314" s="7" t="s">
        <v>420</v>
      </c>
      <c r="C314" s="7" t="s">
        <v>109</v>
      </c>
      <c r="D314" s="8" t="s">
        <v>128</v>
      </c>
      <c r="E314" s="8" t="s">
        <v>128</v>
      </c>
      <c r="F314" s="8">
        <v>26300</v>
      </c>
      <c r="G314" s="42">
        <v>93575.94</v>
      </c>
    </row>
    <row r="315" spans="1:7" ht="15" customHeight="1">
      <c r="A315" s="3" t="s">
        <v>430</v>
      </c>
      <c r="B315" s="4" t="s">
        <v>285</v>
      </c>
      <c r="C315" s="4" t="s">
        <v>109</v>
      </c>
      <c r="D315" s="5">
        <v>49545</v>
      </c>
      <c r="E315" s="5">
        <v>205965.02</v>
      </c>
      <c r="F315" s="5" t="s">
        <v>128</v>
      </c>
      <c r="G315" s="41" t="s">
        <v>128</v>
      </c>
    </row>
    <row r="316" spans="1:7" ht="15" customHeight="1">
      <c r="A316" s="6" t="s">
        <v>430</v>
      </c>
      <c r="B316" s="7" t="s">
        <v>420</v>
      </c>
      <c r="C316" s="7" t="s">
        <v>530</v>
      </c>
      <c r="D316" s="8" t="s">
        <v>128</v>
      </c>
      <c r="E316" s="8" t="s">
        <v>128</v>
      </c>
      <c r="F316" s="8">
        <v>11960</v>
      </c>
      <c r="G316" s="42">
        <v>41866.54</v>
      </c>
    </row>
    <row r="317" spans="1:7" ht="15" customHeight="1">
      <c r="A317" s="3" t="s">
        <v>430</v>
      </c>
      <c r="B317" s="4" t="s">
        <v>420</v>
      </c>
      <c r="C317" s="4" t="s">
        <v>350</v>
      </c>
      <c r="D317" s="5" t="s">
        <v>128</v>
      </c>
      <c r="E317" s="5" t="s">
        <v>128</v>
      </c>
      <c r="F317" s="5">
        <v>2500</v>
      </c>
      <c r="G317" s="41">
        <v>9415.88</v>
      </c>
    </row>
    <row r="318" spans="1:7" ht="15" customHeight="1">
      <c r="A318" s="6" t="s">
        <v>531</v>
      </c>
      <c r="B318" s="7" t="s">
        <v>532</v>
      </c>
      <c r="C318" s="7" t="s">
        <v>48</v>
      </c>
      <c r="D318" s="8">
        <v>75320</v>
      </c>
      <c r="E318" s="8">
        <v>315630.99</v>
      </c>
      <c r="F318" s="8" t="s">
        <v>128</v>
      </c>
      <c r="G318" s="42" t="s">
        <v>128</v>
      </c>
    </row>
    <row r="319" spans="1:7" ht="15" customHeight="1">
      <c r="A319" s="3" t="s">
        <v>431</v>
      </c>
      <c r="B319" s="4" t="s">
        <v>307</v>
      </c>
      <c r="C319" s="4" t="s">
        <v>114</v>
      </c>
      <c r="D319" s="5">
        <v>28000</v>
      </c>
      <c r="E319" s="5">
        <v>20900.98</v>
      </c>
      <c r="F319" s="5" t="s">
        <v>128</v>
      </c>
      <c r="G319" s="41" t="s">
        <v>128</v>
      </c>
    </row>
    <row r="320" spans="1:7" ht="15" customHeight="1">
      <c r="A320" s="6" t="s">
        <v>431</v>
      </c>
      <c r="B320" s="7" t="s">
        <v>307</v>
      </c>
      <c r="C320" s="7" t="s">
        <v>105</v>
      </c>
      <c r="D320" s="8">
        <v>28000</v>
      </c>
      <c r="E320" s="8">
        <v>21124.69</v>
      </c>
      <c r="F320" s="8" t="s">
        <v>128</v>
      </c>
      <c r="G320" s="42" t="s">
        <v>128</v>
      </c>
    </row>
    <row r="321" spans="1:7" ht="15" customHeight="1">
      <c r="A321" s="3" t="s">
        <v>431</v>
      </c>
      <c r="B321" s="4" t="s">
        <v>411</v>
      </c>
      <c r="C321" s="4" t="s">
        <v>46</v>
      </c>
      <c r="D321" s="5" t="s">
        <v>128</v>
      </c>
      <c r="E321" s="5" t="s">
        <v>128</v>
      </c>
      <c r="F321" s="5">
        <v>97560</v>
      </c>
      <c r="G321" s="41">
        <v>54079.72</v>
      </c>
    </row>
    <row r="322" spans="1:7" ht="15" customHeight="1">
      <c r="A322" s="6" t="s">
        <v>431</v>
      </c>
      <c r="B322" s="7" t="s">
        <v>307</v>
      </c>
      <c r="C322" s="7" t="s">
        <v>99</v>
      </c>
      <c r="D322" s="8">
        <v>11000</v>
      </c>
      <c r="E322" s="8">
        <v>9471.03</v>
      </c>
      <c r="F322" s="8" t="s">
        <v>128</v>
      </c>
      <c r="G322" s="42" t="s">
        <v>128</v>
      </c>
    </row>
    <row r="323" spans="1:7" ht="15" customHeight="1">
      <c r="A323" s="3" t="s">
        <v>533</v>
      </c>
      <c r="B323" s="4" t="s">
        <v>532</v>
      </c>
      <c r="C323" s="4" t="s">
        <v>48</v>
      </c>
      <c r="D323" s="5" t="s">
        <v>128</v>
      </c>
      <c r="E323" s="5" t="s">
        <v>128</v>
      </c>
      <c r="F323" s="5">
        <v>61680</v>
      </c>
      <c r="G323" s="41">
        <v>263199.22</v>
      </c>
    </row>
    <row r="324" spans="1:7" ht="15" customHeight="1">
      <c r="A324" s="6" t="s">
        <v>533</v>
      </c>
      <c r="B324" s="7" t="s">
        <v>532</v>
      </c>
      <c r="C324" s="7" t="s">
        <v>138</v>
      </c>
      <c r="D324" s="8" t="s">
        <v>128</v>
      </c>
      <c r="E324" s="8" t="s">
        <v>128</v>
      </c>
      <c r="F324" s="8">
        <v>486</v>
      </c>
      <c r="G324" s="42">
        <v>4762.8</v>
      </c>
    </row>
    <row r="325" spans="1:7" ht="15" customHeight="1">
      <c r="A325" s="3" t="s">
        <v>432</v>
      </c>
      <c r="B325" s="4" t="s">
        <v>285</v>
      </c>
      <c r="C325" s="4" t="s">
        <v>52</v>
      </c>
      <c r="D325" s="5" t="s">
        <v>128</v>
      </c>
      <c r="E325" s="5" t="s">
        <v>128</v>
      </c>
      <c r="F325" s="5">
        <v>20880</v>
      </c>
      <c r="G325" s="41">
        <v>29014.35</v>
      </c>
    </row>
    <row r="326" spans="1:7" ht="15" customHeight="1">
      <c r="A326" s="6" t="s">
        <v>432</v>
      </c>
      <c r="B326" s="7" t="s">
        <v>285</v>
      </c>
      <c r="C326" s="7" t="s">
        <v>43</v>
      </c>
      <c r="D326" s="8" t="s">
        <v>128</v>
      </c>
      <c r="E326" s="8" t="s">
        <v>128</v>
      </c>
      <c r="F326" s="8">
        <v>21150</v>
      </c>
      <c r="G326" s="42">
        <v>32307.13</v>
      </c>
    </row>
    <row r="327" spans="1:7" ht="15" customHeight="1">
      <c r="A327" s="3" t="s">
        <v>534</v>
      </c>
      <c r="B327" s="4" t="s">
        <v>535</v>
      </c>
      <c r="C327" s="4" t="s">
        <v>44</v>
      </c>
      <c r="D327" s="5">
        <v>205</v>
      </c>
      <c r="E327" s="5">
        <v>732.07</v>
      </c>
      <c r="F327" s="5" t="s">
        <v>128</v>
      </c>
      <c r="G327" s="41" t="s">
        <v>128</v>
      </c>
    </row>
    <row r="328" spans="1:7" ht="15" customHeight="1">
      <c r="A328" s="6" t="s">
        <v>433</v>
      </c>
      <c r="B328" s="7" t="s">
        <v>305</v>
      </c>
      <c r="C328" s="7" t="s">
        <v>48</v>
      </c>
      <c r="D328" s="8">
        <v>5335</v>
      </c>
      <c r="E328" s="8">
        <v>11019.63</v>
      </c>
      <c r="F328" s="8" t="s">
        <v>128</v>
      </c>
      <c r="G328" s="42" t="s">
        <v>128</v>
      </c>
    </row>
    <row r="329" spans="1:7" ht="15" customHeight="1">
      <c r="A329" s="3" t="s">
        <v>536</v>
      </c>
      <c r="B329" s="4" t="s">
        <v>537</v>
      </c>
      <c r="C329" s="4" t="s">
        <v>103</v>
      </c>
      <c r="D329" s="5">
        <v>490</v>
      </c>
      <c r="E329" s="5">
        <v>5264</v>
      </c>
      <c r="F329" s="5" t="s">
        <v>128</v>
      </c>
      <c r="G329" s="41" t="s">
        <v>128</v>
      </c>
    </row>
    <row r="330" spans="1:7" ht="15" customHeight="1">
      <c r="A330" s="6" t="s">
        <v>434</v>
      </c>
      <c r="B330" s="7" t="s">
        <v>285</v>
      </c>
      <c r="C330" s="7" t="s">
        <v>65</v>
      </c>
      <c r="D330" s="8" t="s">
        <v>128</v>
      </c>
      <c r="E330" s="8" t="s">
        <v>128</v>
      </c>
      <c r="F330" s="8">
        <v>200</v>
      </c>
      <c r="G330" s="42">
        <v>2100</v>
      </c>
    </row>
    <row r="331" spans="1:7" ht="15" customHeight="1">
      <c r="A331" s="3" t="s">
        <v>435</v>
      </c>
      <c r="B331" s="4" t="s">
        <v>311</v>
      </c>
      <c r="C331" s="4" t="s">
        <v>48</v>
      </c>
      <c r="D331" s="5">
        <v>43087.4</v>
      </c>
      <c r="E331" s="5">
        <v>336629.5</v>
      </c>
      <c r="F331" s="5" t="s">
        <v>128</v>
      </c>
      <c r="G331" s="41" t="s">
        <v>128</v>
      </c>
    </row>
    <row r="332" spans="1:7" ht="15" customHeight="1">
      <c r="A332" s="6" t="s">
        <v>435</v>
      </c>
      <c r="B332" s="7" t="s">
        <v>311</v>
      </c>
      <c r="C332" s="7" t="s">
        <v>54</v>
      </c>
      <c r="D332" s="8">
        <v>2400</v>
      </c>
      <c r="E332" s="8">
        <v>26461.23</v>
      </c>
      <c r="F332" s="8" t="s">
        <v>128</v>
      </c>
      <c r="G332" s="42" t="s">
        <v>128</v>
      </c>
    </row>
    <row r="333" spans="1:7" ht="15" customHeight="1">
      <c r="A333" s="3" t="s">
        <v>435</v>
      </c>
      <c r="B333" s="4" t="s">
        <v>311</v>
      </c>
      <c r="C333" s="4" t="s">
        <v>82</v>
      </c>
      <c r="D333" s="5">
        <v>5667.2</v>
      </c>
      <c r="E333" s="5">
        <v>64799.57</v>
      </c>
      <c r="F333" s="5" t="s">
        <v>128</v>
      </c>
      <c r="G333" s="41" t="s">
        <v>128</v>
      </c>
    </row>
    <row r="334" spans="1:7" ht="15" customHeight="1">
      <c r="A334" s="6" t="s">
        <v>435</v>
      </c>
      <c r="B334" s="7" t="s">
        <v>311</v>
      </c>
      <c r="C334" s="7" t="s">
        <v>42</v>
      </c>
      <c r="D334" s="8">
        <v>2497.5</v>
      </c>
      <c r="E334" s="8">
        <v>13474.1</v>
      </c>
      <c r="F334" s="8" t="s">
        <v>128</v>
      </c>
      <c r="G334" s="42" t="s">
        <v>128</v>
      </c>
    </row>
    <row r="335" spans="1:7" ht="15" customHeight="1">
      <c r="A335" s="3" t="s">
        <v>435</v>
      </c>
      <c r="B335" s="4" t="s">
        <v>311</v>
      </c>
      <c r="C335" s="4" t="s">
        <v>92</v>
      </c>
      <c r="D335" s="5">
        <v>100</v>
      </c>
      <c r="E335" s="5">
        <v>1061.06</v>
      </c>
      <c r="F335" s="5" t="s">
        <v>128</v>
      </c>
      <c r="G335" s="41" t="s">
        <v>128</v>
      </c>
    </row>
    <row r="336" spans="1:7" ht="15" customHeight="1">
      <c r="A336" s="6" t="s">
        <v>435</v>
      </c>
      <c r="B336" s="7" t="s">
        <v>311</v>
      </c>
      <c r="C336" s="7" t="s">
        <v>61</v>
      </c>
      <c r="D336" s="8">
        <v>3005</v>
      </c>
      <c r="E336" s="8">
        <v>16747.03</v>
      </c>
      <c r="F336" s="8" t="s">
        <v>128</v>
      </c>
      <c r="G336" s="42" t="s">
        <v>128</v>
      </c>
    </row>
    <row r="337" spans="1:7" ht="15" customHeight="1">
      <c r="A337" s="3" t="s">
        <v>435</v>
      </c>
      <c r="B337" s="4" t="s">
        <v>311</v>
      </c>
      <c r="C337" s="4" t="s">
        <v>43</v>
      </c>
      <c r="D337" s="5">
        <v>4624</v>
      </c>
      <c r="E337" s="5">
        <v>29475.83</v>
      </c>
      <c r="F337" s="5" t="s">
        <v>128</v>
      </c>
      <c r="G337" s="41" t="s">
        <v>128</v>
      </c>
    </row>
    <row r="338" spans="1:7" ht="15" customHeight="1">
      <c r="A338" s="6" t="s">
        <v>436</v>
      </c>
      <c r="B338" s="7" t="s">
        <v>306</v>
      </c>
      <c r="C338" s="7" t="s">
        <v>110</v>
      </c>
      <c r="D338" s="8">
        <v>200</v>
      </c>
      <c r="E338" s="8">
        <v>1478</v>
      </c>
      <c r="F338" s="8" t="s">
        <v>128</v>
      </c>
      <c r="G338" s="42" t="s">
        <v>128</v>
      </c>
    </row>
    <row r="339" spans="1:7" ht="15" customHeight="1">
      <c r="A339" s="3" t="s">
        <v>436</v>
      </c>
      <c r="B339" s="4" t="s">
        <v>437</v>
      </c>
      <c r="C339" s="4" t="s">
        <v>48</v>
      </c>
      <c r="D339" s="5" t="s">
        <v>128</v>
      </c>
      <c r="E339" s="5" t="s">
        <v>128</v>
      </c>
      <c r="F339" s="5">
        <v>9676</v>
      </c>
      <c r="G339" s="41">
        <v>54243.56</v>
      </c>
    </row>
    <row r="340" spans="1:7" ht="15" customHeight="1">
      <c r="A340" s="6" t="s">
        <v>436</v>
      </c>
      <c r="B340" s="7" t="s">
        <v>306</v>
      </c>
      <c r="C340" s="7" t="s">
        <v>48</v>
      </c>
      <c r="D340" s="8">
        <v>9824</v>
      </c>
      <c r="E340" s="8">
        <v>55616.74</v>
      </c>
      <c r="F340" s="8" t="s">
        <v>128</v>
      </c>
      <c r="G340" s="42" t="s">
        <v>128</v>
      </c>
    </row>
    <row r="341" spans="1:7" ht="15" customHeight="1">
      <c r="A341" s="3" t="s">
        <v>436</v>
      </c>
      <c r="B341" s="4" t="s">
        <v>437</v>
      </c>
      <c r="C341" s="4" t="s">
        <v>63</v>
      </c>
      <c r="D341" s="5" t="s">
        <v>128</v>
      </c>
      <c r="E341" s="5" t="s">
        <v>128</v>
      </c>
      <c r="F341" s="5">
        <v>1816</v>
      </c>
      <c r="G341" s="41">
        <v>26630</v>
      </c>
    </row>
    <row r="342" spans="1:7" ht="15" customHeight="1">
      <c r="A342" s="6" t="s">
        <v>436</v>
      </c>
      <c r="B342" s="7" t="s">
        <v>437</v>
      </c>
      <c r="C342" s="7" t="s">
        <v>54</v>
      </c>
      <c r="D342" s="8" t="s">
        <v>128</v>
      </c>
      <c r="E342" s="8" t="s">
        <v>128</v>
      </c>
      <c r="F342" s="8">
        <v>7130</v>
      </c>
      <c r="G342" s="42">
        <v>81853.22</v>
      </c>
    </row>
    <row r="343" spans="1:7" ht="15" customHeight="1">
      <c r="A343" s="3" t="s">
        <v>436</v>
      </c>
      <c r="B343" s="4" t="s">
        <v>306</v>
      </c>
      <c r="C343" s="4" t="s">
        <v>82</v>
      </c>
      <c r="D343" s="5">
        <v>12820</v>
      </c>
      <c r="E343" s="5">
        <v>119945.51</v>
      </c>
      <c r="F343" s="5" t="s">
        <v>128</v>
      </c>
      <c r="G343" s="41" t="s">
        <v>128</v>
      </c>
    </row>
    <row r="344" spans="1:7" ht="15" customHeight="1">
      <c r="A344" s="6" t="s">
        <v>436</v>
      </c>
      <c r="B344" s="7" t="s">
        <v>306</v>
      </c>
      <c r="C344" s="7" t="s">
        <v>52</v>
      </c>
      <c r="D344" s="8">
        <v>3500</v>
      </c>
      <c r="E344" s="8">
        <v>48425.45</v>
      </c>
      <c r="F344" s="8" t="s">
        <v>128</v>
      </c>
      <c r="G344" s="42" t="s">
        <v>128</v>
      </c>
    </row>
    <row r="345" spans="1:7" ht="15" customHeight="1">
      <c r="A345" s="3" t="s">
        <v>436</v>
      </c>
      <c r="B345" s="4" t="s">
        <v>437</v>
      </c>
      <c r="C345" s="4" t="s">
        <v>52</v>
      </c>
      <c r="D345" s="5" t="s">
        <v>128</v>
      </c>
      <c r="E345" s="5" t="s">
        <v>128</v>
      </c>
      <c r="F345" s="5">
        <v>5300</v>
      </c>
      <c r="G345" s="41">
        <v>30133.96</v>
      </c>
    </row>
    <row r="346" spans="1:7" ht="15" customHeight="1">
      <c r="A346" s="6" t="s">
        <v>436</v>
      </c>
      <c r="B346" s="7" t="s">
        <v>306</v>
      </c>
      <c r="C346" s="7" t="s">
        <v>56</v>
      </c>
      <c r="D346" s="8">
        <v>6380</v>
      </c>
      <c r="E346" s="8">
        <v>45976.17</v>
      </c>
      <c r="F346" s="8" t="s">
        <v>128</v>
      </c>
      <c r="G346" s="42" t="s">
        <v>128</v>
      </c>
    </row>
    <row r="347" spans="1:7" ht="15" customHeight="1">
      <c r="A347" s="3" t="s">
        <v>436</v>
      </c>
      <c r="B347" s="4" t="s">
        <v>437</v>
      </c>
      <c r="C347" s="4" t="s">
        <v>56</v>
      </c>
      <c r="D347" s="5" t="s">
        <v>128</v>
      </c>
      <c r="E347" s="5" t="s">
        <v>128</v>
      </c>
      <c r="F347" s="5">
        <v>10092</v>
      </c>
      <c r="G347" s="41">
        <v>133524.3</v>
      </c>
    </row>
    <row r="348" spans="1:7" ht="15" customHeight="1">
      <c r="A348" s="6" t="s">
        <v>436</v>
      </c>
      <c r="B348" s="7" t="s">
        <v>306</v>
      </c>
      <c r="C348" s="7" t="s">
        <v>42</v>
      </c>
      <c r="D348" s="8">
        <v>4000</v>
      </c>
      <c r="E348" s="8">
        <v>25729.04</v>
      </c>
      <c r="F348" s="8" t="s">
        <v>128</v>
      </c>
      <c r="G348" s="42" t="s">
        <v>128</v>
      </c>
    </row>
    <row r="349" spans="1:7" ht="15" customHeight="1">
      <c r="A349" s="3" t="s">
        <v>436</v>
      </c>
      <c r="B349" s="4" t="s">
        <v>306</v>
      </c>
      <c r="C349" s="4" t="s">
        <v>61</v>
      </c>
      <c r="D349" s="5">
        <v>270</v>
      </c>
      <c r="E349" s="5">
        <v>2081.51</v>
      </c>
      <c r="F349" s="5" t="s">
        <v>128</v>
      </c>
      <c r="G349" s="41" t="s">
        <v>128</v>
      </c>
    </row>
    <row r="350" spans="1:7" ht="15" customHeight="1">
      <c r="A350" s="6" t="s">
        <v>436</v>
      </c>
      <c r="B350" s="7" t="s">
        <v>437</v>
      </c>
      <c r="C350" s="7" t="s">
        <v>61</v>
      </c>
      <c r="D350" s="8" t="s">
        <v>128</v>
      </c>
      <c r="E350" s="8" t="s">
        <v>128</v>
      </c>
      <c r="F350" s="8">
        <v>545</v>
      </c>
      <c r="G350" s="42">
        <v>4526.83</v>
      </c>
    </row>
    <row r="351" spans="1:7" ht="15" customHeight="1">
      <c r="A351" s="3" t="s">
        <v>436</v>
      </c>
      <c r="B351" s="4" t="s">
        <v>306</v>
      </c>
      <c r="C351" s="4" t="s">
        <v>43</v>
      </c>
      <c r="D351" s="5">
        <v>21884</v>
      </c>
      <c r="E351" s="5">
        <v>171061.01</v>
      </c>
      <c r="F351" s="5" t="s">
        <v>128</v>
      </c>
      <c r="G351" s="41" t="s">
        <v>128</v>
      </c>
    </row>
    <row r="352" spans="1:7" ht="15" customHeight="1">
      <c r="A352" s="6" t="s">
        <v>436</v>
      </c>
      <c r="B352" s="7" t="s">
        <v>437</v>
      </c>
      <c r="C352" s="7" t="s">
        <v>43</v>
      </c>
      <c r="D352" s="8" t="s">
        <v>128</v>
      </c>
      <c r="E352" s="8" t="s">
        <v>128</v>
      </c>
      <c r="F352" s="8">
        <v>12639</v>
      </c>
      <c r="G352" s="42">
        <v>127150.6</v>
      </c>
    </row>
    <row r="353" spans="1:7" ht="15" customHeight="1">
      <c r="A353" s="3" t="s">
        <v>436</v>
      </c>
      <c r="B353" s="4" t="s">
        <v>437</v>
      </c>
      <c r="C353" s="4" t="s">
        <v>99</v>
      </c>
      <c r="D353" s="5" t="s">
        <v>128</v>
      </c>
      <c r="E353" s="5" t="s">
        <v>128</v>
      </c>
      <c r="F353" s="5">
        <v>9.08</v>
      </c>
      <c r="G353" s="41">
        <v>1.45</v>
      </c>
    </row>
    <row r="354" spans="1:7" ht="15" customHeight="1">
      <c r="A354" s="6" t="s">
        <v>436</v>
      </c>
      <c r="B354" s="7" t="s">
        <v>306</v>
      </c>
      <c r="C354" s="7" t="s">
        <v>103</v>
      </c>
      <c r="D354" s="8">
        <v>1777</v>
      </c>
      <c r="E354" s="8">
        <v>19115.6</v>
      </c>
      <c r="F354" s="8" t="s">
        <v>128</v>
      </c>
      <c r="G354" s="42" t="s">
        <v>128</v>
      </c>
    </row>
    <row r="355" spans="1:7" ht="15" customHeight="1">
      <c r="A355" s="3" t="s">
        <v>436</v>
      </c>
      <c r="B355" s="4" t="s">
        <v>437</v>
      </c>
      <c r="C355" s="4" t="s">
        <v>103</v>
      </c>
      <c r="D355" s="5" t="s">
        <v>128</v>
      </c>
      <c r="E355" s="5" t="s">
        <v>128</v>
      </c>
      <c r="F355" s="5">
        <v>2344</v>
      </c>
      <c r="G355" s="41">
        <v>23786.36</v>
      </c>
    </row>
    <row r="356" spans="1:7" ht="15" customHeight="1">
      <c r="A356" s="6" t="s">
        <v>436</v>
      </c>
      <c r="B356" s="7" t="s">
        <v>306</v>
      </c>
      <c r="C356" s="7" t="s">
        <v>71</v>
      </c>
      <c r="D356" s="8">
        <v>2505</v>
      </c>
      <c r="E356" s="8">
        <v>12011.62</v>
      </c>
      <c r="F356" s="8" t="s">
        <v>128</v>
      </c>
      <c r="G356" s="42" t="s">
        <v>128</v>
      </c>
    </row>
    <row r="357" spans="1:7" ht="15" customHeight="1">
      <c r="A357" s="3" t="s">
        <v>436</v>
      </c>
      <c r="B357" s="4" t="s">
        <v>437</v>
      </c>
      <c r="C357" s="4" t="s">
        <v>67</v>
      </c>
      <c r="D357" s="5" t="s">
        <v>128</v>
      </c>
      <c r="E357" s="5" t="s">
        <v>128</v>
      </c>
      <c r="F357" s="5">
        <v>4600</v>
      </c>
      <c r="G357" s="41">
        <v>29131.75</v>
      </c>
    </row>
    <row r="358" spans="1:7" ht="15" customHeight="1">
      <c r="A358" s="6" t="s">
        <v>436</v>
      </c>
      <c r="B358" s="7" t="s">
        <v>306</v>
      </c>
      <c r="C358" s="7" t="s">
        <v>83</v>
      </c>
      <c r="D358" s="8">
        <v>210</v>
      </c>
      <c r="E358" s="8">
        <v>1974</v>
      </c>
      <c r="F358" s="8" t="s">
        <v>128</v>
      </c>
      <c r="G358" s="42" t="s">
        <v>128</v>
      </c>
    </row>
    <row r="359" spans="1:7" ht="15" customHeight="1">
      <c r="A359" s="3" t="s">
        <v>436</v>
      </c>
      <c r="B359" s="4" t="s">
        <v>437</v>
      </c>
      <c r="C359" s="4" t="s">
        <v>350</v>
      </c>
      <c r="D359" s="5" t="s">
        <v>128</v>
      </c>
      <c r="E359" s="5" t="s">
        <v>128</v>
      </c>
      <c r="F359" s="5">
        <v>2000</v>
      </c>
      <c r="G359" s="41">
        <v>13876.04</v>
      </c>
    </row>
    <row r="360" spans="1:7" ht="15" customHeight="1">
      <c r="A360" s="6" t="s">
        <v>438</v>
      </c>
      <c r="B360" s="7" t="s">
        <v>310</v>
      </c>
      <c r="C360" s="7" t="s">
        <v>110</v>
      </c>
      <c r="D360" s="8">
        <v>250</v>
      </c>
      <c r="E360" s="8">
        <v>1847.5</v>
      </c>
      <c r="F360" s="8" t="s">
        <v>128</v>
      </c>
      <c r="G360" s="42" t="s">
        <v>128</v>
      </c>
    </row>
    <row r="361" spans="1:7" ht="15" customHeight="1">
      <c r="A361" s="3" t="s">
        <v>438</v>
      </c>
      <c r="B361" s="4" t="s">
        <v>310</v>
      </c>
      <c r="C361" s="4" t="s">
        <v>48</v>
      </c>
      <c r="D361" s="5">
        <v>212155</v>
      </c>
      <c r="E361" s="5">
        <v>1581804.65</v>
      </c>
      <c r="F361" s="5" t="s">
        <v>128</v>
      </c>
      <c r="G361" s="41" t="s">
        <v>128</v>
      </c>
    </row>
    <row r="362" spans="1:7" ht="15" customHeight="1">
      <c r="A362" s="6" t="s">
        <v>438</v>
      </c>
      <c r="B362" s="7" t="s">
        <v>285</v>
      </c>
      <c r="C362" s="7" t="s">
        <v>48</v>
      </c>
      <c r="D362" s="8" t="s">
        <v>128</v>
      </c>
      <c r="E362" s="8" t="s">
        <v>128</v>
      </c>
      <c r="F362" s="8">
        <v>8712</v>
      </c>
      <c r="G362" s="42">
        <v>47142.73</v>
      </c>
    </row>
    <row r="363" spans="1:7" ht="15" customHeight="1">
      <c r="A363" s="3" t="s">
        <v>438</v>
      </c>
      <c r="B363" s="4" t="s">
        <v>285</v>
      </c>
      <c r="C363" s="4" t="s">
        <v>138</v>
      </c>
      <c r="D363" s="5" t="s">
        <v>128</v>
      </c>
      <c r="E363" s="5" t="s">
        <v>128</v>
      </c>
      <c r="F363" s="5">
        <v>567</v>
      </c>
      <c r="G363" s="41">
        <v>5414.85</v>
      </c>
    </row>
    <row r="364" spans="1:7" ht="15" customHeight="1">
      <c r="A364" s="6" t="s">
        <v>438</v>
      </c>
      <c r="B364" s="7" t="s">
        <v>310</v>
      </c>
      <c r="C364" s="7" t="s">
        <v>139</v>
      </c>
      <c r="D364" s="8">
        <v>550</v>
      </c>
      <c r="E364" s="8">
        <v>3235</v>
      </c>
      <c r="F364" s="8" t="s">
        <v>128</v>
      </c>
      <c r="G364" s="42" t="s">
        <v>128</v>
      </c>
    </row>
    <row r="365" spans="1:7" ht="15" customHeight="1">
      <c r="A365" s="3" t="s">
        <v>438</v>
      </c>
      <c r="B365" s="4" t="s">
        <v>310</v>
      </c>
      <c r="C365" s="4" t="s">
        <v>54</v>
      </c>
      <c r="D365" s="5">
        <v>450</v>
      </c>
      <c r="E365" s="5">
        <v>3195.21</v>
      </c>
      <c r="F365" s="5" t="s">
        <v>128</v>
      </c>
      <c r="G365" s="41" t="s">
        <v>128</v>
      </c>
    </row>
    <row r="366" spans="1:7" ht="15" customHeight="1">
      <c r="A366" s="6" t="s">
        <v>438</v>
      </c>
      <c r="B366" s="7" t="s">
        <v>310</v>
      </c>
      <c r="C366" s="7" t="s">
        <v>82</v>
      </c>
      <c r="D366" s="8">
        <v>12016.6</v>
      </c>
      <c r="E366" s="8">
        <v>140022.06</v>
      </c>
      <c r="F366" s="8" t="s">
        <v>128</v>
      </c>
      <c r="G366" s="42" t="s">
        <v>128</v>
      </c>
    </row>
    <row r="367" spans="1:7" ht="15" customHeight="1">
      <c r="A367" s="3" t="s">
        <v>438</v>
      </c>
      <c r="B367" s="4" t="s">
        <v>310</v>
      </c>
      <c r="C367" s="4" t="s">
        <v>51</v>
      </c>
      <c r="D367" s="5">
        <v>100</v>
      </c>
      <c r="E367" s="5">
        <v>978.57</v>
      </c>
      <c r="F367" s="5" t="s">
        <v>128</v>
      </c>
      <c r="G367" s="41" t="s">
        <v>128</v>
      </c>
    </row>
    <row r="368" spans="1:7" ht="15" customHeight="1">
      <c r="A368" s="6" t="s">
        <v>438</v>
      </c>
      <c r="B368" s="7" t="s">
        <v>310</v>
      </c>
      <c r="C368" s="7" t="s">
        <v>52</v>
      </c>
      <c r="D368" s="8">
        <v>4000</v>
      </c>
      <c r="E368" s="8">
        <v>26131.04</v>
      </c>
      <c r="F368" s="8" t="s">
        <v>128</v>
      </c>
      <c r="G368" s="42" t="s">
        <v>128</v>
      </c>
    </row>
    <row r="369" spans="1:7" ht="15" customHeight="1">
      <c r="A369" s="3" t="s">
        <v>438</v>
      </c>
      <c r="B369" s="4" t="s">
        <v>310</v>
      </c>
      <c r="C369" s="4" t="s">
        <v>56</v>
      </c>
      <c r="D369" s="5">
        <v>17460</v>
      </c>
      <c r="E369" s="5">
        <v>34821.12</v>
      </c>
      <c r="F369" s="5" t="s">
        <v>128</v>
      </c>
      <c r="G369" s="41" t="s">
        <v>128</v>
      </c>
    </row>
    <row r="370" spans="1:7" ht="15" customHeight="1">
      <c r="A370" s="6" t="s">
        <v>438</v>
      </c>
      <c r="B370" s="7" t="s">
        <v>285</v>
      </c>
      <c r="C370" s="7" t="s">
        <v>56</v>
      </c>
      <c r="D370" s="8" t="s">
        <v>128</v>
      </c>
      <c r="E370" s="8" t="s">
        <v>128</v>
      </c>
      <c r="F370" s="8">
        <v>15915</v>
      </c>
      <c r="G370" s="42">
        <v>122464.78</v>
      </c>
    </row>
    <row r="371" spans="1:7" ht="15" customHeight="1">
      <c r="A371" s="3" t="s">
        <v>438</v>
      </c>
      <c r="B371" s="4" t="s">
        <v>285</v>
      </c>
      <c r="C371" s="4" t="s">
        <v>42</v>
      </c>
      <c r="D371" s="5" t="s">
        <v>128</v>
      </c>
      <c r="E371" s="5" t="s">
        <v>128</v>
      </c>
      <c r="F371" s="5">
        <v>3564</v>
      </c>
      <c r="G371" s="41">
        <v>19390.7</v>
      </c>
    </row>
    <row r="372" spans="1:7" ht="15" customHeight="1">
      <c r="A372" s="6" t="s">
        <v>438</v>
      </c>
      <c r="B372" s="7" t="s">
        <v>310</v>
      </c>
      <c r="C372" s="7" t="s">
        <v>42</v>
      </c>
      <c r="D372" s="8">
        <v>2497.5</v>
      </c>
      <c r="E372" s="8">
        <v>15303.21</v>
      </c>
      <c r="F372" s="8" t="s">
        <v>128</v>
      </c>
      <c r="G372" s="42" t="s">
        <v>128</v>
      </c>
    </row>
    <row r="373" spans="1:7" ht="15" customHeight="1">
      <c r="A373" s="3" t="s">
        <v>438</v>
      </c>
      <c r="B373" s="4" t="s">
        <v>285</v>
      </c>
      <c r="C373" s="4" t="s">
        <v>61</v>
      </c>
      <c r="D373" s="5" t="s">
        <v>128</v>
      </c>
      <c r="E373" s="5" t="s">
        <v>128</v>
      </c>
      <c r="F373" s="5">
        <v>1800</v>
      </c>
      <c r="G373" s="41">
        <v>11041.82</v>
      </c>
    </row>
    <row r="374" spans="1:7" ht="15" customHeight="1">
      <c r="A374" s="6" t="s">
        <v>438</v>
      </c>
      <c r="B374" s="7" t="s">
        <v>310</v>
      </c>
      <c r="C374" s="7" t="s">
        <v>61</v>
      </c>
      <c r="D374" s="8">
        <v>10020</v>
      </c>
      <c r="E374" s="8">
        <v>71760.2</v>
      </c>
      <c r="F374" s="8" t="s">
        <v>128</v>
      </c>
      <c r="G374" s="42" t="s">
        <v>128</v>
      </c>
    </row>
    <row r="375" spans="1:7" ht="15" customHeight="1">
      <c r="A375" s="3" t="s">
        <v>438</v>
      </c>
      <c r="B375" s="4" t="s">
        <v>310</v>
      </c>
      <c r="C375" s="4" t="s">
        <v>43</v>
      </c>
      <c r="D375" s="5">
        <v>25562</v>
      </c>
      <c r="E375" s="5">
        <v>164290.98</v>
      </c>
      <c r="F375" s="5" t="s">
        <v>128</v>
      </c>
      <c r="G375" s="41" t="s">
        <v>128</v>
      </c>
    </row>
    <row r="376" spans="1:7" ht="15" customHeight="1">
      <c r="A376" s="6" t="s">
        <v>438</v>
      </c>
      <c r="B376" s="7" t="s">
        <v>310</v>
      </c>
      <c r="C376" s="7" t="s">
        <v>103</v>
      </c>
      <c r="D376" s="8">
        <v>370.4</v>
      </c>
      <c r="E376" s="8">
        <v>5632.45</v>
      </c>
      <c r="F376" s="8" t="s">
        <v>128</v>
      </c>
      <c r="G376" s="42" t="s">
        <v>128</v>
      </c>
    </row>
    <row r="377" spans="1:7" ht="15" customHeight="1">
      <c r="A377" s="3" t="s">
        <v>438</v>
      </c>
      <c r="B377" s="4" t="s">
        <v>285</v>
      </c>
      <c r="C377" s="4" t="s">
        <v>85</v>
      </c>
      <c r="D377" s="5" t="s">
        <v>128</v>
      </c>
      <c r="E377" s="5" t="s">
        <v>128</v>
      </c>
      <c r="F377" s="5">
        <v>6000</v>
      </c>
      <c r="G377" s="41">
        <v>37495.62</v>
      </c>
    </row>
    <row r="378" spans="1:7" ht="15" customHeight="1">
      <c r="A378" s="6" t="s">
        <v>438</v>
      </c>
      <c r="B378" s="7" t="s">
        <v>310</v>
      </c>
      <c r="C378" s="7" t="s">
        <v>85</v>
      </c>
      <c r="D378" s="8">
        <v>36240</v>
      </c>
      <c r="E378" s="8">
        <v>204097.31</v>
      </c>
      <c r="F378" s="8" t="s">
        <v>128</v>
      </c>
      <c r="G378" s="42" t="s">
        <v>128</v>
      </c>
    </row>
    <row r="379" spans="1:7" ht="15" customHeight="1">
      <c r="A379" s="3" t="s">
        <v>438</v>
      </c>
      <c r="B379" s="4" t="s">
        <v>310</v>
      </c>
      <c r="C379" s="4" t="s">
        <v>95</v>
      </c>
      <c r="D379" s="5">
        <v>1000</v>
      </c>
      <c r="E379" s="5">
        <v>7039.21</v>
      </c>
      <c r="F379" s="5" t="s">
        <v>128</v>
      </c>
      <c r="G379" s="41" t="s">
        <v>128</v>
      </c>
    </row>
    <row r="380" spans="1:7" ht="15" customHeight="1">
      <c r="A380" s="6" t="s">
        <v>438</v>
      </c>
      <c r="B380" s="7" t="s">
        <v>310</v>
      </c>
      <c r="C380" s="7" t="s">
        <v>71</v>
      </c>
      <c r="D380" s="8">
        <v>2660</v>
      </c>
      <c r="E380" s="8">
        <v>14778.84</v>
      </c>
      <c r="F380" s="8" t="s">
        <v>128</v>
      </c>
      <c r="G380" s="42" t="s">
        <v>128</v>
      </c>
    </row>
    <row r="381" spans="1:7" ht="15" customHeight="1">
      <c r="A381" s="3" t="s">
        <v>439</v>
      </c>
      <c r="B381" s="4" t="s">
        <v>308</v>
      </c>
      <c r="C381" s="4" t="s">
        <v>56</v>
      </c>
      <c r="D381" s="5">
        <v>18000</v>
      </c>
      <c r="E381" s="5">
        <v>21738.03</v>
      </c>
      <c r="F381" s="5" t="s">
        <v>128</v>
      </c>
      <c r="G381" s="41" t="s">
        <v>128</v>
      </c>
    </row>
    <row r="382" spans="1:7" ht="15" customHeight="1">
      <c r="A382" s="6" t="s">
        <v>439</v>
      </c>
      <c r="B382" s="7" t="s">
        <v>308</v>
      </c>
      <c r="C382" s="7" t="s">
        <v>43</v>
      </c>
      <c r="D382" s="8">
        <v>4781</v>
      </c>
      <c r="E382" s="8">
        <v>8186.05</v>
      </c>
      <c r="F382" s="8" t="s">
        <v>128</v>
      </c>
      <c r="G382" s="42" t="s">
        <v>128</v>
      </c>
    </row>
    <row r="383" spans="1:7" ht="15" customHeight="1">
      <c r="A383" s="3" t="s">
        <v>439</v>
      </c>
      <c r="B383" s="4" t="s">
        <v>308</v>
      </c>
      <c r="C383" s="4" t="s">
        <v>103</v>
      </c>
      <c r="D383" s="5">
        <v>1506</v>
      </c>
      <c r="E383" s="5">
        <v>16820.6</v>
      </c>
      <c r="F383" s="5" t="s">
        <v>128</v>
      </c>
      <c r="G383" s="41" t="s">
        <v>128</v>
      </c>
    </row>
    <row r="384" spans="1:7" ht="15" customHeight="1">
      <c r="A384" s="6" t="s">
        <v>439</v>
      </c>
      <c r="B384" s="7" t="s">
        <v>308</v>
      </c>
      <c r="C384" s="7" t="s">
        <v>83</v>
      </c>
      <c r="D384" s="8">
        <v>180</v>
      </c>
      <c r="E384" s="8">
        <v>1764</v>
      </c>
      <c r="F384" s="8" t="s">
        <v>128</v>
      </c>
      <c r="G384" s="42" t="s">
        <v>128</v>
      </c>
    </row>
    <row r="385" spans="1:7" ht="15" customHeight="1">
      <c r="A385" s="3" t="s">
        <v>538</v>
      </c>
      <c r="B385" s="4" t="s">
        <v>539</v>
      </c>
      <c r="C385" s="4" t="s">
        <v>103</v>
      </c>
      <c r="D385" s="5">
        <v>189</v>
      </c>
      <c r="E385" s="5">
        <v>2430.54</v>
      </c>
      <c r="F385" s="5" t="s">
        <v>128</v>
      </c>
      <c r="G385" s="41" t="s">
        <v>128</v>
      </c>
    </row>
    <row r="386" spans="1:7" ht="15" customHeight="1">
      <c r="A386" s="6" t="s">
        <v>440</v>
      </c>
      <c r="B386" s="7" t="s">
        <v>309</v>
      </c>
      <c r="C386" s="7" t="s">
        <v>48</v>
      </c>
      <c r="D386" s="8">
        <v>5145</v>
      </c>
      <c r="E386" s="8">
        <v>14354.01</v>
      </c>
      <c r="F386" s="8" t="s">
        <v>128</v>
      </c>
      <c r="G386" s="42" t="s">
        <v>128</v>
      </c>
    </row>
    <row r="387" spans="1:7" ht="15" customHeight="1">
      <c r="A387" s="3" t="s">
        <v>440</v>
      </c>
      <c r="B387" s="4" t="s">
        <v>309</v>
      </c>
      <c r="C387" s="4" t="s">
        <v>611</v>
      </c>
      <c r="D387" s="5">
        <v>4159.2</v>
      </c>
      <c r="E387" s="5">
        <v>22340.43</v>
      </c>
      <c r="F387" s="5" t="s">
        <v>128</v>
      </c>
      <c r="G387" s="41" t="s">
        <v>128</v>
      </c>
    </row>
    <row r="388" spans="1:7" ht="15" customHeight="1">
      <c r="A388" s="6" t="s">
        <v>440</v>
      </c>
      <c r="B388" s="7" t="s">
        <v>401</v>
      </c>
      <c r="C388" s="7" t="s">
        <v>138</v>
      </c>
      <c r="D388" s="8" t="s">
        <v>128</v>
      </c>
      <c r="E388" s="8" t="s">
        <v>128</v>
      </c>
      <c r="F388" s="8">
        <v>1267.5</v>
      </c>
      <c r="G388" s="42">
        <v>7224.76</v>
      </c>
    </row>
    <row r="389" spans="1:7" ht="15" customHeight="1">
      <c r="A389" s="3" t="s">
        <v>440</v>
      </c>
      <c r="B389" s="4" t="s">
        <v>309</v>
      </c>
      <c r="C389" s="4" t="s">
        <v>61</v>
      </c>
      <c r="D389" s="5">
        <v>6495</v>
      </c>
      <c r="E389" s="5">
        <v>20069.23</v>
      </c>
      <c r="F389" s="5" t="s">
        <v>128</v>
      </c>
      <c r="G389" s="41" t="s">
        <v>128</v>
      </c>
    </row>
    <row r="390" spans="1:7" ht="15" customHeight="1">
      <c r="A390" s="6" t="s">
        <v>440</v>
      </c>
      <c r="B390" s="7" t="s">
        <v>309</v>
      </c>
      <c r="C390" s="7" t="s">
        <v>99</v>
      </c>
      <c r="D390" s="8">
        <v>14040</v>
      </c>
      <c r="E390" s="8">
        <v>26879.08</v>
      </c>
      <c r="F390" s="8" t="s">
        <v>128</v>
      </c>
      <c r="G390" s="42" t="s">
        <v>128</v>
      </c>
    </row>
    <row r="391" spans="1:7" ht="15" customHeight="1">
      <c r="A391" s="3" t="s">
        <v>440</v>
      </c>
      <c r="B391" s="4" t="s">
        <v>309</v>
      </c>
      <c r="C391" s="4" t="s">
        <v>103</v>
      </c>
      <c r="D391" s="5">
        <v>1830</v>
      </c>
      <c r="E391" s="5">
        <v>8187</v>
      </c>
      <c r="F391" s="5" t="s">
        <v>128</v>
      </c>
      <c r="G391" s="41" t="s">
        <v>128</v>
      </c>
    </row>
    <row r="392" spans="1:7" ht="15" customHeight="1">
      <c r="A392" s="6" t="s">
        <v>440</v>
      </c>
      <c r="B392" s="7" t="s">
        <v>401</v>
      </c>
      <c r="C392" s="7" t="s">
        <v>103</v>
      </c>
      <c r="D392" s="8" t="s">
        <v>128</v>
      </c>
      <c r="E392" s="8" t="s">
        <v>128</v>
      </c>
      <c r="F392" s="8">
        <v>3168</v>
      </c>
      <c r="G392" s="42">
        <v>13753.99</v>
      </c>
    </row>
    <row r="393" spans="1:7" ht="15" customHeight="1">
      <c r="A393" s="3" t="s">
        <v>440</v>
      </c>
      <c r="B393" s="4" t="s">
        <v>401</v>
      </c>
      <c r="C393" s="4" t="s">
        <v>65</v>
      </c>
      <c r="D393" s="5" t="s">
        <v>128</v>
      </c>
      <c r="E393" s="5" t="s">
        <v>128</v>
      </c>
      <c r="F393" s="5">
        <v>42</v>
      </c>
      <c r="G393" s="41">
        <v>239.4</v>
      </c>
    </row>
    <row r="394" spans="1:7" ht="15" customHeight="1">
      <c r="A394" s="6" t="s">
        <v>440</v>
      </c>
      <c r="B394" s="7" t="s">
        <v>309</v>
      </c>
      <c r="C394" s="7" t="s">
        <v>83</v>
      </c>
      <c r="D394" s="8">
        <v>210</v>
      </c>
      <c r="E394" s="8">
        <v>1197</v>
      </c>
      <c r="F394" s="8" t="s">
        <v>128</v>
      </c>
      <c r="G394" s="42" t="s">
        <v>128</v>
      </c>
    </row>
    <row r="395" spans="1:7" ht="15" customHeight="1">
      <c r="A395" s="3" t="s">
        <v>441</v>
      </c>
      <c r="B395" s="4" t="s">
        <v>424</v>
      </c>
      <c r="C395" s="4" t="s">
        <v>48</v>
      </c>
      <c r="D395" s="5" t="s">
        <v>128</v>
      </c>
      <c r="E395" s="5" t="s">
        <v>128</v>
      </c>
      <c r="F395" s="5">
        <v>405020</v>
      </c>
      <c r="G395" s="41">
        <v>2645948.46</v>
      </c>
    </row>
    <row r="396" spans="1:7" ht="15" customHeight="1">
      <c r="A396" s="6" t="s">
        <v>441</v>
      </c>
      <c r="B396" s="7" t="s">
        <v>424</v>
      </c>
      <c r="C396" s="7" t="s">
        <v>63</v>
      </c>
      <c r="D396" s="8" t="s">
        <v>128</v>
      </c>
      <c r="E396" s="8" t="s">
        <v>128</v>
      </c>
      <c r="F396" s="8">
        <v>908</v>
      </c>
      <c r="G396" s="42">
        <v>13315.79</v>
      </c>
    </row>
    <row r="397" spans="1:7" ht="15" customHeight="1">
      <c r="A397" s="3" t="s">
        <v>441</v>
      </c>
      <c r="B397" s="4" t="s">
        <v>424</v>
      </c>
      <c r="C397" s="4" t="s">
        <v>54</v>
      </c>
      <c r="D397" s="5" t="s">
        <v>128</v>
      </c>
      <c r="E397" s="5" t="s">
        <v>128</v>
      </c>
      <c r="F397" s="5">
        <v>200</v>
      </c>
      <c r="G397" s="41">
        <v>932.42</v>
      </c>
    </row>
    <row r="398" spans="1:7" ht="15" customHeight="1">
      <c r="A398" s="6" t="s">
        <v>441</v>
      </c>
      <c r="B398" s="7" t="s">
        <v>424</v>
      </c>
      <c r="C398" s="7" t="s">
        <v>52</v>
      </c>
      <c r="D398" s="8" t="s">
        <v>128</v>
      </c>
      <c r="E398" s="8" t="s">
        <v>128</v>
      </c>
      <c r="F398" s="8">
        <v>2410</v>
      </c>
      <c r="G398" s="42">
        <v>12164.98</v>
      </c>
    </row>
    <row r="399" spans="1:7" ht="15" customHeight="1">
      <c r="A399" s="3" t="s">
        <v>441</v>
      </c>
      <c r="B399" s="4" t="s">
        <v>424</v>
      </c>
      <c r="C399" s="4" t="s">
        <v>56</v>
      </c>
      <c r="D399" s="5" t="s">
        <v>128</v>
      </c>
      <c r="E399" s="5" t="s">
        <v>128</v>
      </c>
      <c r="F399" s="5">
        <v>16132.8</v>
      </c>
      <c r="G399" s="41">
        <v>120509.7</v>
      </c>
    </row>
    <row r="400" spans="1:7" ht="15" customHeight="1">
      <c r="A400" s="6" t="s">
        <v>441</v>
      </c>
      <c r="B400" s="7" t="s">
        <v>424</v>
      </c>
      <c r="C400" s="7" t="s">
        <v>61</v>
      </c>
      <c r="D400" s="8" t="s">
        <v>128</v>
      </c>
      <c r="E400" s="8" t="s">
        <v>128</v>
      </c>
      <c r="F400" s="8">
        <v>2700</v>
      </c>
      <c r="G400" s="42">
        <v>14709.53</v>
      </c>
    </row>
    <row r="401" spans="1:7" ht="15" customHeight="1">
      <c r="A401" s="3" t="s">
        <v>441</v>
      </c>
      <c r="B401" s="4" t="s">
        <v>424</v>
      </c>
      <c r="C401" s="4" t="s">
        <v>43</v>
      </c>
      <c r="D401" s="5" t="s">
        <v>128</v>
      </c>
      <c r="E401" s="5" t="s">
        <v>128</v>
      </c>
      <c r="F401" s="5">
        <v>16884</v>
      </c>
      <c r="G401" s="41">
        <v>123030.31</v>
      </c>
    </row>
    <row r="402" spans="1:7" ht="15" customHeight="1">
      <c r="A402" s="6" t="s">
        <v>441</v>
      </c>
      <c r="B402" s="7" t="s">
        <v>424</v>
      </c>
      <c r="C402" s="7" t="s">
        <v>99</v>
      </c>
      <c r="D402" s="8" t="s">
        <v>128</v>
      </c>
      <c r="E402" s="8" t="s">
        <v>128</v>
      </c>
      <c r="F402" s="8">
        <v>217.92</v>
      </c>
      <c r="G402" s="42">
        <v>2018.88</v>
      </c>
    </row>
    <row r="403" spans="1:7" ht="15" customHeight="1">
      <c r="A403" s="3" t="s">
        <v>441</v>
      </c>
      <c r="B403" s="4" t="s">
        <v>424</v>
      </c>
      <c r="C403" s="4" t="s">
        <v>103</v>
      </c>
      <c r="D403" s="5" t="s">
        <v>128</v>
      </c>
      <c r="E403" s="5" t="s">
        <v>128</v>
      </c>
      <c r="F403" s="5">
        <v>2828</v>
      </c>
      <c r="G403" s="41">
        <v>26043.96</v>
      </c>
    </row>
    <row r="404" spans="1:7" ht="15" customHeight="1">
      <c r="A404" s="6" t="s">
        <v>441</v>
      </c>
      <c r="B404" s="7" t="s">
        <v>424</v>
      </c>
      <c r="C404" s="7" t="s">
        <v>85</v>
      </c>
      <c r="D404" s="8" t="s">
        <v>128</v>
      </c>
      <c r="E404" s="8" t="s">
        <v>128</v>
      </c>
      <c r="F404" s="8">
        <v>66000</v>
      </c>
      <c r="G404" s="42">
        <v>334544.38</v>
      </c>
    </row>
    <row r="405" spans="1:7" ht="15" customHeight="1">
      <c r="A405" s="3" t="s">
        <v>441</v>
      </c>
      <c r="B405" s="4" t="s">
        <v>424</v>
      </c>
      <c r="C405" s="4" t="s">
        <v>95</v>
      </c>
      <c r="D405" s="5" t="s">
        <v>128</v>
      </c>
      <c r="E405" s="5" t="s">
        <v>128</v>
      </c>
      <c r="F405" s="5">
        <v>1500</v>
      </c>
      <c r="G405" s="41">
        <v>8204.33</v>
      </c>
    </row>
    <row r="406" spans="1:7" ht="15" customHeight="1">
      <c r="A406" s="6" t="s">
        <v>441</v>
      </c>
      <c r="B406" s="7" t="s">
        <v>424</v>
      </c>
      <c r="C406" s="7" t="s">
        <v>67</v>
      </c>
      <c r="D406" s="8" t="s">
        <v>128</v>
      </c>
      <c r="E406" s="8" t="s">
        <v>128</v>
      </c>
      <c r="F406" s="8">
        <v>18900</v>
      </c>
      <c r="G406" s="42">
        <v>96332.98</v>
      </c>
    </row>
    <row r="407" spans="1:7" ht="15" customHeight="1">
      <c r="A407" s="3" t="s">
        <v>441</v>
      </c>
      <c r="B407" s="4" t="s">
        <v>424</v>
      </c>
      <c r="C407" s="4" t="s">
        <v>350</v>
      </c>
      <c r="D407" s="5" t="s">
        <v>128</v>
      </c>
      <c r="E407" s="5" t="s">
        <v>128</v>
      </c>
      <c r="F407" s="5">
        <v>2500</v>
      </c>
      <c r="G407" s="41">
        <v>15362.76</v>
      </c>
    </row>
    <row r="408" spans="1:7" ht="15" customHeight="1">
      <c r="A408" s="6" t="s">
        <v>540</v>
      </c>
      <c r="B408" s="7" t="s">
        <v>541</v>
      </c>
      <c r="C408" s="7" t="s">
        <v>43</v>
      </c>
      <c r="D408" s="8">
        <v>36</v>
      </c>
      <c r="E408" s="8">
        <v>327.32</v>
      </c>
      <c r="F408" s="8" t="s">
        <v>128</v>
      </c>
      <c r="G408" s="42" t="s">
        <v>128</v>
      </c>
    </row>
    <row r="409" spans="1:7" ht="15" customHeight="1">
      <c r="A409" s="3" t="s">
        <v>442</v>
      </c>
      <c r="B409" s="4" t="s">
        <v>285</v>
      </c>
      <c r="C409" s="4" t="s">
        <v>43</v>
      </c>
      <c r="D409" s="5" t="s">
        <v>128</v>
      </c>
      <c r="E409" s="5" t="s">
        <v>128</v>
      </c>
      <c r="F409" s="5">
        <v>3488</v>
      </c>
      <c r="G409" s="41">
        <v>19965.1</v>
      </c>
    </row>
    <row r="410" spans="1:7" ht="15" customHeight="1">
      <c r="A410" s="6" t="s">
        <v>442</v>
      </c>
      <c r="B410" s="7" t="s">
        <v>285</v>
      </c>
      <c r="C410" s="7" t="s">
        <v>65</v>
      </c>
      <c r="D410" s="8" t="s">
        <v>128</v>
      </c>
      <c r="E410" s="8" t="s">
        <v>128</v>
      </c>
      <c r="F410" s="8">
        <v>192</v>
      </c>
      <c r="G410" s="42">
        <v>3191.04</v>
      </c>
    </row>
    <row r="411" spans="1:7" ht="15" customHeight="1">
      <c r="A411" s="3" t="s">
        <v>442</v>
      </c>
      <c r="B411" s="4" t="s">
        <v>285</v>
      </c>
      <c r="C411" s="4" t="s">
        <v>44</v>
      </c>
      <c r="D411" s="5" t="s">
        <v>128</v>
      </c>
      <c r="E411" s="5" t="s">
        <v>128</v>
      </c>
      <c r="F411" s="5">
        <v>7000</v>
      </c>
      <c r="G411" s="41">
        <v>7425.54</v>
      </c>
    </row>
    <row r="412" spans="1:7" ht="15" customHeight="1">
      <c r="A412" s="6" t="s">
        <v>542</v>
      </c>
      <c r="B412" s="7" t="s">
        <v>543</v>
      </c>
      <c r="C412" s="7" t="s">
        <v>64</v>
      </c>
      <c r="D412" s="8">
        <v>1395</v>
      </c>
      <c r="E412" s="8">
        <v>9739.48</v>
      </c>
      <c r="F412" s="8" t="s">
        <v>128</v>
      </c>
      <c r="G412" s="42" t="s">
        <v>128</v>
      </c>
    </row>
    <row r="413" spans="1:7" ht="15" customHeight="1">
      <c r="A413" s="3" t="s">
        <v>542</v>
      </c>
      <c r="B413" s="4" t="s">
        <v>543</v>
      </c>
      <c r="C413" s="4" t="s">
        <v>42</v>
      </c>
      <c r="D413" s="5">
        <v>2390</v>
      </c>
      <c r="E413" s="5">
        <v>12805.58</v>
      </c>
      <c r="F413" s="5" t="s">
        <v>128</v>
      </c>
      <c r="G413" s="41" t="s">
        <v>128</v>
      </c>
    </row>
    <row r="414" spans="1:7" ht="15" customHeight="1">
      <c r="A414" s="6" t="s">
        <v>443</v>
      </c>
      <c r="B414" s="7" t="s">
        <v>285</v>
      </c>
      <c r="C414" s="7" t="s">
        <v>54</v>
      </c>
      <c r="D414" s="8" t="s">
        <v>128</v>
      </c>
      <c r="E414" s="8" t="s">
        <v>128</v>
      </c>
      <c r="F414" s="8">
        <v>2225</v>
      </c>
      <c r="G414" s="42">
        <v>10015.29</v>
      </c>
    </row>
    <row r="415" spans="1:7" ht="15" customHeight="1">
      <c r="A415" s="3" t="s">
        <v>443</v>
      </c>
      <c r="B415" s="4" t="s">
        <v>285</v>
      </c>
      <c r="C415" s="4" t="s">
        <v>42</v>
      </c>
      <c r="D415" s="5" t="s">
        <v>128</v>
      </c>
      <c r="E415" s="5" t="s">
        <v>128</v>
      </c>
      <c r="F415" s="5">
        <v>2400</v>
      </c>
      <c r="G415" s="41">
        <v>16809.66</v>
      </c>
    </row>
    <row r="416" spans="1:7" ht="15" customHeight="1">
      <c r="A416" s="6" t="s">
        <v>443</v>
      </c>
      <c r="B416" s="7" t="s">
        <v>285</v>
      </c>
      <c r="C416" s="7" t="s">
        <v>61</v>
      </c>
      <c r="D416" s="8" t="s">
        <v>128</v>
      </c>
      <c r="E416" s="8" t="s">
        <v>128</v>
      </c>
      <c r="F416" s="8">
        <v>900</v>
      </c>
      <c r="G416" s="42">
        <v>7053</v>
      </c>
    </row>
    <row r="417" spans="1:7" ht="15" customHeight="1">
      <c r="A417" s="3" t="s">
        <v>544</v>
      </c>
      <c r="B417" s="4" t="s">
        <v>545</v>
      </c>
      <c r="C417" s="4" t="s">
        <v>42</v>
      </c>
      <c r="D417" s="5" t="s">
        <v>128</v>
      </c>
      <c r="E417" s="5" t="s">
        <v>128</v>
      </c>
      <c r="F417" s="5">
        <v>13087</v>
      </c>
      <c r="G417" s="41">
        <v>192018.94</v>
      </c>
    </row>
    <row r="418" spans="1:7" ht="15" customHeight="1">
      <c r="A418" s="6" t="s">
        <v>444</v>
      </c>
      <c r="B418" s="7" t="s">
        <v>315</v>
      </c>
      <c r="C418" s="7" t="s">
        <v>82</v>
      </c>
      <c r="D418" s="8">
        <v>200</v>
      </c>
      <c r="E418" s="8">
        <v>895.81</v>
      </c>
      <c r="F418" s="8" t="s">
        <v>128</v>
      </c>
      <c r="G418" s="42" t="s">
        <v>128</v>
      </c>
    </row>
    <row r="419" spans="1:7" ht="15" customHeight="1">
      <c r="A419" s="3" t="s">
        <v>444</v>
      </c>
      <c r="B419" s="4" t="s">
        <v>315</v>
      </c>
      <c r="C419" s="4" t="s">
        <v>42</v>
      </c>
      <c r="D419" s="5">
        <v>319753</v>
      </c>
      <c r="E419" s="5">
        <v>3468154.21</v>
      </c>
      <c r="F419" s="5" t="s">
        <v>128</v>
      </c>
      <c r="G419" s="41" t="s">
        <v>128</v>
      </c>
    </row>
    <row r="420" spans="1:7" ht="15" customHeight="1">
      <c r="A420" s="6" t="s">
        <v>444</v>
      </c>
      <c r="B420" s="7" t="s">
        <v>312</v>
      </c>
      <c r="C420" s="7" t="s">
        <v>42</v>
      </c>
      <c r="D420" s="8" t="s">
        <v>128</v>
      </c>
      <c r="E420" s="8" t="s">
        <v>128</v>
      </c>
      <c r="F420" s="8">
        <v>6060</v>
      </c>
      <c r="G420" s="42">
        <v>71613.85</v>
      </c>
    </row>
    <row r="421" spans="1:7" ht="15" customHeight="1">
      <c r="A421" s="3" t="s">
        <v>444</v>
      </c>
      <c r="B421" s="4" t="s">
        <v>315</v>
      </c>
      <c r="C421" s="4" t="s">
        <v>43</v>
      </c>
      <c r="D421" s="5">
        <v>5400</v>
      </c>
      <c r="E421" s="5">
        <v>41068.68</v>
      </c>
      <c r="F421" s="5" t="s">
        <v>128</v>
      </c>
      <c r="G421" s="41" t="s">
        <v>128</v>
      </c>
    </row>
    <row r="422" spans="1:7" ht="15" customHeight="1">
      <c r="A422" s="6" t="s">
        <v>445</v>
      </c>
      <c r="B422" s="7" t="s">
        <v>316</v>
      </c>
      <c r="C422" s="7" t="s">
        <v>42</v>
      </c>
      <c r="D422" s="8">
        <v>102811</v>
      </c>
      <c r="E422" s="8">
        <v>926827.1</v>
      </c>
      <c r="F422" s="8" t="s">
        <v>128</v>
      </c>
      <c r="G422" s="42" t="s">
        <v>128</v>
      </c>
    </row>
    <row r="423" spans="1:7" ht="15" customHeight="1">
      <c r="A423" s="3" t="s">
        <v>445</v>
      </c>
      <c r="B423" s="4" t="s">
        <v>316</v>
      </c>
      <c r="C423" s="4" t="s">
        <v>43</v>
      </c>
      <c r="D423" s="5">
        <v>3150</v>
      </c>
      <c r="E423" s="5">
        <v>19436.68</v>
      </c>
      <c r="F423" s="5" t="s">
        <v>128</v>
      </c>
      <c r="G423" s="41" t="s">
        <v>128</v>
      </c>
    </row>
    <row r="424" spans="1:7" ht="15" customHeight="1">
      <c r="A424" s="6" t="s">
        <v>546</v>
      </c>
      <c r="B424" s="7" t="s">
        <v>547</v>
      </c>
      <c r="C424" s="7" t="s">
        <v>42</v>
      </c>
      <c r="D424" s="8">
        <v>100</v>
      </c>
      <c r="E424" s="8">
        <v>747.66</v>
      </c>
      <c r="F424" s="8" t="s">
        <v>128</v>
      </c>
      <c r="G424" s="42" t="s">
        <v>128</v>
      </c>
    </row>
    <row r="425" spans="1:7" ht="15" customHeight="1">
      <c r="A425" s="3" t="s">
        <v>548</v>
      </c>
      <c r="B425" s="4" t="s">
        <v>549</v>
      </c>
      <c r="C425" s="4" t="s">
        <v>42</v>
      </c>
      <c r="D425" s="5">
        <v>400</v>
      </c>
      <c r="E425" s="5">
        <v>3111.77</v>
      </c>
      <c r="F425" s="5" t="s">
        <v>128</v>
      </c>
      <c r="G425" s="41" t="s">
        <v>128</v>
      </c>
    </row>
    <row r="426" spans="1:7" ht="15" customHeight="1">
      <c r="A426" s="6" t="s">
        <v>446</v>
      </c>
      <c r="B426" s="7" t="s">
        <v>312</v>
      </c>
      <c r="C426" s="7" t="s">
        <v>48</v>
      </c>
      <c r="D426" s="8">
        <v>200</v>
      </c>
      <c r="E426" s="8">
        <v>2789.01</v>
      </c>
      <c r="F426" s="8">
        <v>328</v>
      </c>
      <c r="G426" s="42">
        <v>4119.06</v>
      </c>
    </row>
    <row r="427" spans="1:7" ht="15" customHeight="1">
      <c r="A427" s="3" t="s">
        <v>446</v>
      </c>
      <c r="B427" s="4" t="s">
        <v>312</v>
      </c>
      <c r="C427" s="4" t="s">
        <v>139</v>
      </c>
      <c r="D427" s="5" t="s">
        <v>128</v>
      </c>
      <c r="E427" s="5" t="s">
        <v>128</v>
      </c>
      <c r="F427" s="5">
        <v>2205</v>
      </c>
      <c r="G427" s="41">
        <v>39783.54</v>
      </c>
    </row>
    <row r="428" spans="1:7" ht="15" customHeight="1">
      <c r="A428" s="6" t="s">
        <v>446</v>
      </c>
      <c r="B428" s="7" t="s">
        <v>312</v>
      </c>
      <c r="C428" s="7" t="s">
        <v>54</v>
      </c>
      <c r="D428" s="8">
        <v>31820</v>
      </c>
      <c r="E428" s="8">
        <v>414678.67</v>
      </c>
      <c r="F428" s="8">
        <v>130306</v>
      </c>
      <c r="G428" s="42">
        <v>1657121.92</v>
      </c>
    </row>
    <row r="429" spans="1:7" ht="15" customHeight="1">
      <c r="A429" s="3" t="s">
        <v>446</v>
      </c>
      <c r="B429" s="4" t="s">
        <v>312</v>
      </c>
      <c r="C429" s="4" t="s">
        <v>42</v>
      </c>
      <c r="D429" s="5">
        <v>618779</v>
      </c>
      <c r="E429" s="5">
        <v>7545369.18</v>
      </c>
      <c r="F429" s="5">
        <v>1069942</v>
      </c>
      <c r="G429" s="41">
        <v>12437780.73</v>
      </c>
    </row>
    <row r="430" spans="1:7" ht="15" customHeight="1">
      <c r="A430" s="6" t="s">
        <v>446</v>
      </c>
      <c r="B430" s="7" t="s">
        <v>312</v>
      </c>
      <c r="C430" s="7" t="s">
        <v>302</v>
      </c>
      <c r="D430" s="8" t="s">
        <v>128</v>
      </c>
      <c r="E430" s="8" t="s">
        <v>128</v>
      </c>
      <c r="F430" s="8">
        <v>1056</v>
      </c>
      <c r="G430" s="42">
        <v>13993.36</v>
      </c>
    </row>
    <row r="431" spans="1:7" ht="15" customHeight="1">
      <c r="A431" s="3" t="s">
        <v>446</v>
      </c>
      <c r="B431" s="4" t="s">
        <v>312</v>
      </c>
      <c r="C431" s="4" t="s">
        <v>45</v>
      </c>
      <c r="D431" s="5" t="s">
        <v>128</v>
      </c>
      <c r="E431" s="5" t="s">
        <v>128</v>
      </c>
      <c r="F431" s="5">
        <v>200</v>
      </c>
      <c r="G431" s="41">
        <v>2752.7</v>
      </c>
    </row>
    <row r="432" spans="1:7" ht="15" customHeight="1">
      <c r="A432" s="6" t="s">
        <v>446</v>
      </c>
      <c r="B432" s="7" t="s">
        <v>312</v>
      </c>
      <c r="C432" s="7" t="s">
        <v>43</v>
      </c>
      <c r="D432" s="8">
        <v>23232.5</v>
      </c>
      <c r="E432" s="8">
        <v>309046.51</v>
      </c>
      <c r="F432" s="8">
        <v>26598</v>
      </c>
      <c r="G432" s="42">
        <v>360119.13</v>
      </c>
    </row>
    <row r="433" spans="1:7" ht="15" customHeight="1">
      <c r="A433" s="3" t="s">
        <v>446</v>
      </c>
      <c r="B433" s="4" t="s">
        <v>312</v>
      </c>
      <c r="C433" s="4" t="s">
        <v>99</v>
      </c>
      <c r="D433" s="5" t="s">
        <v>128</v>
      </c>
      <c r="E433" s="5" t="s">
        <v>128</v>
      </c>
      <c r="F433" s="5">
        <v>2</v>
      </c>
      <c r="G433" s="41">
        <v>13.46</v>
      </c>
    </row>
    <row r="434" spans="1:7" ht="15" customHeight="1">
      <c r="A434" s="6" t="s">
        <v>447</v>
      </c>
      <c r="B434" s="7" t="s">
        <v>313</v>
      </c>
      <c r="C434" s="7" t="s">
        <v>48</v>
      </c>
      <c r="D434" s="8">
        <v>200</v>
      </c>
      <c r="E434" s="8">
        <v>3023.6</v>
      </c>
      <c r="F434" s="8">
        <v>310</v>
      </c>
      <c r="G434" s="42">
        <v>3315.85</v>
      </c>
    </row>
    <row r="435" spans="1:7" ht="15" customHeight="1">
      <c r="A435" s="3" t="s">
        <v>447</v>
      </c>
      <c r="B435" s="4" t="s">
        <v>313</v>
      </c>
      <c r="C435" s="4" t="s">
        <v>139</v>
      </c>
      <c r="D435" s="5">
        <v>450</v>
      </c>
      <c r="E435" s="5">
        <v>5615</v>
      </c>
      <c r="F435" s="5" t="s">
        <v>128</v>
      </c>
      <c r="G435" s="41" t="s">
        <v>128</v>
      </c>
    </row>
    <row r="436" spans="1:7" ht="15" customHeight="1">
      <c r="A436" s="6" t="s">
        <v>447</v>
      </c>
      <c r="B436" s="7" t="s">
        <v>313</v>
      </c>
      <c r="C436" s="7" t="s">
        <v>54</v>
      </c>
      <c r="D436" s="8">
        <v>460</v>
      </c>
      <c r="E436" s="8">
        <v>6908.64</v>
      </c>
      <c r="F436" s="8">
        <v>2780</v>
      </c>
      <c r="G436" s="42">
        <v>32112.81</v>
      </c>
    </row>
    <row r="437" spans="1:7" ht="15" customHeight="1">
      <c r="A437" s="3" t="s">
        <v>447</v>
      </c>
      <c r="B437" s="4" t="s">
        <v>313</v>
      </c>
      <c r="C437" s="4" t="s">
        <v>42</v>
      </c>
      <c r="D437" s="5">
        <v>205493</v>
      </c>
      <c r="E437" s="5">
        <v>2417367.1</v>
      </c>
      <c r="F437" s="5">
        <v>272541</v>
      </c>
      <c r="G437" s="41">
        <v>2477705.6</v>
      </c>
    </row>
    <row r="438" spans="1:7" ht="15" customHeight="1">
      <c r="A438" s="6" t="s">
        <v>447</v>
      </c>
      <c r="B438" s="7" t="s">
        <v>313</v>
      </c>
      <c r="C438" s="7" t="s">
        <v>43</v>
      </c>
      <c r="D438" s="8">
        <v>20036.2</v>
      </c>
      <c r="E438" s="8">
        <v>281542.8</v>
      </c>
      <c r="F438" s="8">
        <v>6000</v>
      </c>
      <c r="G438" s="42">
        <v>68756.01</v>
      </c>
    </row>
    <row r="439" spans="1:7" ht="15" customHeight="1">
      <c r="A439" s="3" t="s">
        <v>447</v>
      </c>
      <c r="B439" s="4" t="s">
        <v>313</v>
      </c>
      <c r="C439" s="4" t="s">
        <v>99</v>
      </c>
      <c r="D439" s="5" t="s">
        <v>128</v>
      </c>
      <c r="E439" s="5" t="s">
        <v>128</v>
      </c>
      <c r="F439" s="5">
        <v>2</v>
      </c>
      <c r="G439" s="41">
        <v>13.46</v>
      </c>
    </row>
    <row r="440" spans="1:7" ht="15" customHeight="1">
      <c r="A440" s="6" t="s">
        <v>447</v>
      </c>
      <c r="B440" s="7" t="s">
        <v>313</v>
      </c>
      <c r="C440" s="7" t="s">
        <v>67</v>
      </c>
      <c r="D440" s="8" t="s">
        <v>128</v>
      </c>
      <c r="E440" s="8" t="s">
        <v>128</v>
      </c>
      <c r="F440" s="8">
        <v>7130</v>
      </c>
      <c r="G440" s="42">
        <v>83648.12</v>
      </c>
    </row>
    <row r="441" spans="1:7" ht="15" customHeight="1">
      <c r="A441" s="3" t="s">
        <v>448</v>
      </c>
      <c r="B441" s="4" t="s">
        <v>314</v>
      </c>
      <c r="C441" s="4" t="s">
        <v>139</v>
      </c>
      <c r="D441" s="5" t="s">
        <v>128</v>
      </c>
      <c r="E441" s="5" t="s">
        <v>128</v>
      </c>
      <c r="F441" s="5">
        <v>5</v>
      </c>
      <c r="G441" s="41">
        <v>93.54</v>
      </c>
    </row>
    <row r="442" spans="1:7" ht="15" customHeight="1">
      <c r="A442" s="6" t="s">
        <v>550</v>
      </c>
      <c r="B442" s="7" t="s">
        <v>551</v>
      </c>
      <c r="C442" s="7" t="s">
        <v>42</v>
      </c>
      <c r="D442" s="8" t="s">
        <v>128</v>
      </c>
      <c r="E442" s="8" t="s">
        <v>128</v>
      </c>
      <c r="F442" s="8">
        <v>15</v>
      </c>
      <c r="G442" s="42">
        <v>101.48</v>
      </c>
    </row>
    <row r="443" spans="1:7" ht="15" customHeight="1">
      <c r="A443" s="3" t="s">
        <v>449</v>
      </c>
      <c r="B443" s="4" t="s">
        <v>285</v>
      </c>
      <c r="C443" s="4" t="s">
        <v>43</v>
      </c>
      <c r="D443" s="5" t="s">
        <v>128</v>
      </c>
      <c r="E443" s="5" t="s">
        <v>128</v>
      </c>
      <c r="F443" s="5">
        <v>41830</v>
      </c>
      <c r="G443" s="41">
        <v>499378.34</v>
      </c>
    </row>
    <row r="444" spans="1:7" ht="15" customHeight="1">
      <c r="A444" s="6" t="s">
        <v>552</v>
      </c>
      <c r="B444" s="7" t="s">
        <v>553</v>
      </c>
      <c r="C444" s="7" t="s">
        <v>138</v>
      </c>
      <c r="D444" s="8" t="s">
        <v>128</v>
      </c>
      <c r="E444" s="8" t="s">
        <v>128</v>
      </c>
      <c r="F444" s="8">
        <v>375</v>
      </c>
      <c r="G444" s="42">
        <v>2718.75</v>
      </c>
    </row>
    <row r="445" spans="1:7" ht="15" customHeight="1">
      <c r="A445" s="3" t="s">
        <v>552</v>
      </c>
      <c r="B445" s="4" t="s">
        <v>553</v>
      </c>
      <c r="C445" s="4" t="s">
        <v>65</v>
      </c>
      <c r="D445" s="5" t="s">
        <v>128</v>
      </c>
      <c r="E445" s="5" t="s">
        <v>128</v>
      </c>
      <c r="F445" s="5">
        <v>200</v>
      </c>
      <c r="G445" s="41">
        <v>1300</v>
      </c>
    </row>
    <row r="446" spans="1:7" ht="15" customHeight="1">
      <c r="A446" s="6" t="s">
        <v>450</v>
      </c>
      <c r="B446" s="7" t="s">
        <v>285</v>
      </c>
      <c r="C446" s="7" t="s">
        <v>54</v>
      </c>
      <c r="D446" s="8" t="s">
        <v>128</v>
      </c>
      <c r="E446" s="8" t="s">
        <v>128</v>
      </c>
      <c r="F446" s="8">
        <v>6534</v>
      </c>
      <c r="G446" s="42">
        <v>81801.77</v>
      </c>
    </row>
    <row r="447" spans="1:7" ht="15" customHeight="1">
      <c r="A447" s="3" t="s">
        <v>450</v>
      </c>
      <c r="B447" s="4" t="s">
        <v>285</v>
      </c>
      <c r="C447" s="4" t="s">
        <v>71</v>
      </c>
      <c r="D447" s="5" t="s">
        <v>128</v>
      </c>
      <c r="E447" s="5" t="s">
        <v>128</v>
      </c>
      <c r="F447" s="5">
        <v>550</v>
      </c>
      <c r="G447" s="41">
        <v>5816.73</v>
      </c>
    </row>
    <row r="448" spans="1:7" ht="15" customHeight="1">
      <c r="A448" s="6" t="s">
        <v>451</v>
      </c>
      <c r="B448" s="7" t="s">
        <v>452</v>
      </c>
      <c r="C448" s="7" t="s">
        <v>48</v>
      </c>
      <c r="D448" s="8" t="s">
        <v>128</v>
      </c>
      <c r="E448" s="8" t="s">
        <v>128</v>
      </c>
      <c r="F448" s="8">
        <v>3665</v>
      </c>
      <c r="G448" s="42">
        <v>23799.2</v>
      </c>
    </row>
    <row r="449" spans="1:7" ht="15" customHeight="1">
      <c r="A449" s="3" t="s">
        <v>451</v>
      </c>
      <c r="B449" s="4" t="s">
        <v>317</v>
      </c>
      <c r="C449" s="4" t="s">
        <v>48</v>
      </c>
      <c r="D449" s="5">
        <v>2160</v>
      </c>
      <c r="E449" s="5">
        <v>11668.41</v>
      </c>
      <c r="F449" s="5" t="s">
        <v>128</v>
      </c>
      <c r="G449" s="41" t="s">
        <v>128</v>
      </c>
    </row>
    <row r="450" spans="1:7" ht="15" customHeight="1">
      <c r="A450" s="6" t="s">
        <v>451</v>
      </c>
      <c r="B450" s="7" t="s">
        <v>452</v>
      </c>
      <c r="C450" s="7" t="s">
        <v>94</v>
      </c>
      <c r="D450" s="8" t="s">
        <v>128</v>
      </c>
      <c r="E450" s="8" t="s">
        <v>128</v>
      </c>
      <c r="F450" s="8">
        <v>25285</v>
      </c>
      <c r="G450" s="42">
        <v>166636.21</v>
      </c>
    </row>
    <row r="451" spans="1:7" ht="15" customHeight="1">
      <c r="A451" s="3" t="s">
        <v>451</v>
      </c>
      <c r="B451" s="4" t="s">
        <v>317</v>
      </c>
      <c r="C451" s="4" t="s">
        <v>64</v>
      </c>
      <c r="D451" s="5">
        <v>1035</v>
      </c>
      <c r="E451" s="5">
        <v>7516.39</v>
      </c>
      <c r="F451" s="5" t="s">
        <v>128</v>
      </c>
      <c r="G451" s="41" t="s">
        <v>128</v>
      </c>
    </row>
    <row r="452" spans="1:7" ht="15" customHeight="1">
      <c r="A452" s="6" t="s">
        <v>451</v>
      </c>
      <c r="B452" s="7" t="s">
        <v>317</v>
      </c>
      <c r="C452" s="7" t="s">
        <v>54</v>
      </c>
      <c r="D452" s="8">
        <v>400</v>
      </c>
      <c r="E452" s="8">
        <v>2918.85</v>
      </c>
      <c r="F452" s="8" t="s">
        <v>128</v>
      </c>
      <c r="G452" s="42" t="s">
        <v>128</v>
      </c>
    </row>
    <row r="453" spans="1:7" ht="15" customHeight="1">
      <c r="A453" s="3" t="s">
        <v>451</v>
      </c>
      <c r="B453" s="4" t="s">
        <v>452</v>
      </c>
      <c r="C453" s="4" t="s">
        <v>54</v>
      </c>
      <c r="D453" s="5" t="s">
        <v>128</v>
      </c>
      <c r="E453" s="5" t="s">
        <v>128</v>
      </c>
      <c r="F453" s="5">
        <v>1000</v>
      </c>
      <c r="G453" s="41">
        <v>10900.59</v>
      </c>
    </row>
    <row r="454" spans="1:7" ht="15" customHeight="1">
      <c r="A454" s="6" t="s">
        <v>451</v>
      </c>
      <c r="B454" s="7" t="s">
        <v>317</v>
      </c>
      <c r="C454" s="7" t="s">
        <v>101</v>
      </c>
      <c r="D454" s="8">
        <v>2016</v>
      </c>
      <c r="E454" s="8">
        <v>12091.44</v>
      </c>
      <c r="F454" s="8" t="s">
        <v>128</v>
      </c>
      <c r="G454" s="42" t="s">
        <v>128</v>
      </c>
    </row>
    <row r="455" spans="1:7" ht="15" customHeight="1">
      <c r="A455" s="3" t="s">
        <v>451</v>
      </c>
      <c r="B455" s="4" t="s">
        <v>452</v>
      </c>
      <c r="C455" s="4" t="s">
        <v>101</v>
      </c>
      <c r="D455" s="5" t="s">
        <v>128</v>
      </c>
      <c r="E455" s="5" t="s">
        <v>128</v>
      </c>
      <c r="F455" s="5">
        <v>9756</v>
      </c>
      <c r="G455" s="41">
        <v>56595.72</v>
      </c>
    </row>
    <row r="456" spans="1:7" ht="15" customHeight="1">
      <c r="A456" s="6" t="s">
        <v>451</v>
      </c>
      <c r="B456" s="7" t="s">
        <v>317</v>
      </c>
      <c r="C456" s="7" t="s">
        <v>52</v>
      </c>
      <c r="D456" s="8">
        <v>112200</v>
      </c>
      <c r="E456" s="8">
        <v>692617.75</v>
      </c>
      <c r="F456" s="8" t="s">
        <v>128</v>
      </c>
      <c r="G456" s="42" t="s">
        <v>128</v>
      </c>
    </row>
    <row r="457" spans="1:7" ht="15" customHeight="1">
      <c r="A457" s="3" t="s">
        <v>451</v>
      </c>
      <c r="B457" s="4" t="s">
        <v>452</v>
      </c>
      <c r="C457" s="4" t="s">
        <v>52</v>
      </c>
      <c r="D457" s="5" t="s">
        <v>128</v>
      </c>
      <c r="E457" s="5" t="s">
        <v>128</v>
      </c>
      <c r="F457" s="5">
        <v>2000</v>
      </c>
      <c r="G457" s="41">
        <v>24185.61</v>
      </c>
    </row>
    <row r="458" spans="1:7" ht="15" customHeight="1">
      <c r="A458" s="6" t="s">
        <v>451</v>
      </c>
      <c r="B458" s="7" t="s">
        <v>317</v>
      </c>
      <c r="C458" s="7" t="s">
        <v>42</v>
      </c>
      <c r="D458" s="8">
        <v>12005</v>
      </c>
      <c r="E458" s="8">
        <v>87312.05</v>
      </c>
      <c r="F458" s="8" t="s">
        <v>128</v>
      </c>
      <c r="G458" s="42" t="s">
        <v>128</v>
      </c>
    </row>
    <row r="459" spans="1:7" ht="15" customHeight="1">
      <c r="A459" s="3" t="s">
        <v>451</v>
      </c>
      <c r="B459" s="4" t="s">
        <v>317</v>
      </c>
      <c r="C459" s="4" t="s">
        <v>95</v>
      </c>
      <c r="D459" s="5">
        <v>116904</v>
      </c>
      <c r="E459" s="5">
        <v>696744.94</v>
      </c>
      <c r="F459" s="5" t="s">
        <v>128</v>
      </c>
      <c r="G459" s="41" t="s">
        <v>128</v>
      </c>
    </row>
    <row r="460" spans="1:7" ht="15" customHeight="1">
      <c r="A460" s="6" t="s">
        <v>451</v>
      </c>
      <c r="B460" s="7" t="s">
        <v>317</v>
      </c>
      <c r="C460" s="7" t="s">
        <v>71</v>
      </c>
      <c r="D460" s="8">
        <v>400</v>
      </c>
      <c r="E460" s="8">
        <v>1736.97</v>
      </c>
      <c r="F460" s="8" t="s">
        <v>128</v>
      </c>
      <c r="G460" s="42" t="s">
        <v>128</v>
      </c>
    </row>
    <row r="461" spans="1:7" ht="15" customHeight="1">
      <c r="A461" s="3" t="s">
        <v>451</v>
      </c>
      <c r="B461" s="4" t="s">
        <v>452</v>
      </c>
      <c r="C461" s="4" t="s">
        <v>71</v>
      </c>
      <c r="D461" s="5" t="s">
        <v>128</v>
      </c>
      <c r="E461" s="5" t="s">
        <v>128</v>
      </c>
      <c r="F461" s="5">
        <v>1100</v>
      </c>
      <c r="G461" s="41">
        <v>5172.91</v>
      </c>
    </row>
    <row r="462" spans="1:7" ht="15" customHeight="1">
      <c r="A462" s="6" t="s">
        <v>451</v>
      </c>
      <c r="B462" s="7" t="s">
        <v>452</v>
      </c>
      <c r="C462" s="7" t="s">
        <v>66</v>
      </c>
      <c r="D462" s="8" t="s">
        <v>128</v>
      </c>
      <c r="E462" s="8" t="s">
        <v>128</v>
      </c>
      <c r="F462" s="8">
        <v>1620</v>
      </c>
      <c r="G462" s="42">
        <v>10793.2</v>
      </c>
    </row>
    <row r="463" spans="1:7" ht="15" customHeight="1">
      <c r="A463" s="3" t="s">
        <v>453</v>
      </c>
      <c r="B463" s="4" t="s">
        <v>285</v>
      </c>
      <c r="C463" s="4" t="s">
        <v>138</v>
      </c>
      <c r="D463" s="5" t="s">
        <v>128</v>
      </c>
      <c r="E463" s="5" t="s">
        <v>128</v>
      </c>
      <c r="F463" s="5">
        <v>200</v>
      </c>
      <c r="G463" s="41">
        <v>1540</v>
      </c>
    </row>
    <row r="464" spans="1:7" ht="15" customHeight="1">
      <c r="A464" s="6" t="s">
        <v>453</v>
      </c>
      <c r="B464" s="7" t="s">
        <v>285</v>
      </c>
      <c r="C464" s="7" t="s">
        <v>54</v>
      </c>
      <c r="D464" s="8" t="s">
        <v>128</v>
      </c>
      <c r="E464" s="8" t="s">
        <v>128</v>
      </c>
      <c r="F464" s="8">
        <v>61187.5</v>
      </c>
      <c r="G464" s="42">
        <v>866051.48</v>
      </c>
    </row>
    <row r="465" spans="1:7" ht="15" customHeight="1">
      <c r="A465" s="3" t="s">
        <v>453</v>
      </c>
      <c r="B465" s="4" t="s">
        <v>285</v>
      </c>
      <c r="C465" s="4" t="s">
        <v>56</v>
      </c>
      <c r="D465" s="5" t="s">
        <v>128</v>
      </c>
      <c r="E465" s="5" t="s">
        <v>128</v>
      </c>
      <c r="F465" s="5">
        <v>33850</v>
      </c>
      <c r="G465" s="41">
        <v>473617.13</v>
      </c>
    </row>
    <row r="466" spans="1:7" ht="15" customHeight="1">
      <c r="A466" s="6" t="s">
        <v>453</v>
      </c>
      <c r="B466" s="7" t="s">
        <v>285</v>
      </c>
      <c r="C466" s="7" t="s">
        <v>43</v>
      </c>
      <c r="D466" s="8" t="s">
        <v>128</v>
      </c>
      <c r="E466" s="8" t="s">
        <v>128</v>
      </c>
      <c r="F466" s="8">
        <v>53926.2</v>
      </c>
      <c r="G466" s="42">
        <v>625492.28</v>
      </c>
    </row>
    <row r="467" spans="1:7" ht="15" customHeight="1">
      <c r="A467" s="3" t="s">
        <v>453</v>
      </c>
      <c r="B467" s="4" t="s">
        <v>285</v>
      </c>
      <c r="C467" s="4" t="s">
        <v>156</v>
      </c>
      <c r="D467" s="5" t="s">
        <v>128</v>
      </c>
      <c r="E467" s="5" t="s">
        <v>128</v>
      </c>
      <c r="F467" s="5">
        <v>2080</v>
      </c>
      <c r="G467" s="41">
        <v>12771.38</v>
      </c>
    </row>
    <row r="468" spans="1:7" ht="15" customHeight="1">
      <c r="A468" s="6" t="s">
        <v>453</v>
      </c>
      <c r="B468" s="7" t="s">
        <v>285</v>
      </c>
      <c r="C468" s="7" t="s">
        <v>65</v>
      </c>
      <c r="D468" s="8" t="s">
        <v>128</v>
      </c>
      <c r="E468" s="8" t="s">
        <v>128</v>
      </c>
      <c r="F468" s="8">
        <v>32</v>
      </c>
      <c r="G468" s="42">
        <v>219.84</v>
      </c>
    </row>
    <row r="469" spans="1:7" ht="15" customHeight="1">
      <c r="A469" s="3" t="s">
        <v>454</v>
      </c>
      <c r="B469" s="4" t="s">
        <v>455</v>
      </c>
      <c r="C469" s="4" t="s">
        <v>63</v>
      </c>
      <c r="D469" s="5" t="s">
        <v>128</v>
      </c>
      <c r="E469" s="5" t="s">
        <v>128</v>
      </c>
      <c r="F469" s="5">
        <v>1.8</v>
      </c>
      <c r="G469" s="41">
        <v>0.4</v>
      </c>
    </row>
    <row r="470" spans="1:7" ht="15" customHeight="1">
      <c r="A470" s="6" t="s">
        <v>454</v>
      </c>
      <c r="B470" s="7" t="s">
        <v>455</v>
      </c>
      <c r="C470" s="7" t="s">
        <v>99</v>
      </c>
      <c r="D470" s="8" t="s">
        <v>128</v>
      </c>
      <c r="E470" s="8" t="s">
        <v>128</v>
      </c>
      <c r="F470" s="8">
        <v>9</v>
      </c>
      <c r="G470" s="42">
        <v>0.39</v>
      </c>
    </row>
    <row r="471" spans="1:7" ht="15" customHeight="1">
      <c r="A471" s="3" t="s">
        <v>456</v>
      </c>
      <c r="B471" s="4" t="s">
        <v>318</v>
      </c>
      <c r="C471" s="4" t="s">
        <v>43</v>
      </c>
      <c r="D471" s="5">
        <v>29125</v>
      </c>
      <c r="E471" s="5">
        <v>384808.21</v>
      </c>
      <c r="F471" s="5" t="s">
        <v>128</v>
      </c>
      <c r="G471" s="41" t="s">
        <v>128</v>
      </c>
    </row>
    <row r="472" spans="1:7" ht="15" customHeight="1">
      <c r="A472" s="6" t="s">
        <v>457</v>
      </c>
      <c r="B472" s="7" t="s">
        <v>319</v>
      </c>
      <c r="C472" s="7" t="s">
        <v>48</v>
      </c>
      <c r="D472" s="8">
        <v>76055</v>
      </c>
      <c r="E472" s="8">
        <v>1000075.95</v>
      </c>
      <c r="F472" s="8">
        <v>32450</v>
      </c>
      <c r="G472" s="42">
        <v>332384.37</v>
      </c>
    </row>
    <row r="473" spans="1:7" ht="15" customHeight="1">
      <c r="A473" s="3" t="s">
        <v>457</v>
      </c>
      <c r="B473" s="4" t="s">
        <v>319</v>
      </c>
      <c r="C473" s="4" t="s">
        <v>611</v>
      </c>
      <c r="D473" s="5">
        <v>655</v>
      </c>
      <c r="E473" s="5">
        <v>4052.02</v>
      </c>
      <c r="F473" s="5" t="s">
        <v>128</v>
      </c>
      <c r="G473" s="41" t="s">
        <v>128</v>
      </c>
    </row>
    <row r="474" spans="1:7" ht="15" customHeight="1">
      <c r="A474" s="6" t="s">
        <v>457</v>
      </c>
      <c r="B474" s="7" t="s">
        <v>319</v>
      </c>
      <c r="C474" s="7" t="s">
        <v>138</v>
      </c>
      <c r="D474" s="8" t="s">
        <v>128</v>
      </c>
      <c r="E474" s="8" t="s">
        <v>128</v>
      </c>
      <c r="F474" s="8">
        <v>643.5</v>
      </c>
      <c r="G474" s="42">
        <v>3577.86</v>
      </c>
    </row>
    <row r="475" spans="1:7" ht="15" customHeight="1">
      <c r="A475" s="3" t="s">
        <v>457</v>
      </c>
      <c r="B475" s="4" t="s">
        <v>319</v>
      </c>
      <c r="C475" s="4" t="s">
        <v>64</v>
      </c>
      <c r="D475" s="5" t="s">
        <v>128</v>
      </c>
      <c r="E475" s="5" t="s">
        <v>128</v>
      </c>
      <c r="F475" s="5">
        <v>3420</v>
      </c>
      <c r="G475" s="41">
        <v>21115.42</v>
      </c>
    </row>
    <row r="476" spans="1:7" ht="15" customHeight="1">
      <c r="A476" s="6" t="s">
        <v>457</v>
      </c>
      <c r="B476" s="7" t="s">
        <v>319</v>
      </c>
      <c r="C476" s="7" t="s">
        <v>139</v>
      </c>
      <c r="D476" s="8" t="s">
        <v>128</v>
      </c>
      <c r="E476" s="8" t="s">
        <v>128</v>
      </c>
      <c r="F476" s="8">
        <v>1600</v>
      </c>
      <c r="G476" s="42">
        <v>30691.46</v>
      </c>
    </row>
    <row r="477" spans="1:7" ht="15" customHeight="1">
      <c r="A477" s="3" t="s">
        <v>457</v>
      </c>
      <c r="B477" s="4" t="s">
        <v>319</v>
      </c>
      <c r="C477" s="4" t="s">
        <v>63</v>
      </c>
      <c r="D477" s="5">
        <v>3813.6</v>
      </c>
      <c r="E477" s="5">
        <v>47681.84</v>
      </c>
      <c r="F477" s="5">
        <v>13620</v>
      </c>
      <c r="G477" s="41">
        <v>223107</v>
      </c>
    </row>
    <row r="478" spans="1:7" ht="15" customHeight="1">
      <c r="A478" s="6" t="s">
        <v>457</v>
      </c>
      <c r="B478" s="7" t="s">
        <v>319</v>
      </c>
      <c r="C478" s="7" t="s">
        <v>54</v>
      </c>
      <c r="D478" s="8">
        <v>126547.13</v>
      </c>
      <c r="E478" s="8">
        <v>1520250.5</v>
      </c>
      <c r="F478" s="8">
        <v>112741</v>
      </c>
      <c r="G478" s="42">
        <v>1496390.93</v>
      </c>
    </row>
    <row r="479" spans="1:7" ht="15" customHeight="1">
      <c r="A479" s="3" t="s">
        <v>457</v>
      </c>
      <c r="B479" s="4" t="s">
        <v>319</v>
      </c>
      <c r="C479" s="4" t="s">
        <v>82</v>
      </c>
      <c r="D479" s="5">
        <v>97173</v>
      </c>
      <c r="E479" s="5">
        <v>1162458.3</v>
      </c>
      <c r="F479" s="5" t="s">
        <v>128</v>
      </c>
      <c r="G479" s="41" t="s">
        <v>128</v>
      </c>
    </row>
    <row r="480" spans="1:7" ht="15" customHeight="1">
      <c r="A480" s="6" t="s">
        <v>457</v>
      </c>
      <c r="B480" s="7" t="s">
        <v>319</v>
      </c>
      <c r="C480" s="7" t="s">
        <v>51</v>
      </c>
      <c r="D480" s="8">
        <v>1500</v>
      </c>
      <c r="E480" s="8">
        <v>20595.66</v>
      </c>
      <c r="F480" s="8" t="s">
        <v>128</v>
      </c>
      <c r="G480" s="42" t="s">
        <v>128</v>
      </c>
    </row>
    <row r="481" spans="1:7" ht="15" customHeight="1">
      <c r="A481" s="3" t="s">
        <v>457</v>
      </c>
      <c r="B481" s="4" t="s">
        <v>319</v>
      </c>
      <c r="C481" s="4" t="s">
        <v>52</v>
      </c>
      <c r="D481" s="5">
        <v>11000</v>
      </c>
      <c r="E481" s="5">
        <v>114638.22</v>
      </c>
      <c r="F481" s="5">
        <v>3630</v>
      </c>
      <c r="G481" s="41">
        <v>31966.91</v>
      </c>
    </row>
    <row r="482" spans="1:7" ht="15" customHeight="1">
      <c r="A482" s="6" t="s">
        <v>457</v>
      </c>
      <c r="B482" s="7" t="s">
        <v>319</v>
      </c>
      <c r="C482" s="7" t="s">
        <v>56</v>
      </c>
      <c r="D482" s="8">
        <v>21044</v>
      </c>
      <c r="E482" s="8">
        <v>297303.91</v>
      </c>
      <c r="F482" s="8">
        <v>95070</v>
      </c>
      <c r="G482" s="42">
        <v>1428579.84</v>
      </c>
    </row>
    <row r="483" spans="1:7" ht="15" customHeight="1">
      <c r="A483" s="3" t="s">
        <v>457</v>
      </c>
      <c r="B483" s="4" t="s">
        <v>319</v>
      </c>
      <c r="C483" s="4" t="s">
        <v>612</v>
      </c>
      <c r="D483" s="5">
        <v>10240</v>
      </c>
      <c r="E483" s="5">
        <v>104224.2</v>
      </c>
      <c r="F483" s="5" t="s">
        <v>128</v>
      </c>
      <c r="G483" s="41" t="s">
        <v>128</v>
      </c>
    </row>
    <row r="484" spans="1:7" ht="15" customHeight="1">
      <c r="A484" s="6" t="s">
        <v>457</v>
      </c>
      <c r="B484" s="7" t="s">
        <v>319</v>
      </c>
      <c r="C484" s="7" t="s">
        <v>42</v>
      </c>
      <c r="D484" s="8">
        <v>10550</v>
      </c>
      <c r="E484" s="8">
        <v>104803.74</v>
      </c>
      <c r="F484" s="8">
        <v>18265</v>
      </c>
      <c r="G484" s="42">
        <v>130991.65</v>
      </c>
    </row>
    <row r="485" spans="1:7" ht="15" customHeight="1">
      <c r="A485" s="3" t="s">
        <v>457</v>
      </c>
      <c r="B485" s="4" t="s">
        <v>319</v>
      </c>
      <c r="C485" s="4" t="s">
        <v>92</v>
      </c>
      <c r="D485" s="5">
        <v>500</v>
      </c>
      <c r="E485" s="5">
        <v>7446.32</v>
      </c>
      <c r="F485" s="5">
        <v>1300</v>
      </c>
      <c r="G485" s="41">
        <v>15312.85</v>
      </c>
    </row>
    <row r="486" spans="1:7" ht="15" customHeight="1">
      <c r="A486" s="6" t="s">
        <v>457</v>
      </c>
      <c r="B486" s="7" t="s">
        <v>319</v>
      </c>
      <c r="C486" s="7" t="s">
        <v>61</v>
      </c>
      <c r="D486" s="8">
        <v>12540</v>
      </c>
      <c r="E486" s="8">
        <v>159503.32</v>
      </c>
      <c r="F486" s="8">
        <v>3150</v>
      </c>
      <c r="G486" s="42">
        <v>33277.76</v>
      </c>
    </row>
    <row r="487" spans="1:7" ht="15" customHeight="1">
      <c r="A487" s="3" t="s">
        <v>457</v>
      </c>
      <c r="B487" s="4" t="s">
        <v>319</v>
      </c>
      <c r="C487" s="4" t="s">
        <v>43</v>
      </c>
      <c r="D487" s="5">
        <v>159668.8</v>
      </c>
      <c r="E487" s="5">
        <v>1822626.82</v>
      </c>
      <c r="F487" s="5">
        <v>432811.9</v>
      </c>
      <c r="G487" s="41">
        <v>5000906.81</v>
      </c>
    </row>
    <row r="488" spans="1:7" ht="15" customHeight="1">
      <c r="A488" s="6" t="s">
        <v>457</v>
      </c>
      <c r="B488" s="7" t="s">
        <v>319</v>
      </c>
      <c r="C488" s="7" t="s">
        <v>99</v>
      </c>
      <c r="D488" s="8" t="s">
        <v>128</v>
      </c>
      <c r="E488" s="8" t="s">
        <v>128</v>
      </c>
      <c r="F488" s="8">
        <v>9556.7</v>
      </c>
      <c r="G488" s="42">
        <v>150468.44</v>
      </c>
    </row>
    <row r="489" spans="1:7" ht="15" customHeight="1">
      <c r="A489" s="3" t="s">
        <v>457</v>
      </c>
      <c r="B489" s="4" t="s">
        <v>319</v>
      </c>
      <c r="C489" s="4" t="s">
        <v>103</v>
      </c>
      <c r="D489" s="5">
        <v>209</v>
      </c>
      <c r="E489" s="5">
        <v>1442.44</v>
      </c>
      <c r="F489" s="5">
        <v>100</v>
      </c>
      <c r="G489" s="41">
        <v>1710.3</v>
      </c>
    </row>
    <row r="490" spans="1:7" ht="15" customHeight="1">
      <c r="A490" s="6" t="s">
        <v>457</v>
      </c>
      <c r="B490" s="7" t="s">
        <v>319</v>
      </c>
      <c r="C490" s="7" t="s">
        <v>156</v>
      </c>
      <c r="D490" s="8">
        <v>1279</v>
      </c>
      <c r="E490" s="8">
        <v>8753.81</v>
      </c>
      <c r="F490" s="8" t="s">
        <v>128</v>
      </c>
      <c r="G490" s="42" t="s">
        <v>128</v>
      </c>
    </row>
    <row r="491" spans="1:7" ht="15" customHeight="1">
      <c r="A491" s="3" t="s">
        <v>457</v>
      </c>
      <c r="B491" s="4" t="s">
        <v>319</v>
      </c>
      <c r="C491" s="4" t="s">
        <v>554</v>
      </c>
      <c r="D491" s="5">
        <v>3050</v>
      </c>
      <c r="E491" s="5">
        <v>65069.05</v>
      </c>
      <c r="F491" s="5" t="s">
        <v>128</v>
      </c>
      <c r="G491" s="41" t="s">
        <v>128</v>
      </c>
    </row>
    <row r="492" spans="1:7" ht="15" customHeight="1">
      <c r="A492" s="6" t="s">
        <v>457</v>
      </c>
      <c r="B492" s="7" t="s">
        <v>319</v>
      </c>
      <c r="C492" s="7" t="s">
        <v>530</v>
      </c>
      <c r="D492" s="8">
        <v>2400</v>
      </c>
      <c r="E492" s="8">
        <v>26957.97</v>
      </c>
      <c r="F492" s="8" t="s">
        <v>128</v>
      </c>
      <c r="G492" s="42" t="s">
        <v>128</v>
      </c>
    </row>
    <row r="493" spans="1:7" ht="15" customHeight="1">
      <c r="A493" s="3" t="s">
        <v>457</v>
      </c>
      <c r="B493" s="4" t="s">
        <v>319</v>
      </c>
      <c r="C493" s="4" t="s">
        <v>83</v>
      </c>
      <c r="D493" s="5">
        <v>150</v>
      </c>
      <c r="E493" s="5">
        <v>1069.5</v>
      </c>
      <c r="F493" s="5" t="s">
        <v>128</v>
      </c>
      <c r="G493" s="41" t="s">
        <v>128</v>
      </c>
    </row>
    <row r="494" spans="1:7" ht="15" customHeight="1">
      <c r="A494" s="6" t="s">
        <v>458</v>
      </c>
      <c r="B494" s="7" t="s">
        <v>320</v>
      </c>
      <c r="C494" s="7" t="s">
        <v>48</v>
      </c>
      <c r="D494" s="8">
        <v>10000</v>
      </c>
      <c r="E494" s="8">
        <v>98168.18</v>
      </c>
      <c r="F494" s="8">
        <v>68056.5</v>
      </c>
      <c r="G494" s="42">
        <v>752834.13</v>
      </c>
    </row>
    <row r="495" spans="1:7" ht="15" customHeight="1">
      <c r="A495" s="3" t="s">
        <v>458</v>
      </c>
      <c r="B495" s="4" t="s">
        <v>320</v>
      </c>
      <c r="C495" s="4" t="s">
        <v>139</v>
      </c>
      <c r="D495" s="5" t="s">
        <v>128</v>
      </c>
      <c r="E495" s="5" t="s">
        <v>128</v>
      </c>
      <c r="F495" s="5">
        <v>2000</v>
      </c>
      <c r="G495" s="41">
        <v>29273.94</v>
      </c>
    </row>
    <row r="496" spans="1:7" ht="15" customHeight="1">
      <c r="A496" s="6" t="s">
        <v>458</v>
      </c>
      <c r="B496" s="7" t="s">
        <v>320</v>
      </c>
      <c r="C496" s="7" t="s">
        <v>63</v>
      </c>
      <c r="D496" s="8">
        <v>544.8</v>
      </c>
      <c r="E496" s="8">
        <v>6888.16</v>
      </c>
      <c r="F496" s="8">
        <v>16.2</v>
      </c>
      <c r="G496" s="42">
        <v>3.57</v>
      </c>
    </row>
    <row r="497" spans="1:7" ht="15" customHeight="1">
      <c r="A497" s="3" t="s">
        <v>458</v>
      </c>
      <c r="B497" s="4" t="s">
        <v>320</v>
      </c>
      <c r="C497" s="4" t="s">
        <v>54</v>
      </c>
      <c r="D497" s="5">
        <v>30645</v>
      </c>
      <c r="E497" s="5">
        <v>364452.93</v>
      </c>
      <c r="F497" s="5">
        <v>15226.72</v>
      </c>
      <c r="G497" s="41">
        <v>192498.9</v>
      </c>
    </row>
    <row r="498" spans="1:7" ht="15" customHeight="1">
      <c r="A498" s="6" t="s">
        <v>458</v>
      </c>
      <c r="B498" s="7" t="s">
        <v>320</v>
      </c>
      <c r="C498" s="7" t="s">
        <v>82</v>
      </c>
      <c r="D498" s="8">
        <v>67.5</v>
      </c>
      <c r="E498" s="8">
        <v>767.17</v>
      </c>
      <c r="F498" s="8" t="s">
        <v>128</v>
      </c>
      <c r="G498" s="42" t="s">
        <v>128</v>
      </c>
    </row>
    <row r="499" spans="1:7" ht="15" customHeight="1">
      <c r="A499" s="3" t="s">
        <v>458</v>
      </c>
      <c r="B499" s="4" t="s">
        <v>320</v>
      </c>
      <c r="C499" s="4" t="s">
        <v>51</v>
      </c>
      <c r="D499" s="5">
        <v>500</v>
      </c>
      <c r="E499" s="5">
        <v>6887.06</v>
      </c>
      <c r="F499" s="5" t="s">
        <v>128</v>
      </c>
      <c r="G499" s="41" t="s">
        <v>128</v>
      </c>
    </row>
    <row r="500" spans="1:7" ht="15" customHeight="1">
      <c r="A500" s="6" t="s">
        <v>458</v>
      </c>
      <c r="B500" s="7" t="s">
        <v>320</v>
      </c>
      <c r="C500" s="7" t="s">
        <v>52</v>
      </c>
      <c r="D500" s="8" t="s">
        <v>128</v>
      </c>
      <c r="E500" s="8" t="s">
        <v>128</v>
      </c>
      <c r="F500" s="8">
        <v>6280</v>
      </c>
      <c r="G500" s="42">
        <v>56653.62</v>
      </c>
    </row>
    <row r="501" spans="1:7" ht="15" customHeight="1">
      <c r="A501" s="3" t="s">
        <v>458</v>
      </c>
      <c r="B501" s="4" t="s">
        <v>320</v>
      </c>
      <c r="C501" s="4" t="s">
        <v>56</v>
      </c>
      <c r="D501" s="5">
        <v>26865</v>
      </c>
      <c r="E501" s="5">
        <v>362150.83</v>
      </c>
      <c r="F501" s="5">
        <v>29223</v>
      </c>
      <c r="G501" s="41">
        <v>445791.47</v>
      </c>
    </row>
    <row r="502" spans="1:7" ht="15" customHeight="1">
      <c r="A502" s="6" t="s">
        <v>458</v>
      </c>
      <c r="B502" s="7" t="s">
        <v>320</v>
      </c>
      <c r="C502" s="7" t="s">
        <v>42</v>
      </c>
      <c r="D502" s="8">
        <v>11782</v>
      </c>
      <c r="E502" s="8">
        <v>159085.33</v>
      </c>
      <c r="F502" s="8" t="s">
        <v>128</v>
      </c>
      <c r="G502" s="42" t="s">
        <v>128</v>
      </c>
    </row>
    <row r="503" spans="1:7" ht="15" customHeight="1">
      <c r="A503" s="3" t="s">
        <v>458</v>
      </c>
      <c r="B503" s="4" t="s">
        <v>320</v>
      </c>
      <c r="C503" s="4" t="s">
        <v>92</v>
      </c>
      <c r="D503" s="5">
        <v>1200</v>
      </c>
      <c r="E503" s="5">
        <v>17767.45</v>
      </c>
      <c r="F503" s="5">
        <v>400</v>
      </c>
      <c r="G503" s="41">
        <v>5445.23</v>
      </c>
    </row>
    <row r="504" spans="1:7" ht="15" customHeight="1">
      <c r="A504" s="6" t="s">
        <v>458</v>
      </c>
      <c r="B504" s="7" t="s">
        <v>320</v>
      </c>
      <c r="C504" s="7" t="s">
        <v>61</v>
      </c>
      <c r="D504" s="8" t="s">
        <v>128</v>
      </c>
      <c r="E504" s="8" t="s">
        <v>128</v>
      </c>
      <c r="F504" s="8">
        <v>3600</v>
      </c>
      <c r="G504" s="42">
        <v>41951.63</v>
      </c>
    </row>
    <row r="505" spans="1:7" ht="15" customHeight="1">
      <c r="A505" s="3" t="s">
        <v>458</v>
      </c>
      <c r="B505" s="4" t="s">
        <v>320</v>
      </c>
      <c r="C505" s="4" t="s">
        <v>43</v>
      </c>
      <c r="D505" s="5">
        <v>75307.6</v>
      </c>
      <c r="E505" s="5">
        <v>905625.97</v>
      </c>
      <c r="F505" s="5">
        <v>119036.5</v>
      </c>
      <c r="G505" s="41">
        <v>1446829.87</v>
      </c>
    </row>
    <row r="506" spans="1:7" ht="15" customHeight="1">
      <c r="A506" s="6" t="s">
        <v>458</v>
      </c>
      <c r="B506" s="7" t="s">
        <v>320</v>
      </c>
      <c r="C506" s="7" t="s">
        <v>103</v>
      </c>
      <c r="D506" s="8" t="s">
        <v>128</v>
      </c>
      <c r="E506" s="8" t="s">
        <v>128</v>
      </c>
      <c r="F506" s="8">
        <v>100</v>
      </c>
      <c r="G506" s="42">
        <v>1512.96</v>
      </c>
    </row>
    <row r="507" spans="1:7" ht="15" customHeight="1">
      <c r="A507" s="3" t="s">
        <v>458</v>
      </c>
      <c r="B507" s="4" t="s">
        <v>320</v>
      </c>
      <c r="C507" s="4" t="s">
        <v>67</v>
      </c>
      <c r="D507" s="5" t="s">
        <v>128</v>
      </c>
      <c r="E507" s="5" t="s">
        <v>128</v>
      </c>
      <c r="F507" s="5">
        <v>500</v>
      </c>
      <c r="G507" s="41">
        <v>6316.04</v>
      </c>
    </row>
    <row r="508" spans="1:7" ht="15" customHeight="1">
      <c r="A508" s="6" t="s">
        <v>458</v>
      </c>
      <c r="B508" s="7" t="s">
        <v>320</v>
      </c>
      <c r="C508" s="7" t="s">
        <v>530</v>
      </c>
      <c r="D508" s="8">
        <v>2400</v>
      </c>
      <c r="E508" s="8">
        <v>26930.43</v>
      </c>
      <c r="F508" s="8" t="s">
        <v>128</v>
      </c>
      <c r="G508" s="42" t="s">
        <v>128</v>
      </c>
    </row>
    <row r="509" spans="1:7" ht="15" customHeight="1">
      <c r="A509" s="3" t="s">
        <v>458</v>
      </c>
      <c r="B509" s="4" t="s">
        <v>320</v>
      </c>
      <c r="C509" s="4" t="s">
        <v>350</v>
      </c>
      <c r="D509" s="5" t="s">
        <v>128</v>
      </c>
      <c r="E509" s="5" t="s">
        <v>128</v>
      </c>
      <c r="F509" s="5">
        <v>5664</v>
      </c>
      <c r="G509" s="41">
        <v>29827.21</v>
      </c>
    </row>
    <row r="510" spans="1:7" ht="15" customHeight="1">
      <c r="A510" s="6" t="s">
        <v>459</v>
      </c>
      <c r="B510" s="7" t="s">
        <v>321</v>
      </c>
      <c r="C510" s="7" t="s">
        <v>48</v>
      </c>
      <c r="D510" s="8">
        <v>5185</v>
      </c>
      <c r="E510" s="8">
        <v>44947.97</v>
      </c>
      <c r="F510" s="8" t="s">
        <v>128</v>
      </c>
      <c r="G510" s="42" t="s">
        <v>128</v>
      </c>
    </row>
    <row r="511" spans="1:7" ht="15" customHeight="1">
      <c r="A511" s="3" t="s">
        <v>459</v>
      </c>
      <c r="B511" s="4" t="s">
        <v>321</v>
      </c>
      <c r="C511" s="4" t="s">
        <v>101</v>
      </c>
      <c r="D511" s="5">
        <v>2000</v>
      </c>
      <c r="E511" s="5">
        <v>12892.59</v>
      </c>
      <c r="F511" s="5" t="s">
        <v>128</v>
      </c>
      <c r="G511" s="41" t="s">
        <v>128</v>
      </c>
    </row>
    <row r="512" spans="1:7" ht="15" customHeight="1">
      <c r="A512" s="6" t="s">
        <v>459</v>
      </c>
      <c r="B512" s="7" t="s">
        <v>321</v>
      </c>
      <c r="C512" s="7" t="s">
        <v>61</v>
      </c>
      <c r="D512" s="8">
        <v>3600</v>
      </c>
      <c r="E512" s="8">
        <v>40203.52</v>
      </c>
      <c r="F512" s="8" t="s">
        <v>128</v>
      </c>
      <c r="G512" s="42" t="s">
        <v>128</v>
      </c>
    </row>
    <row r="513" spans="1:7" ht="15" customHeight="1">
      <c r="A513" s="3" t="s">
        <v>459</v>
      </c>
      <c r="B513" s="4" t="s">
        <v>321</v>
      </c>
      <c r="C513" s="4" t="s">
        <v>99</v>
      </c>
      <c r="D513" s="5" t="s">
        <v>128</v>
      </c>
      <c r="E513" s="5" t="s">
        <v>128</v>
      </c>
      <c r="F513" s="5">
        <v>16368.2</v>
      </c>
      <c r="G513" s="41">
        <v>288121.4</v>
      </c>
    </row>
    <row r="514" spans="1:7" ht="15" customHeight="1">
      <c r="A514" s="6" t="s">
        <v>459</v>
      </c>
      <c r="B514" s="7" t="s">
        <v>321</v>
      </c>
      <c r="C514" s="7" t="s">
        <v>71</v>
      </c>
      <c r="D514" s="8">
        <v>215</v>
      </c>
      <c r="E514" s="8">
        <v>1510.25</v>
      </c>
      <c r="F514" s="8" t="s">
        <v>128</v>
      </c>
      <c r="G514" s="42" t="s">
        <v>128</v>
      </c>
    </row>
    <row r="515" spans="1:7" ht="15" customHeight="1">
      <c r="A515" s="3" t="s">
        <v>322</v>
      </c>
      <c r="B515" s="4" t="s">
        <v>323</v>
      </c>
      <c r="C515" s="4" t="s">
        <v>63</v>
      </c>
      <c r="D515" s="5">
        <v>40</v>
      </c>
      <c r="E515" s="5">
        <v>510.5</v>
      </c>
      <c r="F515" s="5" t="s">
        <v>128</v>
      </c>
      <c r="G515" s="41" t="s">
        <v>128</v>
      </c>
    </row>
    <row r="516" spans="1:7" ht="15" customHeight="1">
      <c r="A516" s="6" t="s">
        <v>322</v>
      </c>
      <c r="B516" s="7" t="s">
        <v>323</v>
      </c>
      <c r="C516" s="7" t="s">
        <v>82</v>
      </c>
      <c r="D516" s="8">
        <v>290</v>
      </c>
      <c r="E516" s="8">
        <v>1489.96</v>
      </c>
      <c r="F516" s="8" t="s">
        <v>128</v>
      </c>
      <c r="G516" s="42" t="s">
        <v>128</v>
      </c>
    </row>
    <row r="517" spans="1:7" ht="15" customHeight="1">
      <c r="A517" s="3" t="s">
        <v>322</v>
      </c>
      <c r="B517" s="4" t="s">
        <v>323</v>
      </c>
      <c r="C517" s="4" t="s">
        <v>42</v>
      </c>
      <c r="D517" s="5">
        <v>1780</v>
      </c>
      <c r="E517" s="5">
        <v>20676.07</v>
      </c>
      <c r="F517" s="5" t="s">
        <v>128</v>
      </c>
      <c r="G517" s="41" t="s">
        <v>128</v>
      </c>
    </row>
    <row r="518" spans="1:7" ht="15" customHeight="1">
      <c r="A518" s="6" t="s">
        <v>322</v>
      </c>
      <c r="B518" s="7" t="s">
        <v>323</v>
      </c>
      <c r="C518" s="7" t="s">
        <v>43</v>
      </c>
      <c r="D518" s="8">
        <v>2590</v>
      </c>
      <c r="E518" s="8">
        <v>28355.89</v>
      </c>
      <c r="F518" s="8">
        <v>3505</v>
      </c>
      <c r="G518" s="42">
        <v>19502.21</v>
      </c>
    </row>
    <row r="519" spans="1:7" ht="15" customHeight="1">
      <c r="A519" s="3" t="s">
        <v>322</v>
      </c>
      <c r="B519" s="4" t="s">
        <v>323</v>
      </c>
      <c r="C519" s="4" t="s">
        <v>44</v>
      </c>
      <c r="D519" s="5">
        <v>1689.5</v>
      </c>
      <c r="E519" s="5">
        <v>10532.39</v>
      </c>
      <c r="F519" s="5" t="s">
        <v>128</v>
      </c>
      <c r="G519" s="41" t="s">
        <v>128</v>
      </c>
    </row>
    <row r="520" spans="1:7" ht="15" customHeight="1">
      <c r="A520" s="6" t="s">
        <v>324</v>
      </c>
      <c r="B520" s="7" t="s">
        <v>325</v>
      </c>
      <c r="C520" s="7" t="s">
        <v>48</v>
      </c>
      <c r="D520" s="8" t="s">
        <v>128</v>
      </c>
      <c r="E520" s="8" t="s">
        <v>128</v>
      </c>
      <c r="F520" s="8">
        <v>48379.8</v>
      </c>
      <c r="G520" s="42">
        <v>693260.2</v>
      </c>
    </row>
    <row r="521" spans="1:7" ht="15" customHeight="1">
      <c r="A521" s="3" t="s">
        <v>324</v>
      </c>
      <c r="B521" s="4" t="s">
        <v>325</v>
      </c>
      <c r="C521" s="4" t="s">
        <v>42</v>
      </c>
      <c r="D521" s="5">
        <v>220</v>
      </c>
      <c r="E521" s="5">
        <v>2505.08</v>
      </c>
      <c r="F521" s="5" t="s">
        <v>128</v>
      </c>
      <c r="G521" s="41" t="s">
        <v>128</v>
      </c>
    </row>
    <row r="522" spans="1:7" ht="15" customHeight="1">
      <c r="A522" s="6" t="s">
        <v>324</v>
      </c>
      <c r="B522" s="7" t="s">
        <v>325</v>
      </c>
      <c r="C522" s="7" t="s">
        <v>43</v>
      </c>
      <c r="D522" s="8" t="s">
        <v>128</v>
      </c>
      <c r="E522" s="8" t="s">
        <v>128</v>
      </c>
      <c r="F522" s="8">
        <v>3205</v>
      </c>
      <c r="G522" s="42">
        <v>17830.43</v>
      </c>
    </row>
    <row r="523" spans="1:7" ht="15" customHeight="1">
      <c r="A523" s="3" t="s">
        <v>460</v>
      </c>
      <c r="B523" s="4" t="s">
        <v>461</v>
      </c>
      <c r="C523" s="4" t="s">
        <v>48</v>
      </c>
      <c r="D523" s="5" t="s">
        <v>128</v>
      </c>
      <c r="E523" s="5" t="s">
        <v>128</v>
      </c>
      <c r="F523" s="5">
        <v>530935</v>
      </c>
      <c r="G523" s="41">
        <v>5250304.77</v>
      </c>
    </row>
    <row r="524" spans="1:7" ht="15" customHeight="1">
      <c r="A524" s="6" t="s">
        <v>460</v>
      </c>
      <c r="B524" s="7" t="s">
        <v>461</v>
      </c>
      <c r="C524" s="7" t="s">
        <v>64</v>
      </c>
      <c r="D524" s="8" t="s">
        <v>128</v>
      </c>
      <c r="E524" s="8" t="s">
        <v>128</v>
      </c>
      <c r="F524" s="8">
        <v>14321.53</v>
      </c>
      <c r="G524" s="42">
        <v>141064.24</v>
      </c>
    </row>
    <row r="525" spans="1:7" ht="15" customHeight="1">
      <c r="A525" s="3" t="s">
        <v>460</v>
      </c>
      <c r="B525" s="4" t="s">
        <v>461</v>
      </c>
      <c r="C525" s="4" t="s">
        <v>139</v>
      </c>
      <c r="D525" s="5" t="s">
        <v>128</v>
      </c>
      <c r="E525" s="5" t="s">
        <v>128</v>
      </c>
      <c r="F525" s="5">
        <v>1485</v>
      </c>
      <c r="G525" s="41">
        <v>15645.88</v>
      </c>
    </row>
    <row r="526" spans="1:7" ht="15" customHeight="1">
      <c r="A526" s="6" t="s">
        <v>460</v>
      </c>
      <c r="B526" s="7" t="s">
        <v>461</v>
      </c>
      <c r="C526" s="7" t="s">
        <v>54</v>
      </c>
      <c r="D526" s="8" t="s">
        <v>128</v>
      </c>
      <c r="E526" s="8" t="s">
        <v>128</v>
      </c>
      <c r="F526" s="8">
        <v>5550</v>
      </c>
      <c r="G526" s="42">
        <v>58438.48</v>
      </c>
    </row>
    <row r="527" spans="1:7" ht="15" customHeight="1">
      <c r="A527" s="3" t="s">
        <v>460</v>
      </c>
      <c r="B527" s="4" t="s">
        <v>461</v>
      </c>
      <c r="C527" s="4" t="s">
        <v>52</v>
      </c>
      <c r="D527" s="5" t="s">
        <v>128</v>
      </c>
      <c r="E527" s="5" t="s">
        <v>128</v>
      </c>
      <c r="F527" s="5">
        <v>60830</v>
      </c>
      <c r="G527" s="41">
        <v>586715.12</v>
      </c>
    </row>
    <row r="528" spans="1:7" ht="15" customHeight="1">
      <c r="A528" s="6" t="s">
        <v>460</v>
      </c>
      <c r="B528" s="7" t="s">
        <v>461</v>
      </c>
      <c r="C528" s="7" t="s">
        <v>42</v>
      </c>
      <c r="D528" s="8" t="s">
        <v>128</v>
      </c>
      <c r="E528" s="8" t="s">
        <v>128</v>
      </c>
      <c r="F528" s="8">
        <v>266773</v>
      </c>
      <c r="G528" s="42">
        <v>2419683.69</v>
      </c>
    </row>
    <row r="529" spans="1:7" ht="15" customHeight="1">
      <c r="A529" s="3" t="s">
        <v>460</v>
      </c>
      <c r="B529" s="4" t="s">
        <v>461</v>
      </c>
      <c r="C529" s="4" t="s">
        <v>103</v>
      </c>
      <c r="D529" s="5" t="s">
        <v>128</v>
      </c>
      <c r="E529" s="5" t="s">
        <v>128</v>
      </c>
      <c r="F529" s="5">
        <v>633.6</v>
      </c>
      <c r="G529" s="41">
        <v>7918.96</v>
      </c>
    </row>
    <row r="530" spans="1:7" ht="15" customHeight="1">
      <c r="A530" s="6" t="s">
        <v>460</v>
      </c>
      <c r="B530" s="7" t="s">
        <v>461</v>
      </c>
      <c r="C530" s="7" t="s">
        <v>183</v>
      </c>
      <c r="D530" s="8" t="s">
        <v>128</v>
      </c>
      <c r="E530" s="8" t="s">
        <v>128</v>
      </c>
      <c r="F530" s="8">
        <v>4000</v>
      </c>
      <c r="G530" s="42">
        <v>41128.78</v>
      </c>
    </row>
    <row r="531" spans="1:7" ht="15" customHeight="1">
      <c r="A531" s="3" t="s">
        <v>460</v>
      </c>
      <c r="B531" s="4" t="s">
        <v>461</v>
      </c>
      <c r="C531" s="4" t="s">
        <v>66</v>
      </c>
      <c r="D531" s="5" t="s">
        <v>128</v>
      </c>
      <c r="E531" s="5" t="s">
        <v>128</v>
      </c>
      <c r="F531" s="5">
        <v>600</v>
      </c>
      <c r="G531" s="41">
        <v>5086.67</v>
      </c>
    </row>
    <row r="532" spans="1:7" ht="15" customHeight="1">
      <c r="A532" s="6" t="s">
        <v>462</v>
      </c>
      <c r="B532" s="7" t="s">
        <v>326</v>
      </c>
      <c r="C532" s="7" t="s">
        <v>48</v>
      </c>
      <c r="D532" s="8">
        <v>760731.75</v>
      </c>
      <c r="E532" s="8">
        <v>7858351.58</v>
      </c>
      <c r="F532" s="8" t="s">
        <v>128</v>
      </c>
      <c r="G532" s="42" t="s">
        <v>128</v>
      </c>
    </row>
    <row r="533" spans="1:7" ht="15" customHeight="1">
      <c r="A533" s="3" t="s">
        <v>462</v>
      </c>
      <c r="B533" s="4" t="s">
        <v>285</v>
      </c>
      <c r="C533" s="4" t="s">
        <v>48</v>
      </c>
      <c r="D533" s="5" t="s">
        <v>128</v>
      </c>
      <c r="E533" s="5" t="s">
        <v>128</v>
      </c>
      <c r="F533" s="5">
        <v>105084.75</v>
      </c>
      <c r="G533" s="41">
        <v>1060788.17</v>
      </c>
    </row>
    <row r="534" spans="1:7" ht="15" customHeight="1">
      <c r="A534" s="6" t="s">
        <v>462</v>
      </c>
      <c r="B534" s="7" t="s">
        <v>326</v>
      </c>
      <c r="C534" s="7" t="s">
        <v>64</v>
      </c>
      <c r="D534" s="8">
        <v>21342.64</v>
      </c>
      <c r="E534" s="8">
        <v>222190</v>
      </c>
      <c r="F534" s="8" t="s">
        <v>128</v>
      </c>
      <c r="G534" s="42" t="s">
        <v>128</v>
      </c>
    </row>
    <row r="535" spans="1:7" ht="15" customHeight="1">
      <c r="A535" s="3" t="s">
        <v>462</v>
      </c>
      <c r="B535" s="4" t="s">
        <v>326</v>
      </c>
      <c r="C535" s="4" t="s">
        <v>54</v>
      </c>
      <c r="D535" s="5">
        <v>1260</v>
      </c>
      <c r="E535" s="5">
        <v>12813.74</v>
      </c>
      <c r="F535" s="5" t="s">
        <v>128</v>
      </c>
      <c r="G535" s="41" t="s">
        <v>128</v>
      </c>
    </row>
    <row r="536" spans="1:7" ht="15" customHeight="1">
      <c r="A536" s="6" t="s">
        <v>462</v>
      </c>
      <c r="B536" s="7" t="s">
        <v>326</v>
      </c>
      <c r="C536" s="7" t="s">
        <v>52</v>
      </c>
      <c r="D536" s="8">
        <v>75066</v>
      </c>
      <c r="E536" s="8">
        <v>750806.01</v>
      </c>
      <c r="F536" s="8" t="s">
        <v>128</v>
      </c>
      <c r="G536" s="42" t="s">
        <v>128</v>
      </c>
    </row>
    <row r="537" spans="1:7" ht="15" customHeight="1">
      <c r="A537" s="3" t="s">
        <v>462</v>
      </c>
      <c r="B537" s="4" t="s">
        <v>326</v>
      </c>
      <c r="C537" s="4" t="s">
        <v>42</v>
      </c>
      <c r="D537" s="5">
        <v>221282</v>
      </c>
      <c r="E537" s="5">
        <v>2107606.67</v>
      </c>
      <c r="F537" s="5" t="s">
        <v>128</v>
      </c>
      <c r="G537" s="41" t="s">
        <v>128</v>
      </c>
    </row>
    <row r="538" spans="1:7" ht="15" customHeight="1">
      <c r="A538" s="6" t="s">
        <v>462</v>
      </c>
      <c r="B538" s="7" t="s">
        <v>326</v>
      </c>
      <c r="C538" s="7" t="s">
        <v>43</v>
      </c>
      <c r="D538" s="8">
        <v>2760</v>
      </c>
      <c r="E538" s="8">
        <v>25195.49</v>
      </c>
      <c r="F538" s="8" t="s">
        <v>128</v>
      </c>
      <c r="G538" s="42" t="s">
        <v>128</v>
      </c>
    </row>
    <row r="539" spans="1:7" ht="15" customHeight="1">
      <c r="A539" s="3" t="s">
        <v>463</v>
      </c>
      <c r="B539" s="4" t="s">
        <v>285</v>
      </c>
      <c r="C539" s="4" t="s">
        <v>57</v>
      </c>
      <c r="D539" s="5" t="s">
        <v>128</v>
      </c>
      <c r="E539" s="5" t="s">
        <v>128</v>
      </c>
      <c r="F539" s="5">
        <v>1100</v>
      </c>
      <c r="G539" s="41">
        <v>52250</v>
      </c>
    </row>
    <row r="540" spans="1:7" ht="15" customHeight="1">
      <c r="A540" s="6" t="s">
        <v>464</v>
      </c>
      <c r="B540" s="7" t="s">
        <v>328</v>
      </c>
      <c r="C540" s="7" t="s">
        <v>43</v>
      </c>
      <c r="D540" s="8">
        <v>2760</v>
      </c>
      <c r="E540" s="8">
        <v>35181.32</v>
      </c>
      <c r="F540" s="8" t="s">
        <v>128</v>
      </c>
      <c r="G540" s="42" t="s">
        <v>128</v>
      </c>
    </row>
    <row r="541" spans="1:7" ht="15" customHeight="1">
      <c r="A541" s="3" t="s">
        <v>464</v>
      </c>
      <c r="B541" s="4" t="s">
        <v>328</v>
      </c>
      <c r="C541" s="4" t="s">
        <v>44</v>
      </c>
      <c r="D541" s="5">
        <v>2007</v>
      </c>
      <c r="E541" s="5">
        <v>38761.24</v>
      </c>
      <c r="F541" s="5" t="s">
        <v>128</v>
      </c>
      <c r="G541" s="41" t="s">
        <v>128</v>
      </c>
    </row>
    <row r="542" spans="1:7" ht="15" customHeight="1">
      <c r="A542" s="6" t="s">
        <v>465</v>
      </c>
      <c r="B542" s="7" t="s">
        <v>327</v>
      </c>
      <c r="C542" s="7" t="s">
        <v>45</v>
      </c>
      <c r="D542" s="8">
        <v>17994</v>
      </c>
      <c r="E542" s="8">
        <v>273651.49</v>
      </c>
      <c r="F542" s="8" t="s">
        <v>128</v>
      </c>
      <c r="G542" s="42" t="s">
        <v>128</v>
      </c>
    </row>
    <row r="543" spans="1:7" ht="15" customHeight="1">
      <c r="A543" s="3" t="s">
        <v>465</v>
      </c>
      <c r="B543" s="4" t="s">
        <v>327</v>
      </c>
      <c r="C543" s="4" t="s">
        <v>43</v>
      </c>
      <c r="D543" s="5">
        <v>1050</v>
      </c>
      <c r="E543" s="5">
        <v>8862.49</v>
      </c>
      <c r="F543" s="5" t="s">
        <v>128</v>
      </c>
      <c r="G543" s="41" t="s">
        <v>128</v>
      </c>
    </row>
    <row r="544" spans="1:7" ht="15" customHeight="1">
      <c r="A544" s="6" t="s">
        <v>466</v>
      </c>
      <c r="B544" s="7" t="s">
        <v>285</v>
      </c>
      <c r="C544" s="7" t="s">
        <v>138</v>
      </c>
      <c r="D544" s="8" t="s">
        <v>128</v>
      </c>
      <c r="E544" s="8" t="s">
        <v>128</v>
      </c>
      <c r="F544" s="8">
        <v>240</v>
      </c>
      <c r="G544" s="42">
        <v>3648</v>
      </c>
    </row>
    <row r="545" spans="1:7" ht="15" customHeight="1">
      <c r="A545" s="3" t="s">
        <v>466</v>
      </c>
      <c r="B545" s="4" t="s">
        <v>285</v>
      </c>
      <c r="C545" s="4" t="s">
        <v>43</v>
      </c>
      <c r="D545" s="5" t="s">
        <v>128</v>
      </c>
      <c r="E545" s="5" t="s">
        <v>128</v>
      </c>
      <c r="F545" s="5">
        <v>1784</v>
      </c>
      <c r="G545" s="41">
        <v>10617.57</v>
      </c>
    </row>
    <row r="546" spans="1:7" ht="15" customHeight="1">
      <c r="A546" s="6" t="s">
        <v>466</v>
      </c>
      <c r="B546" s="7" t="s">
        <v>285</v>
      </c>
      <c r="C546" s="7" t="s">
        <v>65</v>
      </c>
      <c r="D546" s="8" t="s">
        <v>128</v>
      </c>
      <c r="E546" s="8" t="s">
        <v>128</v>
      </c>
      <c r="F546" s="8">
        <v>96</v>
      </c>
      <c r="G546" s="42">
        <v>1459.2</v>
      </c>
    </row>
    <row r="547" spans="1:7" ht="15" customHeight="1">
      <c r="A547" s="3" t="s">
        <v>466</v>
      </c>
      <c r="B547" s="4" t="s">
        <v>285</v>
      </c>
      <c r="C547" s="4" t="s">
        <v>44</v>
      </c>
      <c r="D547" s="5" t="s">
        <v>128</v>
      </c>
      <c r="E547" s="5" t="s">
        <v>128</v>
      </c>
      <c r="F547" s="5">
        <v>655</v>
      </c>
      <c r="G547" s="41">
        <v>15296.2</v>
      </c>
    </row>
    <row r="548" spans="1:7" ht="15" customHeight="1">
      <c r="A548" s="6" t="s">
        <v>467</v>
      </c>
      <c r="B548" s="7" t="s">
        <v>329</v>
      </c>
      <c r="C548" s="7" t="s">
        <v>44</v>
      </c>
      <c r="D548" s="8">
        <v>1360.5</v>
      </c>
      <c r="E548" s="8">
        <v>25013.75</v>
      </c>
      <c r="F548" s="8" t="s">
        <v>128</v>
      </c>
      <c r="G548" s="42" t="s">
        <v>128</v>
      </c>
    </row>
    <row r="549" spans="1:7" ht="15" customHeight="1">
      <c r="A549" s="3" t="s">
        <v>555</v>
      </c>
      <c r="B549" s="4" t="s">
        <v>285</v>
      </c>
      <c r="C549" s="4" t="s">
        <v>44</v>
      </c>
      <c r="D549" s="5" t="s">
        <v>128</v>
      </c>
      <c r="E549" s="5" t="s">
        <v>128</v>
      </c>
      <c r="F549" s="5">
        <v>90</v>
      </c>
      <c r="G549" s="41">
        <v>589.98</v>
      </c>
    </row>
    <row r="550" spans="1:7" ht="15" customHeight="1">
      <c r="A550" s="6" t="s">
        <v>330</v>
      </c>
      <c r="B550" s="7" t="s">
        <v>331</v>
      </c>
      <c r="C550" s="7" t="s">
        <v>45</v>
      </c>
      <c r="D550" s="8">
        <v>1558</v>
      </c>
      <c r="E550" s="8">
        <v>22645.9</v>
      </c>
      <c r="F550" s="8">
        <v>484</v>
      </c>
      <c r="G550" s="42">
        <v>5200.95</v>
      </c>
    </row>
    <row r="551" spans="1:7" ht="15" customHeight="1">
      <c r="A551" s="3" t="s">
        <v>330</v>
      </c>
      <c r="B551" s="4" t="s">
        <v>331</v>
      </c>
      <c r="C551" s="4" t="s">
        <v>43</v>
      </c>
      <c r="D551" s="5" t="s">
        <v>128</v>
      </c>
      <c r="E551" s="5" t="s">
        <v>128</v>
      </c>
      <c r="F551" s="5">
        <v>7000</v>
      </c>
      <c r="G551" s="41">
        <v>71300.52</v>
      </c>
    </row>
    <row r="552" spans="1:7" ht="15" customHeight="1">
      <c r="A552" s="6" t="s">
        <v>332</v>
      </c>
      <c r="B552" s="7" t="s">
        <v>333</v>
      </c>
      <c r="C552" s="7" t="s">
        <v>43</v>
      </c>
      <c r="D552" s="8" t="s">
        <v>128</v>
      </c>
      <c r="E552" s="8" t="s">
        <v>128</v>
      </c>
      <c r="F552" s="8">
        <v>744</v>
      </c>
      <c r="G552" s="42">
        <v>3474.65</v>
      </c>
    </row>
    <row r="553" spans="1:7" ht="15" customHeight="1">
      <c r="A553" s="3" t="s">
        <v>332</v>
      </c>
      <c r="B553" s="4" t="s">
        <v>333</v>
      </c>
      <c r="C553" s="4" t="s">
        <v>156</v>
      </c>
      <c r="D553" s="5" t="s">
        <v>128</v>
      </c>
      <c r="E553" s="5" t="s">
        <v>128</v>
      </c>
      <c r="F553" s="5">
        <v>5600</v>
      </c>
      <c r="G553" s="41">
        <v>43799.74</v>
      </c>
    </row>
    <row r="554" spans="1:7" ht="15" customHeight="1">
      <c r="A554" s="6" t="s">
        <v>332</v>
      </c>
      <c r="B554" s="7" t="s">
        <v>333</v>
      </c>
      <c r="C554" s="7" t="s">
        <v>44</v>
      </c>
      <c r="D554" s="8">
        <v>119270.5</v>
      </c>
      <c r="E554" s="8">
        <v>573800.44</v>
      </c>
      <c r="F554" s="8">
        <v>221290</v>
      </c>
      <c r="G554" s="42">
        <v>1086492.33</v>
      </c>
    </row>
    <row r="555" spans="1:7" ht="15" customHeight="1">
      <c r="A555" s="3" t="s">
        <v>334</v>
      </c>
      <c r="B555" s="4" t="s">
        <v>335</v>
      </c>
      <c r="C555" s="4" t="s">
        <v>44</v>
      </c>
      <c r="D555" s="5">
        <v>263</v>
      </c>
      <c r="E555" s="5">
        <v>1356.67</v>
      </c>
      <c r="F555" s="5" t="s">
        <v>128</v>
      </c>
      <c r="G555" s="41" t="s">
        <v>128</v>
      </c>
    </row>
    <row r="556" spans="1:7" ht="15" customHeight="1">
      <c r="A556" s="6" t="s">
        <v>556</v>
      </c>
      <c r="B556" s="7" t="s">
        <v>336</v>
      </c>
      <c r="C556" s="7" t="s">
        <v>44</v>
      </c>
      <c r="D556" s="8" t="s">
        <v>128</v>
      </c>
      <c r="E556" s="8" t="s">
        <v>128</v>
      </c>
      <c r="F556" s="8">
        <v>115</v>
      </c>
      <c r="G556" s="42">
        <v>1061.74</v>
      </c>
    </row>
    <row r="557" spans="1:7" ht="15" customHeight="1">
      <c r="A557" s="3" t="s">
        <v>468</v>
      </c>
      <c r="B557" s="4" t="s">
        <v>336</v>
      </c>
      <c r="C557" s="4" t="s">
        <v>44</v>
      </c>
      <c r="D557" s="5">
        <v>292</v>
      </c>
      <c r="E557" s="5">
        <v>2940.31</v>
      </c>
      <c r="F557" s="5" t="s">
        <v>128</v>
      </c>
      <c r="G557" s="41" t="s">
        <v>128</v>
      </c>
    </row>
    <row r="558" spans="1:7" ht="15" customHeight="1">
      <c r="A558" s="6" t="s">
        <v>337</v>
      </c>
      <c r="B558" s="7" t="s">
        <v>338</v>
      </c>
      <c r="C558" s="7" t="s">
        <v>61</v>
      </c>
      <c r="D558" s="8" t="s">
        <v>128</v>
      </c>
      <c r="E558" s="8" t="s">
        <v>128</v>
      </c>
      <c r="F558" s="8">
        <v>4800</v>
      </c>
      <c r="G558" s="42">
        <v>31779.87</v>
      </c>
    </row>
    <row r="559" spans="1:7" ht="15" customHeight="1">
      <c r="A559" s="3" t="s">
        <v>339</v>
      </c>
      <c r="B559" s="4" t="s">
        <v>340</v>
      </c>
      <c r="C559" s="4" t="s">
        <v>44</v>
      </c>
      <c r="D559" s="5">
        <v>16515</v>
      </c>
      <c r="E559" s="5">
        <v>77566.19</v>
      </c>
      <c r="F559" s="5" t="s">
        <v>128</v>
      </c>
      <c r="G559" s="41" t="s">
        <v>128</v>
      </c>
    </row>
    <row r="560" spans="1:7" ht="15" customHeight="1">
      <c r="A560" s="6" t="s">
        <v>341</v>
      </c>
      <c r="B560" s="7" t="s">
        <v>342</v>
      </c>
      <c r="C560" s="7" t="s">
        <v>45</v>
      </c>
      <c r="D560" s="8">
        <v>600</v>
      </c>
      <c r="E560" s="8">
        <v>3320.85</v>
      </c>
      <c r="F560" s="8" t="s">
        <v>128</v>
      </c>
      <c r="G560" s="42" t="s">
        <v>128</v>
      </c>
    </row>
    <row r="561" spans="1:7" ht="15" customHeight="1">
      <c r="A561" s="3" t="s">
        <v>341</v>
      </c>
      <c r="B561" s="4" t="s">
        <v>342</v>
      </c>
      <c r="C561" s="4" t="s">
        <v>43</v>
      </c>
      <c r="D561" s="5">
        <v>20765</v>
      </c>
      <c r="E561" s="5">
        <v>122400.83</v>
      </c>
      <c r="F561" s="5" t="s">
        <v>128</v>
      </c>
      <c r="G561" s="41" t="s">
        <v>128</v>
      </c>
    </row>
    <row r="562" spans="1:7" ht="15" customHeight="1">
      <c r="A562" s="6" t="s">
        <v>341</v>
      </c>
      <c r="B562" s="7" t="s">
        <v>342</v>
      </c>
      <c r="C562" s="7" t="s">
        <v>44</v>
      </c>
      <c r="D562" s="8">
        <v>64585</v>
      </c>
      <c r="E562" s="8">
        <v>270982.37</v>
      </c>
      <c r="F562" s="8">
        <v>8500</v>
      </c>
      <c r="G562" s="42">
        <v>39829.56</v>
      </c>
    </row>
    <row r="563" spans="1:7" ht="15" customHeight="1">
      <c r="A563" s="3" t="s">
        <v>557</v>
      </c>
      <c r="B563" s="4" t="s">
        <v>558</v>
      </c>
      <c r="C563" s="4" t="s">
        <v>138</v>
      </c>
      <c r="D563" s="5" t="s">
        <v>128</v>
      </c>
      <c r="E563" s="5" t="s">
        <v>128</v>
      </c>
      <c r="F563" s="5">
        <v>300</v>
      </c>
      <c r="G563" s="41">
        <v>3090</v>
      </c>
    </row>
    <row r="564" spans="1:7" ht="15" customHeight="1">
      <c r="A564" s="6" t="s">
        <v>343</v>
      </c>
      <c r="B564" s="7" t="s">
        <v>344</v>
      </c>
      <c r="C564" s="7" t="s">
        <v>44</v>
      </c>
      <c r="D564" s="8">
        <v>365</v>
      </c>
      <c r="E564" s="8">
        <v>2338.37</v>
      </c>
      <c r="F564" s="8">
        <v>32</v>
      </c>
      <c r="G564" s="42">
        <v>126.4</v>
      </c>
    </row>
    <row r="565" spans="1:7" ht="15" customHeight="1">
      <c r="A565" s="3" t="s">
        <v>345</v>
      </c>
      <c r="B565" s="4" t="s">
        <v>346</v>
      </c>
      <c r="C565" s="4" t="s">
        <v>61</v>
      </c>
      <c r="D565" s="5">
        <v>1092</v>
      </c>
      <c r="E565" s="5">
        <v>12808.19</v>
      </c>
      <c r="F565" s="5">
        <v>10964</v>
      </c>
      <c r="G565" s="41">
        <v>116777.47</v>
      </c>
    </row>
    <row r="566" spans="1:7" ht="15" customHeight="1">
      <c r="A566" s="6" t="s">
        <v>345</v>
      </c>
      <c r="B566" s="7" t="s">
        <v>346</v>
      </c>
      <c r="C566" s="7" t="s">
        <v>43</v>
      </c>
      <c r="D566" s="8">
        <v>312</v>
      </c>
      <c r="E566" s="8">
        <v>1945.48</v>
      </c>
      <c r="F566" s="8" t="s">
        <v>128</v>
      </c>
      <c r="G566" s="42" t="s">
        <v>128</v>
      </c>
    </row>
    <row r="567" spans="1:7" ht="15" customHeight="1">
      <c r="A567" s="3" t="s">
        <v>345</v>
      </c>
      <c r="B567" s="4" t="s">
        <v>346</v>
      </c>
      <c r="C567" s="4" t="s">
        <v>44</v>
      </c>
      <c r="D567" s="5">
        <v>9363</v>
      </c>
      <c r="E567" s="5">
        <v>92991.8</v>
      </c>
      <c r="F567" s="5" t="s">
        <v>128</v>
      </c>
      <c r="G567" s="41" t="s">
        <v>128</v>
      </c>
    </row>
    <row r="568" spans="1:7" ht="15" customHeight="1">
      <c r="A568" s="6" t="s">
        <v>559</v>
      </c>
      <c r="B568" s="7" t="s">
        <v>560</v>
      </c>
      <c r="C568" s="7" t="s">
        <v>44</v>
      </c>
      <c r="D568" s="8" t="s">
        <v>128</v>
      </c>
      <c r="E568" s="8" t="s">
        <v>128</v>
      </c>
      <c r="F568" s="8">
        <v>677</v>
      </c>
      <c r="G568" s="42">
        <v>5680.19</v>
      </c>
    </row>
    <row r="569" spans="1:7" ht="15" customHeight="1">
      <c r="A569" s="3" t="s">
        <v>469</v>
      </c>
      <c r="B569" s="4" t="s">
        <v>470</v>
      </c>
      <c r="C569" s="4" t="s">
        <v>63</v>
      </c>
      <c r="D569" s="5" t="s">
        <v>128</v>
      </c>
      <c r="E569" s="5" t="s">
        <v>128</v>
      </c>
      <c r="F569" s="5">
        <v>180</v>
      </c>
      <c r="G569" s="41">
        <v>5085</v>
      </c>
    </row>
    <row r="570" spans="1:7" ht="15" customHeight="1">
      <c r="A570" s="6" t="s">
        <v>469</v>
      </c>
      <c r="B570" s="7" t="s">
        <v>470</v>
      </c>
      <c r="C570" s="7" t="s">
        <v>92</v>
      </c>
      <c r="D570" s="8" t="s">
        <v>128</v>
      </c>
      <c r="E570" s="8" t="s">
        <v>128</v>
      </c>
      <c r="F570" s="8">
        <v>7280</v>
      </c>
      <c r="G570" s="42">
        <v>759645</v>
      </c>
    </row>
    <row r="571" spans="1:7" ht="15" customHeight="1">
      <c r="A571" s="3" t="s">
        <v>471</v>
      </c>
      <c r="B571" s="4" t="s">
        <v>347</v>
      </c>
      <c r="C571" s="4" t="s">
        <v>43</v>
      </c>
      <c r="D571" s="5">
        <v>26600</v>
      </c>
      <c r="E571" s="5">
        <v>219280.72</v>
      </c>
      <c r="F571" s="5" t="s">
        <v>128</v>
      </c>
      <c r="G571" s="41" t="s">
        <v>128</v>
      </c>
    </row>
    <row r="572" spans="1:7" ht="15" customHeight="1">
      <c r="A572" s="6" t="s">
        <v>471</v>
      </c>
      <c r="B572" s="7" t="s">
        <v>347</v>
      </c>
      <c r="C572" s="7" t="s">
        <v>44</v>
      </c>
      <c r="D572" s="8">
        <v>116590</v>
      </c>
      <c r="E572" s="8">
        <v>602404.35</v>
      </c>
      <c r="F572" s="8" t="s">
        <v>128</v>
      </c>
      <c r="G572" s="42" t="s">
        <v>128</v>
      </c>
    </row>
    <row r="573" spans="1:7" ht="15" customHeight="1">
      <c r="A573" s="3" t="s">
        <v>472</v>
      </c>
      <c r="B573" s="4" t="s">
        <v>348</v>
      </c>
      <c r="C573" s="4" t="s">
        <v>92</v>
      </c>
      <c r="D573" s="5">
        <v>51785</v>
      </c>
      <c r="E573" s="5">
        <v>530706</v>
      </c>
      <c r="F573" s="5" t="s">
        <v>128</v>
      </c>
      <c r="G573" s="41" t="s">
        <v>128</v>
      </c>
    </row>
    <row r="574" spans="1:7" ht="15" customHeight="1">
      <c r="A574" s="6" t="s">
        <v>472</v>
      </c>
      <c r="B574" s="7" t="s">
        <v>473</v>
      </c>
      <c r="C574" s="7" t="s">
        <v>92</v>
      </c>
      <c r="D574" s="8" t="s">
        <v>128</v>
      </c>
      <c r="E574" s="8" t="s">
        <v>128</v>
      </c>
      <c r="F574" s="8">
        <v>1220</v>
      </c>
      <c r="G574" s="42">
        <v>97804</v>
      </c>
    </row>
    <row r="575" spans="1:7" ht="15" customHeight="1">
      <c r="A575" s="3" t="s">
        <v>474</v>
      </c>
      <c r="B575" s="4" t="s">
        <v>475</v>
      </c>
      <c r="C575" s="4" t="s">
        <v>44</v>
      </c>
      <c r="D575" s="5" t="s">
        <v>128</v>
      </c>
      <c r="E575" s="5" t="s">
        <v>128</v>
      </c>
      <c r="F575" s="5">
        <v>3150</v>
      </c>
      <c r="G575" s="41">
        <v>24176.96</v>
      </c>
    </row>
    <row r="576" spans="1:7" ht="15" customHeight="1">
      <c r="A576" s="6" t="s">
        <v>476</v>
      </c>
      <c r="B576" s="7" t="s">
        <v>477</v>
      </c>
      <c r="C576" s="7" t="s">
        <v>43</v>
      </c>
      <c r="D576" s="8" t="s">
        <v>128</v>
      </c>
      <c r="E576" s="8" t="s">
        <v>128</v>
      </c>
      <c r="F576" s="8">
        <v>22260</v>
      </c>
      <c r="G576" s="42">
        <v>92513.34</v>
      </c>
    </row>
    <row r="577" spans="1:7" ht="15" customHeight="1">
      <c r="A577" s="3" t="s">
        <v>478</v>
      </c>
      <c r="B577" s="4" t="s">
        <v>349</v>
      </c>
      <c r="C577" s="4" t="s">
        <v>51</v>
      </c>
      <c r="D577" s="5">
        <v>5800</v>
      </c>
      <c r="E577" s="5">
        <v>573580</v>
      </c>
      <c r="F577" s="5" t="s">
        <v>128</v>
      </c>
      <c r="G577" s="41" t="s">
        <v>128</v>
      </c>
    </row>
    <row r="578" spans="1:7" ht="15" customHeight="1">
      <c r="A578" s="6" t="s">
        <v>478</v>
      </c>
      <c r="B578" s="7" t="s">
        <v>349</v>
      </c>
      <c r="C578" s="7" t="s">
        <v>237</v>
      </c>
      <c r="D578" s="8">
        <v>50</v>
      </c>
      <c r="E578" s="8">
        <v>58</v>
      </c>
      <c r="F578" s="8" t="s">
        <v>128</v>
      </c>
      <c r="G578" s="42" t="s">
        <v>128</v>
      </c>
    </row>
    <row r="579" spans="1:7" ht="15" customHeight="1">
      <c r="A579" s="3" t="s">
        <v>478</v>
      </c>
      <c r="B579" s="4" t="s">
        <v>285</v>
      </c>
      <c r="C579" s="4" t="s">
        <v>92</v>
      </c>
      <c r="D579" s="5" t="s">
        <v>128</v>
      </c>
      <c r="E579" s="5" t="s">
        <v>128</v>
      </c>
      <c r="F579" s="5">
        <v>51801</v>
      </c>
      <c r="G579" s="41">
        <v>658983.22</v>
      </c>
    </row>
    <row r="580" spans="1:7" ht="15" customHeight="1">
      <c r="A580" s="6" t="s">
        <v>478</v>
      </c>
      <c r="B580" s="7" t="s">
        <v>285</v>
      </c>
      <c r="C580" s="7" t="s">
        <v>58</v>
      </c>
      <c r="D580" s="8" t="s">
        <v>128</v>
      </c>
      <c r="E580" s="8" t="s">
        <v>128</v>
      </c>
      <c r="F580" s="8">
        <v>87780</v>
      </c>
      <c r="G580" s="42">
        <v>293012.5</v>
      </c>
    </row>
    <row r="581" spans="1:7" ht="15" customHeight="1">
      <c r="A581" s="3" t="s">
        <v>177</v>
      </c>
      <c r="B581" s="4" t="s">
        <v>178</v>
      </c>
      <c r="C581" s="4" t="s">
        <v>138</v>
      </c>
      <c r="D581" s="5">
        <v>270</v>
      </c>
      <c r="E581" s="5">
        <v>283.5</v>
      </c>
      <c r="F581" s="5">
        <v>3966</v>
      </c>
      <c r="G581" s="41">
        <v>3120.3</v>
      </c>
    </row>
    <row r="582" spans="1:7" ht="15" customHeight="1">
      <c r="A582" s="6" t="s">
        <v>177</v>
      </c>
      <c r="B582" s="7" t="s">
        <v>178</v>
      </c>
      <c r="C582" s="7" t="s">
        <v>92</v>
      </c>
      <c r="D582" s="8" t="s">
        <v>128</v>
      </c>
      <c r="E582" s="8" t="s">
        <v>128</v>
      </c>
      <c r="F582" s="8">
        <v>17.4</v>
      </c>
      <c r="G582" s="42">
        <v>62.85</v>
      </c>
    </row>
    <row r="583" spans="1:7" ht="15" customHeight="1">
      <c r="A583" s="3" t="s">
        <v>177</v>
      </c>
      <c r="B583" s="4" t="s">
        <v>178</v>
      </c>
      <c r="C583" s="4" t="s">
        <v>46</v>
      </c>
      <c r="D583" s="5" t="s">
        <v>128</v>
      </c>
      <c r="E583" s="5" t="s">
        <v>128</v>
      </c>
      <c r="F583" s="5">
        <v>11040</v>
      </c>
      <c r="G583" s="41">
        <v>8280</v>
      </c>
    </row>
    <row r="584" spans="1:7" ht="15" customHeight="1">
      <c r="A584" s="6" t="s">
        <v>177</v>
      </c>
      <c r="B584" s="7" t="s">
        <v>178</v>
      </c>
      <c r="C584" s="7" t="s">
        <v>85</v>
      </c>
      <c r="D584" s="8" t="s">
        <v>128</v>
      </c>
      <c r="E584" s="8" t="s">
        <v>128</v>
      </c>
      <c r="F584" s="8">
        <v>6240</v>
      </c>
      <c r="G584" s="42">
        <v>4168.01</v>
      </c>
    </row>
    <row r="585" spans="1:7" ht="15" customHeight="1">
      <c r="A585" s="3" t="s">
        <v>179</v>
      </c>
      <c r="B585" s="4" t="s">
        <v>180</v>
      </c>
      <c r="C585" s="4" t="s">
        <v>138</v>
      </c>
      <c r="D585" s="5">
        <v>600</v>
      </c>
      <c r="E585" s="5">
        <v>450</v>
      </c>
      <c r="F585" s="5">
        <v>23760</v>
      </c>
      <c r="G585" s="41">
        <v>15045.6</v>
      </c>
    </row>
    <row r="586" spans="1:7" ht="15" customHeight="1">
      <c r="A586" s="6" t="s">
        <v>179</v>
      </c>
      <c r="B586" s="7" t="s">
        <v>180</v>
      </c>
      <c r="C586" s="7" t="s">
        <v>53</v>
      </c>
      <c r="D586" s="8" t="s">
        <v>128</v>
      </c>
      <c r="E586" s="8" t="s">
        <v>128</v>
      </c>
      <c r="F586" s="8">
        <v>9744</v>
      </c>
      <c r="G586" s="42">
        <v>6820.8</v>
      </c>
    </row>
    <row r="587" spans="1:7" ht="15" customHeight="1">
      <c r="A587" s="3" t="s">
        <v>179</v>
      </c>
      <c r="B587" s="4" t="s">
        <v>180</v>
      </c>
      <c r="C587" s="4" t="s">
        <v>46</v>
      </c>
      <c r="D587" s="5">
        <v>3283.2</v>
      </c>
      <c r="E587" s="5">
        <v>2574</v>
      </c>
      <c r="F587" s="5">
        <v>27360</v>
      </c>
      <c r="G587" s="41">
        <v>20440.8</v>
      </c>
    </row>
    <row r="588" spans="1:7" ht="15" customHeight="1">
      <c r="A588" s="6" t="s">
        <v>179</v>
      </c>
      <c r="B588" s="7" t="s">
        <v>180</v>
      </c>
      <c r="C588" s="7" t="s">
        <v>513</v>
      </c>
      <c r="D588" s="8">
        <v>64848</v>
      </c>
      <c r="E588" s="8">
        <v>41191.64</v>
      </c>
      <c r="F588" s="8" t="s">
        <v>128</v>
      </c>
      <c r="G588" s="42" t="s">
        <v>128</v>
      </c>
    </row>
    <row r="589" spans="1:7" ht="15" customHeight="1">
      <c r="A589" s="3" t="s">
        <v>179</v>
      </c>
      <c r="B589" s="4" t="s">
        <v>180</v>
      </c>
      <c r="C589" s="4" t="s">
        <v>85</v>
      </c>
      <c r="D589" s="5" t="s">
        <v>128</v>
      </c>
      <c r="E589" s="5" t="s">
        <v>128</v>
      </c>
      <c r="F589" s="5">
        <v>13200</v>
      </c>
      <c r="G589" s="41">
        <v>9432</v>
      </c>
    </row>
    <row r="590" spans="1:7" ht="15" customHeight="1">
      <c r="A590" s="6" t="s">
        <v>181</v>
      </c>
      <c r="B590" s="7" t="s">
        <v>182</v>
      </c>
      <c r="C590" s="7" t="s">
        <v>138</v>
      </c>
      <c r="D590" s="8">
        <v>5896.8</v>
      </c>
      <c r="E590" s="8">
        <v>5340</v>
      </c>
      <c r="F590" s="8">
        <v>10320</v>
      </c>
      <c r="G590" s="42">
        <v>7740</v>
      </c>
    </row>
    <row r="591" spans="1:7" ht="15" customHeight="1">
      <c r="A591" s="3" t="s">
        <v>181</v>
      </c>
      <c r="B591" s="4" t="s">
        <v>182</v>
      </c>
      <c r="C591" s="4" t="s">
        <v>53</v>
      </c>
      <c r="D591" s="5">
        <v>7608</v>
      </c>
      <c r="E591" s="5">
        <v>5762.62</v>
      </c>
      <c r="F591" s="5" t="s">
        <v>128</v>
      </c>
      <c r="G591" s="41" t="s">
        <v>128</v>
      </c>
    </row>
    <row r="592" spans="1:7" ht="15" customHeight="1">
      <c r="A592" s="6" t="s">
        <v>181</v>
      </c>
      <c r="B592" s="7" t="s">
        <v>182</v>
      </c>
      <c r="C592" s="7" t="s">
        <v>46</v>
      </c>
      <c r="D592" s="8">
        <v>6264.8</v>
      </c>
      <c r="E592" s="8">
        <v>5282.64</v>
      </c>
      <c r="F592" s="8">
        <v>21273.6</v>
      </c>
      <c r="G592" s="42">
        <v>16689.6</v>
      </c>
    </row>
    <row r="593" spans="1:7" ht="15" customHeight="1">
      <c r="A593" s="3" t="s">
        <v>181</v>
      </c>
      <c r="B593" s="4" t="s">
        <v>182</v>
      </c>
      <c r="C593" s="4" t="s">
        <v>85</v>
      </c>
      <c r="D593" s="5" t="s">
        <v>128</v>
      </c>
      <c r="E593" s="5" t="s">
        <v>128</v>
      </c>
      <c r="F593" s="5">
        <v>242100</v>
      </c>
      <c r="G593" s="41">
        <v>182695.6</v>
      </c>
    </row>
    <row r="594" spans="1:7" ht="15" customHeight="1">
      <c r="A594" s="6" t="s">
        <v>181</v>
      </c>
      <c r="B594" s="7" t="s">
        <v>182</v>
      </c>
      <c r="C594" s="7" t="s">
        <v>183</v>
      </c>
      <c r="D594" s="8">
        <v>247.2</v>
      </c>
      <c r="E594" s="8">
        <v>228</v>
      </c>
      <c r="F594" s="8" t="s">
        <v>128</v>
      </c>
      <c r="G594" s="42" t="s">
        <v>128</v>
      </c>
    </row>
    <row r="595" spans="1:7" ht="15" customHeight="1">
      <c r="A595" s="3" t="s">
        <v>613</v>
      </c>
      <c r="B595" s="4" t="s">
        <v>614</v>
      </c>
      <c r="C595" s="4" t="s">
        <v>46</v>
      </c>
      <c r="D595" s="5">
        <v>1520</v>
      </c>
      <c r="E595" s="5">
        <v>1135.44</v>
      </c>
      <c r="F595" s="5" t="s">
        <v>128</v>
      </c>
      <c r="G595" s="41" t="s">
        <v>128</v>
      </c>
    </row>
    <row r="596" spans="1:7" ht="15" customHeight="1">
      <c r="A596" s="6" t="s">
        <v>479</v>
      </c>
      <c r="B596" s="7" t="s">
        <v>480</v>
      </c>
      <c r="C596" s="7" t="s">
        <v>138</v>
      </c>
      <c r="D596" s="8" t="s">
        <v>128</v>
      </c>
      <c r="E596" s="8" t="s">
        <v>128</v>
      </c>
      <c r="F596" s="8">
        <v>333652</v>
      </c>
      <c r="G596" s="42">
        <v>250739.53</v>
      </c>
    </row>
    <row r="597" spans="1:7" ht="15" customHeight="1">
      <c r="A597" s="3" t="s">
        <v>479</v>
      </c>
      <c r="B597" s="4" t="s">
        <v>480</v>
      </c>
      <c r="C597" s="4" t="s">
        <v>60</v>
      </c>
      <c r="D597" s="5" t="s">
        <v>128</v>
      </c>
      <c r="E597" s="5" t="s">
        <v>128</v>
      </c>
      <c r="F597" s="5">
        <v>180</v>
      </c>
      <c r="G597" s="41">
        <v>173.3</v>
      </c>
    </row>
    <row r="598" spans="1:7" ht="15" customHeight="1">
      <c r="A598" s="6" t="s">
        <v>479</v>
      </c>
      <c r="B598" s="7" t="s">
        <v>480</v>
      </c>
      <c r="C598" s="7" t="s">
        <v>53</v>
      </c>
      <c r="D598" s="8" t="s">
        <v>128</v>
      </c>
      <c r="E598" s="8" t="s">
        <v>128</v>
      </c>
      <c r="F598" s="8">
        <v>13914.8</v>
      </c>
      <c r="G598" s="42">
        <v>8534.4</v>
      </c>
    </row>
    <row r="599" spans="1:7" ht="15" customHeight="1">
      <c r="A599" s="3" t="s">
        <v>479</v>
      </c>
      <c r="B599" s="4" t="s">
        <v>480</v>
      </c>
      <c r="C599" s="4" t="s">
        <v>122</v>
      </c>
      <c r="D599" s="5" t="s">
        <v>128</v>
      </c>
      <c r="E599" s="5" t="s">
        <v>128</v>
      </c>
      <c r="F599" s="5">
        <v>14496</v>
      </c>
      <c r="G599" s="41">
        <v>11649.6</v>
      </c>
    </row>
    <row r="600" spans="1:7" ht="15" customHeight="1">
      <c r="A600" s="6" t="s">
        <v>479</v>
      </c>
      <c r="B600" s="7" t="s">
        <v>480</v>
      </c>
      <c r="C600" s="7" t="s">
        <v>92</v>
      </c>
      <c r="D600" s="8" t="s">
        <v>128</v>
      </c>
      <c r="E600" s="8" t="s">
        <v>128</v>
      </c>
      <c r="F600" s="8">
        <v>13137.6</v>
      </c>
      <c r="G600" s="42">
        <v>14891.88</v>
      </c>
    </row>
    <row r="601" spans="1:7" ht="15" customHeight="1">
      <c r="A601" s="3" t="s">
        <v>479</v>
      </c>
      <c r="B601" s="4" t="s">
        <v>480</v>
      </c>
      <c r="C601" s="4" t="s">
        <v>46</v>
      </c>
      <c r="D601" s="5" t="s">
        <v>128</v>
      </c>
      <c r="E601" s="5" t="s">
        <v>128</v>
      </c>
      <c r="F601" s="5">
        <v>170280</v>
      </c>
      <c r="G601" s="41">
        <v>123957</v>
      </c>
    </row>
    <row r="602" spans="1:7" ht="15" customHeight="1">
      <c r="A602" s="6" t="s">
        <v>479</v>
      </c>
      <c r="B602" s="7" t="s">
        <v>480</v>
      </c>
      <c r="C602" s="7" t="s">
        <v>502</v>
      </c>
      <c r="D602" s="8" t="s">
        <v>128</v>
      </c>
      <c r="E602" s="8" t="s">
        <v>128</v>
      </c>
      <c r="F602" s="8">
        <v>126</v>
      </c>
      <c r="G602" s="42">
        <v>141.84</v>
      </c>
    </row>
    <row r="603" spans="1:7" ht="15" customHeight="1">
      <c r="A603" s="3" t="s">
        <v>479</v>
      </c>
      <c r="B603" s="4" t="s">
        <v>480</v>
      </c>
      <c r="C603" s="4" t="s">
        <v>156</v>
      </c>
      <c r="D603" s="5" t="s">
        <v>128</v>
      </c>
      <c r="E603" s="5" t="s">
        <v>128</v>
      </c>
      <c r="F603" s="5">
        <v>234870.2</v>
      </c>
      <c r="G603" s="41">
        <v>219194.24</v>
      </c>
    </row>
    <row r="604" spans="1:7" ht="15" customHeight="1">
      <c r="A604" s="6" t="s">
        <v>479</v>
      </c>
      <c r="B604" s="7" t="s">
        <v>480</v>
      </c>
      <c r="C604" s="7" t="s">
        <v>102</v>
      </c>
      <c r="D604" s="8" t="s">
        <v>128</v>
      </c>
      <c r="E604" s="8" t="s">
        <v>128</v>
      </c>
      <c r="F604" s="8">
        <v>100020</v>
      </c>
      <c r="G604" s="42">
        <v>63436.11</v>
      </c>
    </row>
    <row r="605" spans="1:7" ht="15" customHeight="1">
      <c r="A605" s="3" t="s">
        <v>479</v>
      </c>
      <c r="B605" s="4" t="s">
        <v>480</v>
      </c>
      <c r="C605" s="4" t="s">
        <v>85</v>
      </c>
      <c r="D605" s="5" t="s">
        <v>128</v>
      </c>
      <c r="E605" s="5" t="s">
        <v>128</v>
      </c>
      <c r="F605" s="5">
        <v>953310</v>
      </c>
      <c r="G605" s="41">
        <v>631884.6</v>
      </c>
    </row>
    <row r="606" spans="1:7" ht="15" customHeight="1">
      <c r="A606" s="6" t="s">
        <v>479</v>
      </c>
      <c r="B606" s="7" t="s">
        <v>480</v>
      </c>
      <c r="C606" s="7" t="s">
        <v>561</v>
      </c>
      <c r="D606" s="8" t="s">
        <v>128</v>
      </c>
      <c r="E606" s="8" t="s">
        <v>128</v>
      </c>
      <c r="F606" s="8">
        <v>63120</v>
      </c>
      <c r="G606" s="42">
        <v>54445</v>
      </c>
    </row>
    <row r="607" spans="1:7" ht="15" customHeight="1">
      <c r="A607" s="3" t="s">
        <v>479</v>
      </c>
      <c r="B607" s="4" t="s">
        <v>480</v>
      </c>
      <c r="C607" s="4" t="s">
        <v>65</v>
      </c>
      <c r="D607" s="5" t="s">
        <v>128</v>
      </c>
      <c r="E607" s="5" t="s">
        <v>128</v>
      </c>
      <c r="F607" s="5">
        <v>9120</v>
      </c>
      <c r="G607" s="41">
        <v>7754.4</v>
      </c>
    </row>
    <row r="608" spans="1:7" ht="15" customHeight="1">
      <c r="A608" s="6" t="s">
        <v>479</v>
      </c>
      <c r="B608" s="7" t="s">
        <v>480</v>
      </c>
      <c r="C608" s="7" t="s">
        <v>183</v>
      </c>
      <c r="D608" s="8" t="s">
        <v>128</v>
      </c>
      <c r="E608" s="8" t="s">
        <v>128</v>
      </c>
      <c r="F608" s="8">
        <v>4380</v>
      </c>
      <c r="G608" s="42">
        <v>3496.2</v>
      </c>
    </row>
    <row r="609" spans="1:7" ht="15" customHeight="1">
      <c r="A609" s="3" t="s">
        <v>479</v>
      </c>
      <c r="B609" s="4" t="s">
        <v>480</v>
      </c>
      <c r="C609" s="4" t="s">
        <v>83</v>
      </c>
      <c r="D609" s="5" t="s">
        <v>128</v>
      </c>
      <c r="E609" s="5" t="s">
        <v>128</v>
      </c>
      <c r="F609" s="5">
        <v>92550</v>
      </c>
      <c r="G609" s="41">
        <v>84506.7</v>
      </c>
    </row>
    <row r="610" spans="1:7" ht="15" customHeight="1">
      <c r="A610" s="6" t="s">
        <v>481</v>
      </c>
      <c r="B610" s="7" t="s">
        <v>482</v>
      </c>
      <c r="C610" s="7" t="s">
        <v>138</v>
      </c>
      <c r="D610" s="8" t="s">
        <v>128</v>
      </c>
      <c r="E610" s="8" t="s">
        <v>128</v>
      </c>
      <c r="F610" s="8">
        <v>9006</v>
      </c>
      <c r="G610" s="42">
        <v>30469.8</v>
      </c>
    </row>
    <row r="611" spans="1:7" ht="15" customHeight="1">
      <c r="A611" s="3" t="s">
        <v>481</v>
      </c>
      <c r="B611" s="4" t="s">
        <v>482</v>
      </c>
      <c r="C611" s="4" t="s">
        <v>60</v>
      </c>
      <c r="D611" s="5" t="s">
        <v>128</v>
      </c>
      <c r="E611" s="5" t="s">
        <v>128</v>
      </c>
      <c r="F611" s="5">
        <v>528</v>
      </c>
      <c r="G611" s="41">
        <v>2673</v>
      </c>
    </row>
    <row r="612" spans="1:7" ht="15" customHeight="1">
      <c r="A612" s="6" t="s">
        <v>481</v>
      </c>
      <c r="B612" s="7" t="s">
        <v>482</v>
      </c>
      <c r="C612" s="7" t="s">
        <v>139</v>
      </c>
      <c r="D612" s="8" t="s">
        <v>128</v>
      </c>
      <c r="E612" s="8" t="s">
        <v>128</v>
      </c>
      <c r="F612" s="8">
        <v>3840</v>
      </c>
      <c r="G612" s="42">
        <v>17480</v>
      </c>
    </row>
    <row r="613" spans="1:7" ht="15" customHeight="1">
      <c r="A613" s="3" t="s">
        <v>481</v>
      </c>
      <c r="B613" s="4" t="s">
        <v>482</v>
      </c>
      <c r="C613" s="4" t="s">
        <v>46</v>
      </c>
      <c r="D613" s="5" t="s">
        <v>128</v>
      </c>
      <c r="E613" s="5" t="s">
        <v>128</v>
      </c>
      <c r="F613" s="5">
        <v>309432.6</v>
      </c>
      <c r="G613" s="41">
        <v>1667173.32</v>
      </c>
    </row>
    <row r="614" spans="1:7" ht="15" customHeight="1">
      <c r="A614" s="6" t="s">
        <v>481</v>
      </c>
      <c r="B614" s="7" t="s">
        <v>482</v>
      </c>
      <c r="C614" s="7" t="s">
        <v>502</v>
      </c>
      <c r="D614" s="8" t="s">
        <v>128</v>
      </c>
      <c r="E614" s="8" t="s">
        <v>128</v>
      </c>
      <c r="F614" s="8">
        <v>41.4</v>
      </c>
      <c r="G614" s="42">
        <v>176.85</v>
      </c>
    </row>
    <row r="615" spans="1:7" ht="15" customHeight="1">
      <c r="A615" s="3" t="s">
        <v>481</v>
      </c>
      <c r="B615" s="4" t="s">
        <v>482</v>
      </c>
      <c r="C615" s="4" t="s">
        <v>156</v>
      </c>
      <c r="D615" s="5" t="s">
        <v>128</v>
      </c>
      <c r="E615" s="5" t="s">
        <v>128</v>
      </c>
      <c r="F615" s="5">
        <v>12612</v>
      </c>
      <c r="G615" s="41">
        <v>41651.02</v>
      </c>
    </row>
    <row r="616" spans="1:7" ht="15" customHeight="1">
      <c r="A616" s="6" t="s">
        <v>481</v>
      </c>
      <c r="B616" s="7" t="s">
        <v>482</v>
      </c>
      <c r="C616" s="7" t="s">
        <v>102</v>
      </c>
      <c r="D616" s="8" t="s">
        <v>128</v>
      </c>
      <c r="E616" s="8" t="s">
        <v>128</v>
      </c>
      <c r="F616" s="8">
        <v>480</v>
      </c>
      <c r="G616" s="42">
        <v>2711.5</v>
      </c>
    </row>
    <row r="617" spans="1:7" ht="15" customHeight="1">
      <c r="A617" s="3" t="s">
        <v>481</v>
      </c>
      <c r="B617" s="4" t="s">
        <v>482</v>
      </c>
      <c r="C617" s="4" t="s">
        <v>50</v>
      </c>
      <c r="D617" s="5" t="s">
        <v>128</v>
      </c>
      <c r="E617" s="5" t="s">
        <v>128</v>
      </c>
      <c r="F617" s="5">
        <v>2366.4</v>
      </c>
      <c r="G617" s="41">
        <v>11689.03</v>
      </c>
    </row>
    <row r="618" spans="1:7" ht="15" customHeight="1">
      <c r="A618" s="6" t="s">
        <v>481</v>
      </c>
      <c r="B618" s="7" t="s">
        <v>482</v>
      </c>
      <c r="C618" s="7" t="s">
        <v>85</v>
      </c>
      <c r="D618" s="8" t="s">
        <v>128</v>
      </c>
      <c r="E618" s="8" t="s">
        <v>128</v>
      </c>
      <c r="F618" s="8">
        <v>14712</v>
      </c>
      <c r="G618" s="42">
        <v>52159.2</v>
      </c>
    </row>
    <row r="619" spans="1:7" ht="15" customHeight="1">
      <c r="A619" s="3" t="s">
        <v>481</v>
      </c>
      <c r="B619" s="4" t="s">
        <v>482</v>
      </c>
      <c r="C619" s="4" t="s">
        <v>69</v>
      </c>
      <c r="D619" s="5" t="s">
        <v>128</v>
      </c>
      <c r="E619" s="5" t="s">
        <v>128</v>
      </c>
      <c r="F619" s="5">
        <v>5472</v>
      </c>
      <c r="G619" s="41">
        <v>24635.4</v>
      </c>
    </row>
    <row r="620" spans="1:7" ht="15" customHeight="1">
      <c r="A620" s="6" t="s">
        <v>481</v>
      </c>
      <c r="B620" s="7" t="s">
        <v>482</v>
      </c>
      <c r="C620" s="7" t="s">
        <v>65</v>
      </c>
      <c r="D620" s="8" t="s">
        <v>128</v>
      </c>
      <c r="E620" s="8" t="s">
        <v>128</v>
      </c>
      <c r="F620" s="8">
        <v>1056</v>
      </c>
      <c r="G620" s="42">
        <v>4970.4</v>
      </c>
    </row>
    <row r="621" spans="1:7" ht="15" customHeight="1">
      <c r="A621" s="3" t="s">
        <v>481</v>
      </c>
      <c r="B621" s="4" t="s">
        <v>482</v>
      </c>
      <c r="C621" s="4" t="s">
        <v>49</v>
      </c>
      <c r="D621" s="5" t="s">
        <v>128</v>
      </c>
      <c r="E621" s="5" t="s">
        <v>128</v>
      </c>
      <c r="F621" s="5">
        <v>10118.4</v>
      </c>
      <c r="G621" s="41">
        <v>47661.88</v>
      </c>
    </row>
    <row r="622" spans="1:7" ht="15" customHeight="1">
      <c r="A622" s="6" t="s">
        <v>481</v>
      </c>
      <c r="B622" s="7" t="s">
        <v>482</v>
      </c>
      <c r="C622" s="7" t="s">
        <v>108</v>
      </c>
      <c r="D622" s="8" t="s">
        <v>128</v>
      </c>
      <c r="E622" s="8" t="s">
        <v>128</v>
      </c>
      <c r="F622" s="8">
        <v>388.8</v>
      </c>
      <c r="G622" s="42">
        <v>1750.41</v>
      </c>
    </row>
    <row r="623" spans="1:7" ht="15" customHeight="1">
      <c r="A623" s="3" t="s">
        <v>481</v>
      </c>
      <c r="B623" s="4" t="s">
        <v>482</v>
      </c>
      <c r="C623" s="4" t="s">
        <v>66</v>
      </c>
      <c r="D623" s="5" t="s">
        <v>128</v>
      </c>
      <c r="E623" s="5" t="s">
        <v>128</v>
      </c>
      <c r="F623" s="5">
        <v>1776</v>
      </c>
      <c r="G623" s="41">
        <v>8654.3</v>
      </c>
    </row>
    <row r="624" spans="1:7" ht="15" customHeight="1">
      <c r="A624" s="6" t="s">
        <v>481</v>
      </c>
      <c r="B624" s="7" t="s">
        <v>482</v>
      </c>
      <c r="C624" s="7" t="s">
        <v>68</v>
      </c>
      <c r="D624" s="8" t="s">
        <v>128</v>
      </c>
      <c r="E624" s="8" t="s">
        <v>128</v>
      </c>
      <c r="F624" s="8">
        <v>192</v>
      </c>
      <c r="G624" s="42">
        <v>984.8</v>
      </c>
    </row>
    <row r="625" spans="1:7" ht="15" customHeight="1">
      <c r="A625" s="3" t="s">
        <v>483</v>
      </c>
      <c r="B625" s="4" t="s">
        <v>484</v>
      </c>
      <c r="C625" s="4" t="s">
        <v>60</v>
      </c>
      <c r="D625" s="5" t="s">
        <v>128</v>
      </c>
      <c r="E625" s="5" t="s">
        <v>128</v>
      </c>
      <c r="F625" s="5">
        <v>360</v>
      </c>
      <c r="G625" s="41">
        <v>346.6</v>
      </c>
    </row>
    <row r="626" spans="1:7" ht="15" customHeight="1">
      <c r="A626" s="6" t="s">
        <v>483</v>
      </c>
      <c r="B626" s="7" t="s">
        <v>484</v>
      </c>
      <c r="C626" s="7" t="s">
        <v>53</v>
      </c>
      <c r="D626" s="8" t="s">
        <v>128</v>
      </c>
      <c r="E626" s="8" t="s">
        <v>128</v>
      </c>
      <c r="F626" s="8">
        <v>192</v>
      </c>
      <c r="G626" s="42">
        <v>302.56</v>
      </c>
    </row>
    <row r="627" spans="1:7" ht="15" customHeight="1">
      <c r="A627" s="3" t="s">
        <v>483</v>
      </c>
      <c r="B627" s="4" t="s">
        <v>484</v>
      </c>
      <c r="C627" s="4" t="s">
        <v>92</v>
      </c>
      <c r="D627" s="5" t="s">
        <v>128</v>
      </c>
      <c r="E627" s="5" t="s">
        <v>128</v>
      </c>
      <c r="F627" s="5">
        <v>219</v>
      </c>
      <c r="G627" s="41">
        <v>211.5</v>
      </c>
    </row>
    <row r="628" spans="1:7" ht="15" customHeight="1">
      <c r="A628" s="6" t="s">
        <v>485</v>
      </c>
      <c r="B628" s="7" t="s">
        <v>184</v>
      </c>
      <c r="C628" s="7" t="s">
        <v>138</v>
      </c>
      <c r="D628" s="8">
        <v>103600.8</v>
      </c>
      <c r="E628" s="8">
        <v>100991.94</v>
      </c>
      <c r="F628" s="8" t="s">
        <v>128</v>
      </c>
      <c r="G628" s="42" t="s">
        <v>128</v>
      </c>
    </row>
    <row r="629" spans="1:7" ht="15" customHeight="1">
      <c r="A629" s="3" t="s">
        <v>485</v>
      </c>
      <c r="B629" s="4" t="s">
        <v>184</v>
      </c>
      <c r="C629" s="4" t="s">
        <v>60</v>
      </c>
      <c r="D629" s="5">
        <v>720</v>
      </c>
      <c r="E629" s="5">
        <v>701.1</v>
      </c>
      <c r="F629" s="5" t="s">
        <v>128</v>
      </c>
      <c r="G629" s="41" t="s">
        <v>128</v>
      </c>
    </row>
    <row r="630" spans="1:7" ht="15" customHeight="1">
      <c r="A630" s="6" t="s">
        <v>485</v>
      </c>
      <c r="B630" s="7" t="s">
        <v>486</v>
      </c>
      <c r="C630" s="7" t="s">
        <v>60</v>
      </c>
      <c r="D630" s="8" t="s">
        <v>128</v>
      </c>
      <c r="E630" s="8" t="s">
        <v>128</v>
      </c>
      <c r="F630" s="8">
        <v>240</v>
      </c>
      <c r="G630" s="42">
        <v>1215</v>
      </c>
    </row>
    <row r="631" spans="1:7" ht="15" customHeight="1">
      <c r="A631" s="3" t="s">
        <v>485</v>
      </c>
      <c r="B631" s="4" t="s">
        <v>184</v>
      </c>
      <c r="C631" s="4" t="s">
        <v>53</v>
      </c>
      <c r="D631" s="5">
        <v>8310</v>
      </c>
      <c r="E631" s="5">
        <v>8009.2</v>
      </c>
      <c r="F631" s="5" t="s">
        <v>128</v>
      </c>
      <c r="G631" s="41" t="s">
        <v>128</v>
      </c>
    </row>
    <row r="632" spans="1:7" ht="15" customHeight="1">
      <c r="A632" s="6" t="s">
        <v>485</v>
      </c>
      <c r="B632" s="7" t="s">
        <v>184</v>
      </c>
      <c r="C632" s="7" t="s">
        <v>46</v>
      </c>
      <c r="D632" s="8">
        <v>65772</v>
      </c>
      <c r="E632" s="8">
        <v>61493.7</v>
      </c>
      <c r="F632" s="8" t="s">
        <v>128</v>
      </c>
      <c r="G632" s="42" t="s">
        <v>128</v>
      </c>
    </row>
    <row r="633" spans="1:7" ht="15" customHeight="1">
      <c r="A633" s="3" t="s">
        <v>485</v>
      </c>
      <c r="B633" s="4" t="s">
        <v>184</v>
      </c>
      <c r="C633" s="4" t="s">
        <v>156</v>
      </c>
      <c r="D633" s="5">
        <v>126888</v>
      </c>
      <c r="E633" s="5">
        <v>145193.33</v>
      </c>
      <c r="F633" s="5" t="s">
        <v>128</v>
      </c>
      <c r="G633" s="41" t="s">
        <v>128</v>
      </c>
    </row>
    <row r="634" spans="1:7" ht="15" customHeight="1">
      <c r="A634" s="6" t="s">
        <v>485</v>
      </c>
      <c r="B634" s="7" t="s">
        <v>184</v>
      </c>
      <c r="C634" s="7" t="s">
        <v>102</v>
      </c>
      <c r="D634" s="8">
        <v>13590</v>
      </c>
      <c r="E634" s="8">
        <v>10189.64</v>
      </c>
      <c r="F634" s="8" t="s">
        <v>128</v>
      </c>
      <c r="G634" s="42" t="s">
        <v>128</v>
      </c>
    </row>
    <row r="635" spans="1:7" ht="15" customHeight="1">
      <c r="A635" s="3" t="s">
        <v>485</v>
      </c>
      <c r="B635" s="4" t="s">
        <v>184</v>
      </c>
      <c r="C635" s="4" t="s">
        <v>561</v>
      </c>
      <c r="D635" s="5">
        <v>17220</v>
      </c>
      <c r="E635" s="5">
        <v>14247</v>
      </c>
      <c r="F635" s="5" t="s">
        <v>128</v>
      </c>
      <c r="G635" s="41" t="s">
        <v>128</v>
      </c>
    </row>
    <row r="636" spans="1:7" ht="15" customHeight="1">
      <c r="A636" s="6" t="s">
        <v>485</v>
      </c>
      <c r="B636" s="7" t="s">
        <v>184</v>
      </c>
      <c r="C636" s="7" t="s">
        <v>83</v>
      </c>
      <c r="D636" s="8">
        <v>40800</v>
      </c>
      <c r="E636" s="8">
        <v>40620</v>
      </c>
      <c r="F636" s="8" t="s">
        <v>128</v>
      </c>
      <c r="G636" s="42" t="s">
        <v>128</v>
      </c>
    </row>
    <row r="637" spans="1:7" ht="15" customHeight="1">
      <c r="A637" s="3" t="s">
        <v>487</v>
      </c>
      <c r="B637" s="4" t="s">
        <v>185</v>
      </c>
      <c r="C637" s="4" t="s">
        <v>138</v>
      </c>
      <c r="D637" s="5">
        <v>96</v>
      </c>
      <c r="E637" s="5">
        <v>576</v>
      </c>
      <c r="F637" s="5" t="s">
        <v>128</v>
      </c>
      <c r="G637" s="41" t="s">
        <v>128</v>
      </c>
    </row>
    <row r="638" spans="1:7" ht="15" customHeight="1">
      <c r="A638" s="6" t="s">
        <v>487</v>
      </c>
      <c r="B638" s="7" t="s">
        <v>185</v>
      </c>
      <c r="C638" s="7" t="s">
        <v>60</v>
      </c>
      <c r="D638" s="8">
        <v>528</v>
      </c>
      <c r="E638" s="8">
        <v>2775.4</v>
      </c>
      <c r="F638" s="8" t="s">
        <v>128</v>
      </c>
      <c r="G638" s="42" t="s">
        <v>128</v>
      </c>
    </row>
    <row r="639" spans="1:7" ht="15" customHeight="1">
      <c r="A639" s="3" t="s">
        <v>487</v>
      </c>
      <c r="B639" s="4" t="s">
        <v>185</v>
      </c>
      <c r="C639" s="4" t="s">
        <v>139</v>
      </c>
      <c r="D639" s="5">
        <v>2040</v>
      </c>
      <c r="E639" s="5">
        <v>9573.75</v>
      </c>
      <c r="F639" s="5" t="s">
        <v>128</v>
      </c>
      <c r="G639" s="41" t="s">
        <v>128</v>
      </c>
    </row>
    <row r="640" spans="1:7" ht="15" customHeight="1">
      <c r="A640" s="6" t="s">
        <v>487</v>
      </c>
      <c r="B640" s="7" t="s">
        <v>185</v>
      </c>
      <c r="C640" s="7" t="s">
        <v>53</v>
      </c>
      <c r="D640" s="8">
        <v>360</v>
      </c>
      <c r="E640" s="8">
        <v>1260</v>
      </c>
      <c r="F640" s="8" t="s">
        <v>128</v>
      </c>
      <c r="G640" s="42" t="s">
        <v>128</v>
      </c>
    </row>
    <row r="641" spans="1:7" ht="15" customHeight="1">
      <c r="A641" s="3" t="s">
        <v>487</v>
      </c>
      <c r="B641" s="4" t="s">
        <v>185</v>
      </c>
      <c r="C641" s="4" t="s">
        <v>46</v>
      </c>
      <c r="D641" s="5">
        <v>155568</v>
      </c>
      <c r="E641" s="5">
        <v>902398.7</v>
      </c>
      <c r="F641" s="5" t="s">
        <v>128</v>
      </c>
      <c r="G641" s="41" t="s">
        <v>128</v>
      </c>
    </row>
    <row r="642" spans="1:7" ht="15" customHeight="1">
      <c r="A642" s="6" t="s">
        <v>487</v>
      </c>
      <c r="B642" s="7" t="s">
        <v>185</v>
      </c>
      <c r="C642" s="7" t="s">
        <v>156</v>
      </c>
      <c r="D642" s="8">
        <v>14245.2</v>
      </c>
      <c r="E642" s="8">
        <v>53208.19</v>
      </c>
      <c r="F642" s="8" t="s">
        <v>128</v>
      </c>
      <c r="G642" s="42" t="s">
        <v>128</v>
      </c>
    </row>
    <row r="643" spans="1:7" ht="15" customHeight="1">
      <c r="A643" s="3" t="s">
        <v>487</v>
      </c>
      <c r="B643" s="4" t="s">
        <v>185</v>
      </c>
      <c r="C643" s="4" t="s">
        <v>102</v>
      </c>
      <c r="D643" s="5">
        <v>120</v>
      </c>
      <c r="E643" s="5">
        <v>427.98</v>
      </c>
      <c r="F643" s="5" t="s">
        <v>128</v>
      </c>
      <c r="G643" s="41" t="s">
        <v>128</v>
      </c>
    </row>
    <row r="644" spans="1:7" ht="15" customHeight="1">
      <c r="A644" s="6" t="s">
        <v>487</v>
      </c>
      <c r="B644" s="7" t="s">
        <v>185</v>
      </c>
      <c r="C644" s="7" t="s">
        <v>50</v>
      </c>
      <c r="D644" s="8">
        <v>2419.2</v>
      </c>
      <c r="E644" s="8">
        <v>12369.84</v>
      </c>
      <c r="F644" s="8" t="s">
        <v>128</v>
      </c>
      <c r="G644" s="42" t="s">
        <v>128</v>
      </c>
    </row>
    <row r="645" spans="1:7" ht="15" customHeight="1">
      <c r="A645" s="3" t="s">
        <v>487</v>
      </c>
      <c r="B645" s="4" t="s">
        <v>185</v>
      </c>
      <c r="C645" s="4" t="s">
        <v>85</v>
      </c>
      <c r="D645" s="5">
        <v>912</v>
      </c>
      <c r="E645" s="5">
        <v>5622.64</v>
      </c>
      <c r="F645" s="5" t="s">
        <v>128</v>
      </c>
      <c r="G645" s="41" t="s">
        <v>128</v>
      </c>
    </row>
    <row r="646" spans="1:7" ht="15" customHeight="1">
      <c r="A646" s="6" t="s">
        <v>487</v>
      </c>
      <c r="B646" s="7" t="s">
        <v>185</v>
      </c>
      <c r="C646" s="7" t="s">
        <v>69</v>
      </c>
      <c r="D646" s="8">
        <v>3240</v>
      </c>
      <c r="E646" s="8">
        <v>14854.65</v>
      </c>
      <c r="F646" s="8" t="s">
        <v>128</v>
      </c>
      <c r="G646" s="42" t="s">
        <v>128</v>
      </c>
    </row>
    <row r="647" spans="1:7" ht="15" customHeight="1">
      <c r="A647" s="3" t="s">
        <v>487</v>
      </c>
      <c r="B647" s="4" t="s">
        <v>185</v>
      </c>
      <c r="C647" s="4" t="s">
        <v>562</v>
      </c>
      <c r="D647" s="5">
        <v>14.4</v>
      </c>
      <c r="E647" s="5">
        <v>76.02</v>
      </c>
      <c r="F647" s="5" t="s">
        <v>128</v>
      </c>
      <c r="G647" s="41" t="s">
        <v>128</v>
      </c>
    </row>
    <row r="648" spans="1:7" ht="15" customHeight="1">
      <c r="A648" s="6" t="s">
        <v>487</v>
      </c>
      <c r="B648" s="7" t="s">
        <v>185</v>
      </c>
      <c r="C648" s="7" t="s">
        <v>174</v>
      </c>
      <c r="D648" s="8">
        <v>528</v>
      </c>
      <c r="E648" s="8">
        <v>3062.4</v>
      </c>
      <c r="F648" s="8" t="s">
        <v>128</v>
      </c>
      <c r="G648" s="42" t="s">
        <v>128</v>
      </c>
    </row>
    <row r="649" spans="1:7" ht="15" customHeight="1">
      <c r="A649" s="3" t="s">
        <v>487</v>
      </c>
      <c r="B649" s="4" t="s">
        <v>185</v>
      </c>
      <c r="C649" s="4" t="s">
        <v>49</v>
      </c>
      <c r="D649" s="5">
        <v>10766.4</v>
      </c>
      <c r="E649" s="5">
        <v>53306.05</v>
      </c>
      <c r="F649" s="5" t="s">
        <v>128</v>
      </c>
      <c r="G649" s="41" t="s">
        <v>128</v>
      </c>
    </row>
    <row r="650" spans="1:7" ht="15" customHeight="1">
      <c r="A650" s="6" t="s">
        <v>487</v>
      </c>
      <c r="B650" s="7" t="s">
        <v>185</v>
      </c>
      <c r="C650" s="7" t="s">
        <v>66</v>
      </c>
      <c r="D650" s="8">
        <v>288</v>
      </c>
      <c r="E650" s="8">
        <v>1477.2</v>
      </c>
      <c r="F650" s="8" t="s">
        <v>128</v>
      </c>
      <c r="G650" s="42" t="s">
        <v>128</v>
      </c>
    </row>
    <row r="651" spans="1:7" ht="15" customHeight="1">
      <c r="A651" s="3" t="s">
        <v>487</v>
      </c>
      <c r="B651" s="4" t="s">
        <v>185</v>
      </c>
      <c r="C651" s="4" t="s">
        <v>68</v>
      </c>
      <c r="D651" s="5">
        <v>336</v>
      </c>
      <c r="E651" s="5">
        <v>1723.4</v>
      </c>
      <c r="F651" s="5" t="s">
        <v>128</v>
      </c>
      <c r="G651" s="41" t="s">
        <v>128</v>
      </c>
    </row>
    <row r="652" spans="1:7" ht="15" customHeight="1">
      <c r="A652" s="6" t="s">
        <v>186</v>
      </c>
      <c r="B652" s="7" t="s">
        <v>187</v>
      </c>
      <c r="C652" s="7" t="s">
        <v>138</v>
      </c>
      <c r="D652" s="8">
        <v>15</v>
      </c>
      <c r="E652" s="8">
        <v>71</v>
      </c>
      <c r="F652" s="8">
        <v>150</v>
      </c>
      <c r="G652" s="42">
        <v>1050</v>
      </c>
    </row>
    <row r="653" spans="1:7" ht="15" customHeight="1">
      <c r="A653" s="3" t="s">
        <v>186</v>
      </c>
      <c r="B653" s="4" t="s">
        <v>187</v>
      </c>
      <c r="C653" s="4" t="s">
        <v>60</v>
      </c>
      <c r="D653" s="5" t="s">
        <v>128</v>
      </c>
      <c r="E653" s="5" t="s">
        <v>128</v>
      </c>
      <c r="F653" s="5">
        <v>7.5</v>
      </c>
      <c r="G653" s="41">
        <v>40.5</v>
      </c>
    </row>
    <row r="654" spans="1:7" ht="15" customHeight="1">
      <c r="A654" s="6" t="s">
        <v>186</v>
      </c>
      <c r="B654" s="7" t="s">
        <v>187</v>
      </c>
      <c r="C654" s="7" t="s">
        <v>53</v>
      </c>
      <c r="D654" s="8" t="s">
        <v>128</v>
      </c>
      <c r="E654" s="8" t="s">
        <v>128</v>
      </c>
      <c r="F654" s="8">
        <v>52</v>
      </c>
      <c r="G654" s="42">
        <v>94.6</v>
      </c>
    </row>
    <row r="655" spans="1:7" ht="15" customHeight="1">
      <c r="A655" s="3" t="s">
        <v>186</v>
      </c>
      <c r="B655" s="4" t="s">
        <v>187</v>
      </c>
      <c r="C655" s="4" t="s">
        <v>46</v>
      </c>
      <c r="D655" s="5">
        <v>240</v>
      </c>
      <c r="E655" s="5">
        <v>1178.4</v>
      </c>
      <c r="F655" s="5">
        <v>150</v>
      </c>
      <c r="G655" s="41">
        <v>710</v>
      </c>
    </row>
    <row r="656" spans="1:7" ht="15" customHeight="1">
      <c r="A656" s="6" t="s">
        <v>186</v>
      </c>
      <c r="B656" s="7" t="s">
        <v>187</v>
      </c>
      <c r="C656" s="7" t="s">
        <v>502</v>
      </c>
      <c r="D656" s="8" t="s">
        <v>128</v>
      </c>
      <c r="E656" s="8" t="s">
        <v>128</v>
      </c>
      <c r="F656" s="8">
        <v>12</v>
      </c>
      <c r="G656" s="42">
        <v>80</v>
      </c>
    </row>
    <row r="657" spans="1:7" ht="15" customHeight="1">
      <c r="A657" s="3" t="s">
        <v>186</v>
      </c>
      <c r="B657" s="4" t="s">
        <v>187</v>
      </c>
      <c r="C657" s="4" t="s">
        <v>156</v>
      </c>
      <c r="D657" s="5">
        <v>1725</v>
      </c>
      <c r="E657" s="5">
        <v>4745.09</v>
      </c>
      <c r="F657" s="5">
        <v>435</v>
      </c>
      <c r="G657" s="41">
        <v>2423.17</v>
      </c>
    </row>
    <row r="658" spans="1:7" ht="15" customHeight="1">
      <c r="A658" s="6" t="s">
        <v>186</v>
      </c>
      <c r="B658" s="7" t="s">
        <v>187</v>
      </c>
      <c r="C658" s="7" t="s">
        <v>69</v>
      </c>
      <c r="D658" s="8">
        <v>390</v>
      </c>
      <c r="E658" s="8">
        <v>2340</v>
      </c>
      <c r="F658" s="8">
        <v>165</v>
      </c>
      <c r="G658" s="42">
        <v>891</v>
      </c>
    </row>
    <row r="659" spans="1:7" ht="15" customHeight="1">
      <c r="A659" s="3" t="s">
        <v>186</v>
      </c>
      <c r="B659" s="4" t="s">
        <v>187</v>
      </c>
      <c r="C659" s="4" t="s">
        <v>65</v>
      </c>
      <c r="D659" s="5" t="s">
        <v>128</v>
      </c>
      <c r="E659" s="5" t="s">
        <v>128</v>
      </c>
      <c r="F659" s="5">
        <v>90</v>
      </c>
      <c r="G659" s="41">
        <v>426</v>
      </c>
    </row>
    <row r="660" spans="1:7" ht="15" customHeight="1">
      <c r="A660" s="6" t="s">
        <v>563</v>
      </c>
      <c r="B660" s="7" t="s">
        <v>564</v>
      </c>
      <c r="C660" s="7" t="s">
        <v>46</v>
      </c>
      <c r="D660" s="8">
        <v>50000</v>
      </c>
      <c r="E660" s="8">
        <v>187500</v>
      </c>
      <c r="F660" s="8" t="s">
        <v>128</v>
      </c>
      <c r="G660" s="42" t="s">
        <v>128</v>
      </c>
    </row>
    <row r="661" spans="1:7" ht="15" customHeight="1">
      <c r="A661" s="3" t="s">
        <v>188</v>
      </c>
      <c r="B661" s="4" t="s">
        <v>189</v>
      </c>
      <c r="C661" s="4" t="s">
        <v>138</v>
      </c>
      <c r="D661" s="5">
        <v>5340.36</v>
      </c>
      <c r="E661" s="5">
        <v>7491.85</v>
      </c>
      <c r="F661" s="5">
        <v>10758</v>
      </c>
      <c r="G661" s="41">
        <v>13246.5</v>
      </c>
    </row>
    <row r="662" spans="1:7" ht="15" customHeight="1">
      <c r="A662" s="6" t="s">
        <v>188</v>
      </c>
      <c r="B662" s="7" t="s">
        <v>189</v>
      </c>
      <c r="C662" s="7" t="s">
        <v>53</v>
      </c>
      <c r="D662" s="8" t="s">
        <v>128</v>
      </c>
      <c r="E662" s="8" t="s">
        <v>128</v>
      </c>
      <c r="F662" s="8">
        <v>108</v>
      </c>
      <c r="G662" s="42">
        <v>121.5</v>
      </c>
    </row>
    <row r="663" spans="1:7" ht="15" customHeight="1">
      <c r="A663" s="3" t="s">
        <v>188</v>
      </c>
      <c r="B663" s="4" t="s">
        <v>189</v>
      </c>
      <c r="C663" s="4" t="s">
        <v>122</v>
      </c>
      <c r="D663" s="5" t="s">
        <v>128</v>
      </c>
      <c r="E663" s="5" t="s">
        <v>128</v>
      </c>
      <c r="F663" s="5">
        <v>1566</v>
      </c>
      <c r="G663" s="41">
        <v>1879.2</v>
      </c>
    </row>
    <row r="664" spans="1:7" ht="15" customHeight="1">
      <c r="A664" s="6" t="s">
        <v>188</v>
      </c>
      <c r="B664" s="7" t="s">
        <v>189</v>
      </c>
      <c r="C664" s="7" t="s">
        <v>92</v>
      </c>
      <c r="D664" s="8" t="s">
        <v>128</v>
      </c>
      <c r="E664" s="8" t="s">
        <v>128</v>
      </c>
      <c r="F664" s="8">
        <v>1341.6</v>
      </c>
      <c r="G664" s="42">
        <v>1667.61</v>
      </c>
    </row>
    <row r="665" spans="1:7" ht="15" customHeight="1">
      <c r="A665" s="3" t="s">
        <v>188</v>
      </c>
      <c r="B665" s="4" t="s">
        <v>189</v>
      </c>
      <c r="C665" s="4" t="s">
        <v>46</v>
      </c>
      <c r="D665" s="5">
        <v>8529.42</v>
      </c>
      <c r="E665" s="5">
        <v>11309.76</v>
      </c>
      <c r="F665" s="5">
        <v>8100</v>
      </c>
      <c r="G665" s="41">
        <v>8959</v>
      </c>
    </row>
    <row r="666" spans="1:7" ht="15" customHeight="1">
      <c r="A666" s="6" t="s">
        <v>188</v>
      </c>
      <c r="B666" s="7" t="s">
        <v>189</v>
      </c>
      <c r="C666" s="7" t="s">
        <v>502</v>
      </c>
      <c r="D666" s="8" t="s">
        <v>128</v>
      </c>
      <c r="E666" s="8" t="s">
        <v>128</v>
      </c>
      <c r="F666" s="8">
        <v>54</v>
      </c>
      <c r="G666" s="42">
        <v>67.5</v>
      </c>
    </row>
    <row r="667" spans="1:7" ht="15" customHeight="1">
      <c r="A667" s="3" t="s">
        <v>188</v>
      </c>
      <c r="B667" s="4" t="s">
        <v>189</v>
      </c>
      <c r="C667" s="4" t="s">
        <v>156</v>
      </c>
      <c r="D667" s="5">
        <v>14976</v>
      </c>
      <c r="E667" s="5">
        <v>18151.28</v>
      </c>
      <c r="F667" s="5">
        <v>32940</v>
      </c>
      <c r="G667" s="41">
        <v>36494.82</v>
      </c>
    </row>
    <row r="668" spans="1:7" ht="15" customHeight="1">
      <c r="A668" s="6" t="s">
        <v>188</v>
      </c>
      <c r="B668" s="7" t="s">
        <v>189</v>
      </c>
      <c r="C668" s="7" t="s">
        <v>102</v>
      </c>
      <c r="D668" s="8">
        <v>648</v>
      </c>
      <c r="E668" s="8">
        <v>947.43</v>
      </c>
      <c r="F668" s="8" t="s">
        <v>128</v>
      </c>
      <c r="G668" s="42" t="s">
        <v>128</v>
      </c>
    </row>
    <row r="669" spans="1:7" ht="15" customHeight="1">
      <c r="A669" s="3" t="s">
        <v>188</v>
      </c>
      <c r="B669" s="4" t="s">
        <v>189</v>
      </c>
      <c r="C669" s="4" t="s">
        <v>65</v>
      </c>
      <c r="D669" s="5" t="s">
        <v>128</v>
      </c>
      <c r="E669" s="5" t="s">
        <v>128</v>
      </c>
      <c r="F669" s="5">
        <v>2412</v>
      </c>
      <c r="G669" s="41">
        <v>3038.4</v>
      </c>
    </row>
    <row r="670" spans="1:7" ht="15" customHeight="1">
      <c r="A670" s="6" t="s">
        <v>188</v>
      </c>
      <c r="B670" s="7" t="s">
        <v>189</v>
      </c>
      <c r="C670" s="7" t="s">
        <v>183</v>
      </c>
      <c r="D670" s="8">
        <v>48.6</v>
      </c>
      <c r="E670" s="8">
        <v>70.47</v>
      </c>
      <c r="F670" s="8">
        <v>1046.4</v>
      </c>
      <c r="G670" s="42">
        <v>832.32</v>
      </c>
    </row>
    <row r="671" spans="1:7" ht="15" customHeight="1">
      <c r="A671" s="3" t="s">
        <v>188</v>
      </c>
      <c r="B671" s="4" t="s">
        <v>189</v>
      </c>
      <c r="C671" s="4" t="s">
        <v>83</v>
      </c>
      <c r="D671" s="5">
        <v>1620</v>
      </c>
      <c r="E671" s="5">
        <v>2430</v>
      </c>
      <c r="F671" s="5">
        <v>1080</v>
      </c>
      <c r="G671" s="41">
        <v>1350</v>
      </c>
    </row>
    <row r="672" spans="1:7" ht="15" customHeight="1">
      <c r="A672" s="6" t="s">
        <v>190</v>
      </c>
      <c r="B672" s="7" t="s">
        <v>191</v>
      </c>
      <c r="C672" s="7" t="s">
        <v>110</v>
      </c>
      <c r="D672" s="8" t="s">
        <v>128</v>
      </c>
      <c r="E672" s="8" t="s">
        <v>128</v>
      </c>
      <c r="F672" s="8">
        <v>750</v>
      </c>
      <c r="G672" s="42">
        <v>4464.9</v>
      </c>
    </row>
    <row r="673" spans="1:7" ht="15" customHeight="1">
      <c r="A673" s="3" t="s">
        <v>190</v>
      </c>
      <c r="B673" s="4" t="s">
        <v>191</v>
      </c>
      <c r="C673" s="4" t="s">
        <v>53</v>
      </c>
      <c r="D673" s="5">
        <v>200</v>
      </c>
      <c r="E673" s="5">
        <v>910.32</v>
      </c>
      <c r="F673" s="5" t="s">
        <v>128</v>
      </c>
      <c r="G673" s="41" t="s">
        <v>128</v>
      </c>
    </row>
    <row r="674" spans="1:7" ht="15" customHeight="1">
      <c r="A674" s="6" t="s">
        <v>565</v>
      </c>
      <c r="B674" s="7" t="s">
        <v>566</v>
      </c>
      <c r="C674" s="7" t="s">
        <v>53</v>
      </c>
      <c r="D674" s="8">
        <v>24</v>
      </c>
      <c r="E674" s="8">
        <v>2224.87</v>
      </c>
      <c r="F674" s="8" t="s">
        <v>128</v>
      </c>
      <c r="G674" s="42" t="s">
        <v>128</v>
      </c>
    </row>
    <row r="675" spans="1:7" ht="15" customHeight="1">
      <c r="A675" s="3" t="s">
        <v>615</v>
      </c>
      <c r="B675" s="4" t="s">
        <v>616</v>
      </c>
      <c r="C675" s="4" t="s">
        <v>46</v>
      </c>
      <c r="D675" s="5" t="s">
        <v>128</v>
      </c>
      <c r="E675" s="5" t="s">
        <v>128</v>
      </c>
      <c r="F675" s="5">
        <v>160</v>
      </c>
      <c r="G675" s="41">
        <v>1120</v>
      </c>
    </row>
    <row r="676" spans="1:7" ht="15" customHeight="1">
      <c r="A676" s="6" t="s">
        <v>192</v>
      </c>
      <c r="B676" s="7" t="s">
        <v>193</v>
      </c>
      <c r="C676" s="7" t="s">
        <v>87</v>
      </c>
      <c r="D676" s="8">
        <v>14.4</v>
      </c>
      <c r="E676" s="8">
        <v>138.96</v>
      </c>
      <c r="F676" s="8" t="s">
        <v>128</v>
      </c>
      <c r="G676" s="42" t="s">
        <v>128</v>
      </c>
    </row>
    <row r="677" spans="1:7" ht="15" customHeight="1">
      <c r="A677" s="3" t="s">
        <v>192</v>
      </c>
      <c r="B677" s="4" t="s">
        <v>193</v>
      </c>
      <c r="C677" s="4" t="s">
        <v>138</v>
      </c>
      <c r="D677" s="5">
        <v>4120</v>
      </c>
      <c r="E677" s="5">
        <v>40640</v>
      </c>
      <c r="F677" s="5">
        <v>8512</v>
      </c>
      <c r="G677" s="41">
        <v>80016.4</v>
      </c>
    </row>
    <row r="678" spans="1:7" ht="15" customHeight="1">
      <c r="A678" s="6" t="s">
        <v>192</v>
      </c>
      <c r="B678" s="7" t="s">
        <v>193</v>
      </c>
      <c r="C678" s="7" t="s">
        <v>46</v>
      </c>
      <c r="D678" s="8">
        <v>14772.4</v>
      </c>
      <c r="E678" s="8">
        <v>132930</v>
      </c>
      <c r="F678" s="8">
        <v>69552</v>
      </c>
      <c r="G678" s="42">
        <v>589648</v>
      </c>
    </row>
    <row r="679" spans="1:7" ht="15" customHeight="1">
      <c r="A679" s="3" t="s">
        <v>192</v>
      </c>
      <c r="B679" s="4" t="s">
        <v>193</v>
      </c>
      <c r="C679" s="4" t="s">
        <v>156</v>
      </c>
      <c r="D679" s="5">
        <v>322</v>
      </c>
      <c r="E679" s="5">
        <v>2935.81</v>
      </c>
      <c r="F679" s="5">
        <v>360</v>
      </c>
      <c r="G679" s="41">
        <v>3240</v>
      </c>
    </row>
    <row r="680" spans="1:7" ht="15" customHeight="1">
      <c r="A680" s="6" t="s">
        <v>567</v>
      </c>
      <c r="B680" s="7" t="s">
        <v>568</v>
      </c>
      <c r="C680" s="7" t="s">
        <v>53</v>
      </c>
      <c r="D680" s="8">
        <v>810</v>
      </c>
      <c r="E680" s="8">
        <v>906.59</v>
      </c>
      <c r="F680" s="8" t="s">
        <v>128</v>
      </c>
      <c r="G680" s="42" t="s">
        <v>128</v>
      </c>
    </row>
    <row r="681" spans="1:7" ht="15" customHeight="1">
      <c r="A681" s="3" t="s">
        <v>194</v>
      </c>
      <c r="B681" s="4" t="s">
        <v>195</v>
      </c>
      <c r="C681" s="4" t="s">
        <v>138</v>
      </c>
      <c r="D681" s="5">
        <v>957.6</v>
      </c>
      <c r="E681" s="5">
        <v>8964</v>
      </c>
      <c r="F681" s="5">
        <v>2097.6</v>
      </c>
      <c r="G681" s="41">
        <v>18768</v>
      </c>
    </row>
    <row r="682" spans="1:7" ht="15" customHeight="1">
      <c r="A682" s="6" t="s">
        <v>194</v>
      </c>
      <c r="B682" s="7" t="s">
        <v>195</v>
      </c>
      <c r="C682" s="7" t="s">
        <v>46</v>
      </c>
      <c r="D682" s="8">
        <v>1755.6</v>
      </c>
      <c r="E682" s="8">
        <v>15612</v>
      </c>
      <c r="F682" s="8">
        <v>3762</v>
      </c>
      <c r="G682" s="42">
        <v>31668</v>
      </c>
    </row>
    <row r="683" spans="1:7" ht="15" customHeight="1">
      <c r="A683" s="3" t="s">
        <v>196</v>
      </c>
      <c r="B683" s="4" t="s">
        <v>197</v>
      </c>
      <c r="C683" s="4" t="s">
        <v>138</v>
      </c>
      <c r="D683" s="5">
        <v>13973.4</v>
      </c>
      <c r="E683" s="5">
        <v>39864.6</v>
      </c>
      <c r="F683" s="5">
        <v>10279.8</v>
      </c>
      <c r="G683" s="41">
        <v>28153.08</v>
      </c>
    </row>
    <row r="684" spans="1:7" ht="15" customHeight="1">
      <c r="A684" s="6" t="s">
        <v>196</v>
      </c>
      <c r="B684" s="7" t="s">
        <v>197</v>
      </c>
      <c r="C684" s="7" t="s">
        <v>46</v>
      </c>
      <c r="D684" s="8">
        <v>8866.2</v>
      </c>
      <c r="E684" s="8">
        <v>24830.52</v>
      </c>
      <c r="F684" s="8">
        <v>5616</v>
      </c>
      <c r="G684" s="42">
        <v>14601.6</v>
      </c>
    </row>
    <row r="685" spans="1:7" ht="15" customHeight="1">
      <c r="A685" s="3" t="s">
        <v>196</v>
      </c>
      <c r="B685" s="4" t="s">
        <v>197</v>
      </c>
      <c r="C685" s="4" t="s">
        <v>156</v>
      </c>
      <c r="D685" s="5" t="s">
        <v>128</v>
      </c>
      <c r="E685" s="5" t="s">
        <v>128</v>
      </c>
      <c r="F685" s="5">
        <v>480</v>
      </c>
      <c r="G685" s="41">
        <v>1632</v>
      </c>
    </row>
    <row r="686" spans="1:7" ht="15" customHeight="1">
      <c r="A686" s="6" t="s">
        <v>196</v>
      </c>
      <c r="B686" s="7" t="s">
        <v>197</v>
      </c>
      <c r="C686" s="7" t="s">
        <v>183</v>
      </c>
      <c r="D686" s="8" t="s">
        <v>128</v>
      </c>
      <c r="E686" s="8" t="s">
        <v>128</v>
      </c>
      <c r="F686" s="8">
        <v>5.4</v>
      </c>
      <c r="G686" s="42">
        <v>24.3</v>
      </c>
    </row>
    <row r="687" spans="1:7" ht="15" customHeight="1">
      <c r="A687" s="3" t="s">
        <v>196</v>
      </c>
      <c r="B687" s="4" t="s">
        <v>197</v>
      </c>
      <c r="C687" s="4" t="s">
        <v>49</v>
      </c>
      <c r="D687" s="5" t="s">
        <v>128</v>
      </c>
      <c r="E687" s="5" t="s">
        <v>128</v>
      </c>
      <c r="F687" s="5">
        <v>705.6</v>
      </c>
      <c r="G687" s="41">
        <v>2450.88</v>
      </c>
    </row>
    <row r="688" spans="1:7" ht="15" customHeight="1">
      <c r="A688" s="6" t="s">
        <v>198</v>
      </c>
      <c r="B688" s="7" t="s">
        <v>199</v>
      </c>
      <c r="C688" s="7" t="s">
        <v>46</v>
      </c>
      <c r="D688" s="8">
        <v>3600</v>
      </c>
      <c r="E688" s="8">
        <v>2160</v>
      </c>
      <c r="F688" s="8" t="s">
        <v>128</v>
      </c>
      <c r="G688" s="42" t="s">
        <v>128</v>
      </c>
    </row>
    <row r="689" spans="1:7" ht="15" customHeight="1">
      <c r="A689" s="3" t="s">
        <v>200</v>
      </c>
      <c r="B689" s="4" t="s">
        <v>201</v>
      </c>
      <c r="C689" s="4" t="s">
        <v>138</v>
      </c>
      <c r="D689" s="5">
        <v>675</v>
      </c>
      <c r="E689" s="5">
        <v>719.4</v>
      </c>
      <c r="F689" s="5">
        <v>4020</v>
      </c>
      <c r="G689" s="41">
        <v>4176.3</v>
      </c>
    </row>
    <row r="690" spans="1:7" ht="15" customHeight="1">
      <c r="A690" s="6" t="s">
        <v>200</v>
      </c>
      <c r="B690" s="7" t="s">
        <v>201</v>
      </c>
      <c r="C690" s="7" t="s">
        <v>139</v>
      </c>
      <c r="D690" s="8" t="s">
        <v>128</v>
      </c>
      <c r="E690" s="8" t="s">
        <v>128</v>
      </c>
      <c r="F690" s="8">
        <v>500</v>
      </c>
      <c r="G690" s="42">
        <v>528</v>
      </c>
    </row>
    <row r="691" spans="1:7" ht="15" customHeight="1">
      <c r="A691" s="3" t="s">
        <v>200</v>
      </c>
      <c r="B691" s="4" t="s">
        <v>201</v>
      </c>
      <c r="C691" s="4" t="s">
        <v>53</v>
      </c>
      <c r="D691" s="5">
        <v>120</v>
      </c>
      <c r="E691" s="5">
        <v>108.85</v>
      </c>
      <c r="F691" s="5" t="s">
        <v>128</v>
      </c>
      <c r="G691" s="41" t="s">
        <v>128</v>
      </c>
    </row>
    <row r="692" spans="1:7" ht="15" customHeight="1">
      <c r="A692" s="6" t="s">
        <v>200</v>
      </c>
      <c r="B692" s="7" t="s">
        <v>201</v>
      </c>
      <c r="C692" s="7" t="s">
        <v>46</v>
      </c>
      <c r="D692" s="8">
        <v>15613</v>
      </c>
      <c r="E692" s="8">
        <v>17468.52</v>
      </c>
      <c r="F692" s="8">
        <v>63000</v>
      </c>
      <c r="G692" s="42">
        <v>61146.4</v>
      </c>
    </row>
    <row r="693" spans="1:7" ht="15" customHeight="1">
      <c r="A693" s="3" t="s">
        <v>200</v>
      </c>
      <c r="B693" s="4" t="s">
        <v>201</v>
      </c>
      <c r="C693" s="4" t="s">
        <v>49</v>
      </c>
      <c r="D693" s="5" t="s">
        <v>128</v>
      </c>
      <c r="E693" s="5" t="s">
        <v>128</v>
      </c>
      <c r="F693" s="5">
        <v>500</v>
      </c>
      <c r="G693" s="41">
        <v>528</v>
      </c>
    </row>
    <row r="694" spans="1:7" ht="15" customHeight="1">
      <c r="A694" s="6" t="s">
        <v>202</v>
      </c>
      <c r="B694" s="7" t="s">
        <v>203</v>
      </c>
      <c r="C694" s="7" t="s">
        <v>138</v>
      </c>
      <c r="D694" s="8">
        <v>2325</v>
      </c>
      <c r="E694" s="8">
        <v>1860</v>
      </c>
      <c r="F694" s="8">
        <v>6700</v>
      </c>
      <c r="G694" s="42">
        <v>4954.8</v>
      </c>
    </row>
    <row r="695" spans="1:7" ht="15" customHeight="1">
      <c r="A695" s="3" t="s">
        <v>202</v>
      </c>
      <c r="B695" s="4" t="s">
        <v>203</v>
      </c>
      <c r="C695" s="4" t="s">
        <v>122</v>
      </c>
      <c r="D695" s="5" t="s">
        <v>128</v>
      </c>
      <c r="E695" s="5" t="s">
        <v>128</v>
      </c>
      <c r="F695" s="5">
        <v>1880</v>
      </c>
      <c r="G695" s="41">
        <v>1562</v>
      </c>
    </row>
    <row r="696" spans="1:7" ht="15" customHeight="1">
      <c r="A696" s="6" t="s">
        <v>202</v>
      </c>
      <c r="B696" s="7" t="s">
        <v>203</v>
      </c>
      <c r="C696" s="7" t="s">
        <v>46</v>
      </c>
      <c r="D696" s="8" t="s">
        <v>128</v>
      </c>
      <c r="E696" s="8" t="s">
        <v>128</v>
      </c>
      <c r="F696" s="8">
        <v>3200</v>
      </c>
      <c r="G696" s="42">
        <v>2544</v>
      </c>
    </row>
    <row r="697" spans="1:7" ht="15" customHeight="1">
      <c r="A697" s="3" t="s">
        <v>202</v>
      </c>
      <c r="B697" s="4" t="s">
        <v>203</v>
      </c>
      <c r="C697" s="4" t="s">
        <v>102</v>
      </c>
      <c r="D697" s="5">
        <v>4240</v>
      </c>
      <c r="E697" s="5">
        <v>3400.46</v>
      </c>
      <c r="F697" s="5">
        <v>4200</v>
      </c>
      <c r="G697" s="41">
        <v>3016.51</v>
      </c>
    </row>
    <row r="698" spans="1:7" ht="15" customHeight="1">
      <c r="A698" s="6" t="s">
        <v>202</v>
      </c>
      <c r="B698" s="7" t="s">
        <v>203</v>
      </c>
      <c r="C698" s="7" t="s">
        <v>50</v>
      </c>
      <c r="D698" s="8">
        <v>59400</v>
      </c>
      <c r="E698" s="8">
        <v>44063.5</v>
      </c>
      <c r="F698" s="8">
        <v>27200</v>
      </c>
      <c r="G698" s="42">
        <v>19190</v>
      </c>
    </row>
    <row r="699" spans="1:7" ht="15" customHeight="1">
      <c r="A699" s="3" t="s">
        <v>202</v>
      </c>
      <c r="B699" s="4" t="s">
        <v>203</v>
      </c>
      <c r="C699" s="4" t="s">
        <v>65</v>
      </c>
      <c r="D699" s="5" t="s">
        <v>128</v>
      </c>
      <c r="E699" s="5" t="s">
        <v>128</v>
      </c>
      <c r="F699" s="5">
        <v>480</v>
      </c>
      <c r="G699" s="41">
        <v>396</v>
      </c>
    </row>
    <row r="700" spans="1:7" ht="15" customHeight="1">
      <c r="A700" s="6" t="s">
        <v>202</v>
      </c>
      <c r="B700" s="7" t="s">
        <v>203</v>
      </c>
      <c r="C700" s="7" t="s">
        <v>83</v>
      </c>
      <c r="D700" s="8">
        <v>3580</v>
      </c>
      <c r="E700" s="8">
        <v>2961.4</v>
      </c>
      <c r="F700" s="8">
        <v>600</v>
      </c>
      <c r="G700" s="42">
        <v>498</v>
      </c>
    </row>
    <row r="701" spans="1:7" ht="15" customHeight="1">
      <c r="A701" s="3" t="s">
        <v>204</v>
      </c>
      <c r="B701" s="4" t="s">
        <v>205</v>
      </c>
      <c r="C701" s="4" t="s">
        <v>87</v>
      </c>
      <c r="D701" s="5">
        <v>24</v>
      </c>
      <c r="E701" s="5">
        <v>38.4</v>
      </c>
      <c r="F701" s="5" t="s">
        <v>128</v>
      </c>
      <c r="G701" s="41" t="s">
        <v>128</v>
      </c>
    </row>
    <row r="702" spans="1:7" ht="15" customHeight="1">
      <c r="A702" s="6" t="s">
        <v>204</v>
      </c>
      <c r="B702" s="7" t="s">
        <v>205</v>
      </c>
      <c r="C702" s="7" t="s">
        <v>138</v>
      </c>
      <c r="D702" s="8">
        <v>8653</v>
      </c>
      <c r="E702" s="8">
        <v>13610.58</v>
      </c>
      <c r="F702" s="8">
        <v>9121</v>
      </c>
      <c r="G702" s="42">
        <v>14723.9</v>
      </c>
    </row>
    <row r="703" spans="1:7" ht="15" customHeight="1">
      <c r="A703" s="3" t="s">
        <v>204</v>
      </c>
      <c r="B703" s="4" t="s">
        <v>205</v>
      </c>
      <c r="C703" s="4" t="s">
        <v>46</v>
      </c>
      <c r="D703" s="5">
        <v>87371</v>
      </c>
      <c r="E703" s="5">
        <v>115962.76</v>
      </c>
      <c r="F703" s="5">
        <v>308599</v>
      </c>
      <c r="G703" s="41">
        <v>424185.4</v>
      </c>
    </row>
    <row r="704" spans="1:7" ht="15" customHeight="1">
      <c r="A704" s="6" t="s">
        <v>206</v>
      </c>
      <c r="B704" s="7" t="s">
        <v>207</v>
      </c>
      <c r="C704" s="7" t="s">
        <v>138</v>
      </c>
      <c r="D704" s="8">
        <v>1315</v>
      </c>
      <c r="E704" s="8">
        <v>1838</v>
      </c>
      <c r="F704" s="8">
        <v>6320.5</v>
      </c>
      <c r="G704" s="42">
        <v>7572.5</v>
      </c>
    </row>
    <row r="705" spans="1:7" ht="15" customHeight="1">
      <c r="A705" s="3" t="s">
        <v>206</v>
      </c>
      <c r="B705" s="4" t="s">
        <v>207</v>
      </c>
      <c r="C705" s="4" t="s">
        <v>122</v>
      </c>
      <c r="D705" s="5" t="s">
        <v>128</v>
      </c>
      <c r="E705" s="5" t="s">
        <v>128</v>
      </c>
      <c r="F705" s="5">
        <v>4499</v>
      </c>
      <c r="G705" s="41">
        <v>6385</v>
      </c>
    </row>
    <row r="706" spans="1:7" ht="15" customHeight="1">
      <c r="A706" s="6" t="s">
        <v>206</v>
      </c>
      <c r="B706" s="7" t="s">
        <v>207</v>
      </c>
      <c r="C706" s="7" t="s">
        <v>102</v>
      </c>
      <c r="D706" s="8">
        <v>3430.5</v>
      </c>
      <c r="E706" s="8">
        <v>4211.89</v>
      </c>
      <c r="F706" s="8">
        <v>2754</v>
      </c>
      <c r="G706" s="42">
        <v>3161.36</v>
      </c>
    </row>
    <row r="707" spans="1:7" ht="15" customHeight="1">
      <c r="A707" s="3" t="s">
        <v>206</v>
      </c>
      <c r="B707" s="4" t="s">
        <v>207</v>
      </c>
      <c r="C707" s="4" t="s">
        <v>50</v>
      </c>
      <c r="D707" s="5">
        <v>3501</v>
      </c>
      <c r="E707" s="5">
        <v>3591.15</v>
      </c>
      <c r="F707" s="5" t="s">
        <v>128</v>
      </c>
      <c r="G707" s="41" t="s">
        <v>128</v>
      </c>
    </row>
    <row r="708" spans="1:7" ht="15" customHeight="1">
      <c r="A708" s="6" t="s">
        <v>206</v>
      </c>
      <c r="B708" s="7" t="s">
        <v>207</v>
      </c>
      <c r="C708" s="7" t="s">
        <v>65</v>
      </c>
      <c r="D708" s="8" t="s">
        <v>128</v>
      </c>
      <c r="E708" s="8" t="s">
        <v>128</v>
      </c>
      <c r="F708" s="8">
        <v>576</v>
      </c>
      <c r="G708" s="42">
        <v>792</v>
      </c>
    </row>
    <row r="709" spans="1:7" ht="15" customHeight="1">
      <c r="A709" s="3" t="s">
        <v>206</v>
      </c>
      <c r="B709" s="4" t="s">
        <v>207</v>
      </c>
      <c r="C709" s="4" t="s">
        <v>83</v>
      </c>
      <c r="D709" s="5">
        <v>3306</v>
      </c>
      <c r="E709" s="5">
        <v>4653</v>
      </c>
      <c r="F709" s="5">
        <v>1759</v>
      </c>
      <c r="G709" s="41">
        <v>2626.8</v>
      </c>
    </row>
    <row r="710" spans="1:7" ht="15" customHeight="1">
      <c r="A710" s="6" t="s">
        <v>208</v>
      </c>
      <c r="B710" s="7" t="s">
        <v>209</v>
      </c>
      <c r="C710" s="7" t="s">
        <v>138</v>
      </c>
      <c r="D710" s="8" t="s">
        <v>128</v>
      </c>
      <c r="E710" s="8" t="s">
        <v>128</v>
      </c>
      <c r="F710" s="8">
        <v>2980</v>
      </c>
      <c r="G710" s="42">
        <v>2109.4</v>
      </c>
    </row>
    <row r="711" spans="1:7" ht="15" customHeight="1">
      <c r="A711" s="3" t="s">
        <v>208</v>
      </c>
      <c r="B711" s="4" t="s">
        <v>209</v>
      </c>
      <c r="C711" s="4" t="s">
        <v>46</v>
      </c>
      <c r="D711" s="5">
        <v>14714</v>
      </c>
      <c r="E711" s="5">
        <v>10449.2</v>
      </c>
      <c r="F711" s="5">
        <v>29656</v>
      </c>
      <c r="G711" s="41">
        <v>19761</v>
      </c>
    </row>
    <row r="712" spans="1:7" ht="15" customHeight="1">
      <c r="A712" s="6" t="s">
        <v>210</v>
      </c>
      <c r="B712" s="7" t="s">
        <v>211</v>
      </c>
      <c r="C712" s="7" t="s">
        <v>46</v>
      </c>
      <c r="D712" s="8">
        <v>7560</v>
      </c>
      <c r="E712" s="8">
        <v>8064</v>
      </c>
      <c r="F712" s="8" t="s">
        <v>128</v>
      </c>
      <c r="G712" s="42" t="s">
        <v>128</v>
      </c>
    </row>
    <row r="713" spans="1:7" ht="15" customHeight="1">
      <c r="A713" s="3" t="s">
        <v>569</v>
      </c>
      <c r="B713" s="4" t="s">
        <v>570</v>
      </c>
      <c r="C713" s="4" t="s">
        <v>46</v>
      </c>
      <c r="D713" s="5" t="s">
        <v>128</v>
      </c>
      <c r="E713" s="5" t="s">
        <v>128</v>
      </c>
      <c r="F713" s="5">
        <v>30988</v>
      </c>
      <c r="G713" s="41">
        <v>39061.6</v>
      </c>
    </row>
    <row r="714" spans="1:7" ht="15" customHeight="1">
      <c r="A714" s="6" t="s">
        <v>212</v>
      </c>
      <c r="B714" s="7" t="s">
        <v>213</v>
      </c>
      <c r="C714" s="7" t="s">
        <v>138</v>
      </c>
      <c r="D714" s="8">
        <v>265</v>
      </c>
      <c r="E714" s="8">
        <v>518.1</v>
      </c>
      <c r="F714" s="8">
        <v>340</v>
      </c>
      <c r="G714" s="42">
        <v>534.8</v>
      </c>
    </row>
    <row r="715" spans="1:7" ht="15" customHeight="1">
      <c r="A715" s="3" t="s">
        <v>212</v>
      </c>
      <c r="B715" s="4" t="s">
        <v>213</v>
      </c>
      <c r="C715" s="4" t="s">
        <v>46</v>
      </c>
      <c r="D715" s="5">
        <v>30</v>
      </c>
      <c r="E715" s="5">
        <v>45.6</v>
      </c>
      <c r="F715" s="5" t="s">
        <v>128</v>
      </c>
      <c r="G715" s="41" t="s">
        <v>128</v>
      </c>
    </row>
    <row r="716" spans="1:7" ht="15" customHeight="1">
      <c r="A716" s="6" t="s">
        <v>214</v>
      </c>
      <c r="B716" s="7" t="s">
        <v>215</v>
      </c>
      <c r="C716" s="7" t="s">
        <v>138</v>
      </c>
      <c r="D716" s="8" t="s">
        <v>128</v>
      </c>
      <c r="E716" s="8" t="s">
        <v>128</v>
      </c>
      <c r="F716" s="8">
        <v>12923.04</v>
      </c>
      <c r="G716" s="42">
        <v>30509.4</v>
      </c>
    </row>
    <row r="717" spans="1:7" ht="15" customHeight="1">
      <c r="A717" s="3" t="s">
        <v>571</v>
      </c>
      <c r="B717" s="4" t="s">
        <v>572</v>
      </c>
      <c r="C717" s="4" t="s">
        <v>53</v>
      </c>
      <c r="D717" s="5">
        <v>500</v>
      </c>
      <c r="E717" s="5">
        <v>1668.75</v>
      </c>
      <c r="F717" s="5" t="s">
        <v>128</v>
      </c>
      <c r="G717" s="41" t="s">
        <v>128</v>
      </c>
    </row>
    <row r="718" spans="1:7" ht="15" customHeight="1">
      <c r="A718" s="6" t="s">
        <v>216</v>
      </c>
      <c r="B718" s="7" t="s">
        <v>217</v>
      </c>
      <c r="C718" s="7" t="s">
        <v>139</v>
      </c>
      <c r="D718" s="8" t="s">
        <v>128</v>
      </c>
      <c r="E718" s="8" t="s">
        <v>128</v>
      </c>
      <c r="F718" s="8">
        <v>40000</v>
      </c>
      <c r="G718" s="42">
        <v>39250</v>
      </c>
    </row>
    <row r="719" spans="1:7" ht="15" customHeight="1">
      <c r="A719" s="3" t="s">
        <v>216</v>
      </c>
      <c r="B719" s="4" t="s">
        <v>217</v>
      </c>
      <c r="C719" s="4" t="s">
        <v>488</v>
      </c>
      <c r="D719" s="5" t="s">
        <v>128</v>
      </c>
      <c r="E719" s="5" t="s">
        <v>128</v>
      </c>
      <c r="F719" s="5">
        <v>24000</v>
      </c>
      <c r="G719" s="41">
        <v>24110</v>
      </c>
    </row>
    <row r="720" spans="1:7" ht="15" customHeight="1">
      <c r="A720" s="6" t="s">
        <v>216</v>
      </c>
      <c r="B720" s="7" t="s">
        <v>217</v>
      </c>
      <c r="C720" s="7" t="s">
        <v>617</v>
      </c>
      <c r="D720" s="8" t="s">
        <v>128</v>
      </c>
      <c r="E720" s="8" t="s">
        <v>128</v>
      </c>
      <c r="F720" s="8">
        <v>24000</v>
      </c>
      <c r="G720" s="42">
        <v>22575</v>
      </c>
    </row>
    <row r="721" spans="1:7" ht="15" customHeight="1">
      <c r="A721" s="3" t="s">
        <v>216</v>
      </c>
      <c r="B721" s="4" t="s">
        <v>217</v>
      </c>
      <c r="C721" s="4" t="s">
        <v>174</v>
      </c>
      <c r="D721" s="5" t="s">
        <v>128</v>
      </c>
      <c r="E721" s="5" t="s">
        <v>128</v>
      </c>
      <c r="F721" s="5">
        <v>72000</v>
      </c>
      <c r="G721" s="41">
        <v>46800</v>
      </c>
    </row>
    <row r="722" spans="1:7" ht="15" customHeight="1">
      <c r="A722" s="6" t="s">
        <v>216</v>
      </c>
      <c r="B722" s="7" t="s">
        <v>217</v>
      </c>
      <c r="C722" s="7" t="s">
        <v>108</v>
      </c>
      <c r="D722" s="8" t="s">
        <v>128</v>
      </c>
      <c r="E722" s="8" t="s">
        <v>128</v>
      </c>
      <c r="F722" s="8">
        <v>25000</v>
      </c>
      <c r="G722" s="42">
        <v>25000</v>
      </c>
    </row>
    <row r="723" spans="1:7" ht="15" customHeight="1">
      <c r="A723" s="3" t="s">
        <v>219</v>
      </c>
      <c r="B723" s="4" t="s">
        <v>220</v>
      </c>
      <c r="C723" s="4" t="s">
        <v>87</v>
      </c>
      <c r="D723" s="5">
        <v>41</v>
      </c>
      <c r="E723" s="5">
        <v>270.48</v>
      </c>
      <c r="F723" s="5">
        <v>90</v>
      </c>
      <c r="G723" s="41">
        <v>583.2</v>
      </c>
    </row>
    <row r="724" spans="1:7" ht="15" customHeight="1">
      <c r="A724" s="6" t="s">
        <v>219</v>
      </c>
      <c r="B724" s="7" t="s">
        <v>220</v>
      </c>
      <c r="C724" s="7" t="s">
        <v>138</v>
      </c>
      <c r="D724" s="8">
        <v>3228</v>
      </c>
      <c r="E724" s="8">
        <v>20940.36</v>
      </c>
      <c r="F724" s="8">
        <v>4471.5</v>
      </c>
      <c r="G724" s="42">
        <v>28372.7</v>
      </c>
    </row>
    <row r="725" spans="1:7" ht="15" customHeight="1">
      <c r="A725" s="3" t="s">
        <v>219</v>
      </c>
      <c r="B725" s="4" t="s">
        <v>220</v>
      </c>
      <c r="C725" s="4" t="s">
        <v>63</v>
      </c>
      <c r="D725" s="5" t="s">
        <v>128</v>
      </c>
      <c r="E725" s="5" t="s">
        <v>128</v>
      </c>
      <c r="F725" s="5">
        <v>900</v>
      </c>
      <c r="G725" s="41">
        <v>5210</v>
      </c>
    </row>
    <row r="726" spans="1:7" ht="15" customHeight="1">
      <c r="A726" s="6" t="s">
        <v>219</v>
      </c>
      <c r="B726" s="7" t="s">
        <v>220</v>
      </c>
      <c r="C726" s="7" t="s">
        <v>53</v>
      </c>
      <c r="D726" s="8">
        <v>101</v>
      </c>
      <c r="E726" s="8">
        <v>590.39</v>
      </c>
      <c r="F726" s="8">
        <v>20</v>
      </c>
      <c r="G726" s="42">
        <v>293</v>
      </c>
    </row>
    <row r="727" spans="1:7" ht="15" customHeight="1">
      <c r="A727" s="3" t="s">
        <v>219</v>
      </c>
      <c r="B727" s="4" t="s">
        <v>220</v>
      </c>
      <c r="C727" s="4" t="s">
        <v>46</v>
      </c>
      <c r="D727" s="5">
        <v>760.5</v>
      </c>
      <c r="E727" s="5">
        <v>5211.36</v>
      </c>
      <c r="F727" s="5">
        <v>3470</v>
      </c>
      <c r="G727" s="41">
        <v>21470</v>
      </c>
    </row>
    <row r="728" spans="1:7" ht="15" customHeight="1">
      <c r="A728" s="6" t="s">
        <v>219</v>
      </c>
      <c r="B728" s="7" t="s">
        <v>220</v>
      </c>
      <c r="C728" s="7" t="s">
        <v>156</v>
      </c>
      <c r="D728" s="8" t="s">
        <v>128</v>
      </c>
      <c r="E728" s="8" t="s">
        <v>128</v>
      </c>
      <c r="F728" s="8">
        <v>5005</v>
      </c>
      <c r="G728" s="42">
        <v>25588</v>
      </c>
    </row>
    <row r="729" spans="1:7" ht="15" customHeight="1">
      <c r="A729" s="3" t="s">
        <v>219</v>
      </c>
      <c r="B729" s="4" t="s">
        <v>220</v>
      </c>
      <c r="C729" s="4" t="s">
        <v>85</v>
      </c>
      <c r="D729" s="5" t="s">
        <v>128</v>
      </c>
      <c r="E729" s="5" t="s">
        <v>128</v>
      </c>
      <c r="F729" s="5">
        <v>300</v>
      </c>
      <c r="G729" s="41">
        <v>1429.69</v>
      </c>
    </row>
    <row r="730" spans="1:7" ht="15" customHeight="1">
      <c r="A730" s="6" t="s">
        <v>219</v>
      </c>
      <c r="B730" s="7" t="s">
        <v>220</v>
      </c>
      <c r="C730" s="7" t="s">
        <v>183</v>
      </c>
      <c r="D730" s="8">
        <v>380</v>
      </c>
      <c r="E730" s="8">
        <v>2448.2</v>
      </c>
      <c r="F730" s="8">
        <v>485</v>
      </c>
      <c r="G730" s="42">
        <v>3031.4</v>
      </c>
    </row>
    <row r="731" spans="1:7" ht="15" customHeight="1">
      <c r="A731" s="3" t="s">
        <v>219</v>
      </c>
      <c r="B731" s="4" t="s">
        <v>220</v>
      </c>
      <c r="C731" s="4" t="s">
        <v>49</v>
      </c>
      <c r="D731" s="5" t="s">
        <v>128</v>
      </c>
      <c r="E731" s="5" t="s">
        <v>128</v>
      </c>
      <c r="F731" s="5">
        <v>1650</v>
      </c>
      <c r="G731" s="41">
        <v>8743</v>
      </c>
    </row>
    <row r="732" spans="1:7" ht="15" customHeight="1">
      <c r="A732" s="6" t="s">
        <v>221</v>
      </c>
      <c r="B732" s="7" t="s">
        <v>222</v>
      </c>
      <c r="C732" s="7" t="s">
        <v>138</v>
      </c>
      <c r="D732" s="8">
        <v>2020</v>
      </c>
      <c r="E732" s="8">
        <v>12578.6</v>
      </c>
      <c r="F732" s="8">
        <v>5140</v>
      </c>
      <c r="G732" s="42">
        <v>31804.8</v>
      </c>
    </row>
    <row r="733" spans="1:7" ht="15" customHeight="1">
      <c r="A733" s="3" t="s">
        <v>221</v>
      </c>
      <c r="B733" s="4" t="s">
        <v>222</v>
      </c>
      <c r="C733" s="4" t="s">
        <v>63</v>
      </c>
      <c r="D733" s="5" t="s">
        <v>128</v>
      </c>
      <c r="E733" s="5" t="s">
        <v>128</v>
      </c>
      <c r="F733" s="5">
        <v>1200</v>
      </c>
      <c r="G733" s="41">
        <v>7314.94</v>
      </c>
    </row>
    <row r="734" spans="1:7" ht="15" customHeight="1">
      <c r="A734" s="6" t="s">
        <v>221</v>
      </c>
      <c r="B734" s="7" t="s">
        <v>222</v>
      </c>
      <c r="C734" s="7" t="s">
        <v>46</v>
      </c>
      <c r="D734" s="8" t="s">
        <v>128</v>
      </c>
      <c r="E734" s="8" t="s">
        <v>128</v>
      </c>
      <c r="F734" s="8">
        <v>475</v>
      </c>
      <c r="G734" s="42">
        <v>2493.75</v>
      </c>
    </row>
    <row r="735" spans="1:7" ht="15" customHeight="1">
      <c r="A735" s="3" t="s">
        <v>223</v>
      </c>
      <c r="B735" s="4" t="s">
        <v>224</v>
      </c>
      <c r="C735" s="4" t="s">
        <v>46</v>
      </c>
      <c r="D735" s="5">
        <v>400</v>
      </c>
      <c r="E735" s="5">
        <v>2080</v>
      </c>
      <c r="F735" s="5" t="s">
        <v>128</v>
      </c>
      <c r="G735" s="41" t="s">
        <v>128</v>
      </c>
    </row>
    <row r="736" spans="1:7" ht="15" customHeight="1">
      <c r="A736" s="6" t="s">
        <v>225</v>
      </c>
      <c r="B736" s="7" t="s">
        <v>226</v>
      </c>
      <c r="C736" s="7" t="s">
        <v>138</v>
      </c>
      <c r="D736" s="8">
        <v>4120.7</v>
      </c>
      <c r="E736" s="8">
        <v>40548.62</v>
      </c>
      <c r="F736" s="8">
        <v>8883.4</v>
      </c>
      <c r="G736" s="42">
        <v>86758.4</v>
      </c>
    </row>
    <row r="737" spans="1:7" ht="15" customHeight="1">
      <c r="A737" s="3" t="s">
        <v>225</v>
      </c>
      <c r="B737" s="4" t="s">
        <v>226</v>
      </c>
      <c r="C737" s="4" t="s">
        <v>63</v>
      </c>
      <c r="D737" s="5">
        <v>375</v>
      </c>
      <c r="E737" s="5">
        <v>3993</v>
      </c>
      <c r="F737" s="5">
        <v>1237.5</v>
      </c>
      <c r="G737" s="41">
        <v>13155.3</v>
      </c>
    </row>
    <row r="738" spans="1:7" ht="15" customHeight="1">
      <c r="A738" s="6" t="s">
        <v>225</v>
      </c>
      <c r="B738" s="7" t="s">
        <v>226</v>
      </c>
      <c r="C738" s="7" t="s">
        <v>122</v>
      </c>
      <c r="D738" s="8" t="s">
        <v>128</v>
      </c>
      <c r="E738" s="8" t="s">
        <v>128</v>
      </c>
      <c r="F738" s="8">
        <v>418</v>
      </c>
      <c r="G738" s="42">
        <v>3580</v>
      </c>
    </row>
    <row r="739" spans="1:7" ht="15" customHeight="1">
      <c r="A739" s="3" t="s">
        <v>225</v>
      </c>
      <c r="B739" s="4" t="s">
        <v>226</v>
      </c>
      <c r="C739" s="4" t="s">
        <v>46</v>
      </c>
      <c r="D739" s="5">
        <v>575</v>
      </c>
      <c r="E739" s="5">
        <v>5010</v>
      </c>
      <c r="F739" s="5">
        <v>2994</v>
      </c>
      <c r="G739" s="41">
        <v>19482</v>
      </c>
    </row>
    <row r="740" spans="1:7" ht="15" customHeight="1">
      <c r="A740" s="6" t="s">
        <v>225</v>
      </c>
      <c r="B740" s="7" t="s">
        <v>226</v>
      </c>
      <c r="C740" s="7" t="s">
        <v>156</v>
      </c>
      <c r="D740" s="8">
        <v>8236</v>
      </c>
      <c r="E740" s="8">
        <v>55493.58</v>
      </c>
      <c r="F740" s="8">
        <v>5621</v>
      </c>
      <c r="G740" s="42">
        <v>38806.95</v>
      </c>
    </row>
    <row r="741" spans="1:7" ht="15" customHeight="1">
      <c r="A741" s="3" t="s">
        <v>225</v>
      </c>
      <c r="B741" s="4" t="s">
        <v>226</v>
      </c>
      <c r="C741" s="4" t="s">
        <v>102</v>
      </c>
      <c r="D741" s="5">
        <v>1303.4</v>
      </c>
      <c r="E741" s="5">
        <v>10265.63</v>
      </c>
      <c r="F741" s="5">
        <v>615</v>
      </c>
      <c r="G741" s="41">
        <v>4152.8</v>
      </c>
    </row>
    <row r="742" spans="1:7" ht="15" customHeight="1">
      <c r="A742" s="6" t="s">
        <v>225</v>
      </c>
      <c r="B742" s="7" t="s">
        <v>226</v>
      </c>
      <c r="C742" s="7" t="s">
        <v>65</v>
      </c>
      <c r="D742" s="8" t="s">
        <v>128</v>
      </c>
      <c r="E742" s="8" t="s">
        <v>128</v>
      </c>
      <c r="F742" s="8">
        <v>90</v>
      </c>
      <c r="G742" s="42">
        <v>904.8</v>
      </c>
    </row>
    <row r="743" spans="1:7" ht="15" customHeight="1">
      <c r="A743" s="3" t="s">
        <v>225</v>
      </c>
      <c r="B743" s="4" t="s">
        <v>226</v>
      </c>
      <c r="C743" s="4" t="s">
        <v>174</v>
      </c>
      <c r="D743" s="5">
        <v>4320</v>
      </c>
      <c r="E743" s="5">
        <v>34132.5</v>
      </c>
      <c r="F743" s="5" t="s">
        <v>128</v>
      </c>
      <c r="G743" s="41" t="s">
        <v>128</v>
      </c>
    </row>
    <row r="744" spans="1:7" ht="15" customHeight="1">
      <c r="A744" s="6" t="s">
        <v>225</v>
      </c>
      <c r="B744" s="7" t="s">
        <v>226</v>
      </c>
      <c r="C744" s="7" t="s">
        <v>83</v>
      </c>
      <c r="D744" s="8">
        <v>360</v>
      </c>
      <c r="E744" s="8">
        <v>3546.6</v>
      </c>
      <c r="F744" s="8" t="s">
        <v>128</v>
      </c>
      <c r="G744" s="42" t="s">
        <v>128</v>
      </c>
    </row>
    <row r="745" spans="1:7" ht="15" customHeight="1">
      <c r="A745" s="3" t="s">
        <v>227</v>
      </c>
      <c r="B745" s="4" t="s">
        <v>228</v>
      </c>
      <c r="C745" s="4" t="s">
        <v>46</v>
      </c>
      <c r="D745" s="5">
        <v>200</v>
      </c>
      <c r="E745" s="5">
        <v>1300</v>
      </c>
      <c r="F745" s="5" t="s">
        <v>128</v>
      </c>
      <c r="G745" s="41" t="s">
        <v>128</v>
      </c>
    </row>
    <row r="746" spans="1:7" ht="15" customHeight="1">
      <c r="A746" s="6" t="s">
        <v>229</v>
      </c>
      <c r="B746" s="7" t="s">
        <v>230</v>
      </c>
      <c r="C746" s="7" t="s">
        <v>87</v>
      </c>
      <c r="D746" s="8">
        <v>100.8</v>
      </c>
      <c r="E746" s="8">
        <v>440.28</v>
      </c>
      <c r="F746" s="8">
        <v>72</v>
      </c>
      <c r="G746" s="42">
        <v>318.6</v>
      </c>
    </row>
    <row r="747" spans="1:7" ht="15" customHeight="1">
      <c r="A747" s="3" t="s">
        <v>229</v>
      </c>
      <c r="B747" s="4" t="s">
        <v>230</v>
      </c>
      <c r="C747" s="4" t="s">
        <v>138</v>
      </c>
      <c r="D747" s="5">
        <v>2340</v>
      </c>
      <c r="E747" s="5">
        <v>9521.6</v>
      </c>
      <c r="F747" s="5">
        <v>27102</v>
      </c>
      <c r="G747" s="41">
        <v>75431.7</v>
      </c>
    </row>
    <row r="748" spans="1:7" ht="15" customHeight="1">
      <c r="A748" s="6" t="s">
        <v>229</v>
      </c>
      <c r="B748" s="7" t="s">
        <v>230</v>
      </c>
      <c r="C748" s="7" t="s">
        <v>63</v>
      </c>
      <c r="D748" s="8" t="s">
        <v>128</v>
      </c>
      <c r="E748" s="8" t="s">
        <v>128</v>
      </c>
      <c r="F748" s="8">
        <v>1920</v>
      </c>
      <c r="G748" s="42">
        <v>6918</v>
      </c>
    </row>
    <row r="749" spans="1:7" ht="15" customHeight="1">
      <c r="A749" s="3" t="s">
        <v>229</v>
      </c>
      <c r="B749" s="4" t="s">
        <v>230</v>
      </c>
      <c r="C749" s="4" t="s">
        <v>46</v>
      </c>
      <c r="D749" s="5">
        <v>742.2</v>
      </c>
      <c r="E749" s="5">
        <v>3810.74</v>
      </c>
      <c r="F749" s="5">
        <v>3690</v>
      </c>
      <c r="G749" s="41">
        <v>17591.4</v>
      </c>
    </row>
    <row r="750" spans="1:7" ht="15" customHeight="1">
      <c r="A750" s="6" t="s">
        <v>229</v>
      </c>
      <c r="B750" s="7" t="s">
        <v>230</v>
      </c>
      <c r="C750" s="7" t="s">
        <v>47</v>
      </c>
      <c r="D750" s="8" t="s">
        <v>128</v>
      </c>
      <c r="E750" s="8" t="s">
        <v>128</v>
      </c>
      <c r="F750" s="8">
        <v>1540.8</v>
      </c>
      <c r="G750" s="42">
        <v>5546.88</v>
      </c>
    </row>
    <row r="751" spans="1:7" ht="15" customHeight="1">
      <c r="A751" s="3" t="s">
        <v>229</v>
      </c>
      <c r="B751" s="4" t="s">
        <v>230</v>
      </c>
      <c r="C751" s="4" t="s">
        <v>156</v>
      </c>
      <c r="D751" s="5">
        <v>588</v>
      </c>
      <c r="E751" s="5">
        <v>2450.27</v>
      </c>
      <c r="F751" s="5">
        <v>394.08</v>
      </c>
      <c r="G751" s="41">
        <v>1345.06</v>
      </c>
    </row>
    <row r="752" spans="1:7" ht="15" customHeight="1">
      <c r="A752" s="6" t="s">
        <v>229</v>
      </c>
      <c r="B752" s="7" t="s">
        <v>230</v>
      </c>
      <c r="C752" s="7" t="s">
        <v>85</v>
      </c>
      <c r="D752" s="8" t="s">
        <v>128</v>
      </c>
      <c r="E752" s="8" t="s">
        <v>128</v>
      </c>
      <c r="F752" s="8">
        <v>10986.9</v>
      </c>
      <c r="G752" s="42">
        <v>43758.95</v>
      </c>
    </row>
    <row r="753" spans="1:7" ht="15" customHeight="1">
      <c r="A753" s="3" t="s">
        <v>229</v>
      </c>
      <c r="B753" s="4" t="s">
        <v>230</v>
      </c>
      <c r="C753" s="4" t="s">
        <v>183</v>
      </c>
      <c r="D753" s="5">
        <v>372</v>
      </c>
      <c r="E753" s="5">
        <v>1722.48</v>
      </c>
      <c r="F753" s="5">
        <v>480</v>
      </c>
      <c r="G753" s="41">
        <v>2135.76</v>
      </c>
    </row>
    <row r="754" spans="1:7" ht="15" customHeight="1">
      <c r="A754" s="6" t="s">
        <v>229</v>
      </c>
      <c r="B754" s="7" t="s">
        <v>230</v>
      </c>
      <c r="C754" s="7" t="s">
        <v>49</v>
      </c>
      <c r="D754" s="8" t="s">
        <v>128</v>
      </c>
      <c r="E754" s="8" t="s">
        <v>128</v>
      </c>
      <c r="F754" s="8">
        <v>2052</v>
      </c>
      <c r="G754" s="42">
        <v>8099.2</v>
      </c>
    </row>
    <row r="755" spans="1:7" ht="15" customHeight="1">
      <c r="A755" s="3" t="s">
        <v>231</v>
      </c>
      <c r="B755" s="4" t="s">
        <v>232</v>
      </c>
      <c r="C755" s="4" t="s">
        <v>138</v>
      </c>
      <c r="D755" s="5">
        <v>50</v>
      </c>
      <c r="E755" s="5">
        <v>107</v>
      </c>
      <c r="F755" s="5" t="s">
        <v>128</v>
      </c>
      <c r="G755" s="41" t="s">
        <v>128</v>
      </c>
    </row>
    <row r="756" spans="1:7" ht="15" customHeight="1">
      <c r="A756" s="6" t="s">
        <v>233</v>
      </c>
      <c r="B756" s="7" t="s">
        <v>234</v>
      </c>
      <c r="C756" s="7" t="s">
        <v>138</v>
      </c>
      <c r="D756" s="8">
        <v>185</v>
      </c>
      <c r="E756" s="8">
        <v>422.4</v>
      </c>
      <c r="F756" s="8">
        <v>1060.496</v>
      </c>
      <c r="G756" s="42">
        <v>2374</v>
      </c>
    </row>
    <row r="757" spans="1:7" ht="15" customHeight="1">
      <c r="A757" s="3" t="s">
        <v>233</v>
      </c>
      <c r="B757" s="4" t="s">
        <v>234</v>
      </c>
      <c r="C757" s="4" t="s">
        <v>63</v>
      </c>
      <c r="D757" s="5" t="s">
        <v>128</v>
      </c>
      <c r="E757" s="5" t="s">
        <v>128</v>
      </c>
      <c r="F757" s="5">
        <v>850</v>
      </c>
      <c r="G757" s="41">
        <v>1446.5</v>
      </c>
    </row>
    <row r="758" spans="1:7" ht="15" customHeight="1">
      <c r="A758" s="6" t="s">
        <v>233</v>
      </c>
      <c r="B758" s="7" t="s">
        <v>234</v>
      </c>
      <c r="C758" s="7" t="s">
        <v>183</v>
      </c>
      <c r="D758" s="8" t="s">
        <v>128</v>
      </c>
      <c r="E758" s="8" t="s">
        <v>128</v>
      </c>
      <c r="F758" s="8">
        <v>18</v>
      </c>
      <c r="G758" s="42">
        <v>41.4</v>
      </c>
    </row>
    <row r="759" spans="1:7" ht="15" customHeight="1">
      <c r="A759" s="3" t="s">
        <v>235</v>
      </c>
      <c r="B759" s="4" t="s">
        <v>236</v>
      </c>
      <c r="C759" s="4" t="s">
        <v>138</v>
      </c>
      <c r="D759" s="5">
        <v>924.75</v>
      </c>
      <c r="E759" s="5">
        <v>8327.7</v>
      </c>
      <c r="F759" s="5">
        <v>1059</v>
      </c>
      <c r="G759" s="41">
        <v>8560.8</v>
      </c>
    </row>
    <row r="760" spans="1:7" ht="15" customHeight="1">
      <c r="A760" s="6" t="s">
        <v>235</v>
      </c>
      <c r="B760" s="7" t="s">
        <v>236</v>
      </c>
      <c r="C760" s="7" t="s">
        <v>46</v>
      </c>
      <c r="D760" s="8">
        <v>1299</v>
      </c>
      <c r="E760" s="8">
        <v>5706.03</v>
      </c>
      <c r="F760" s="8">
        <v>32612</v>
      </c>
      <c r="G760" s="42">
        <v>111948.96</v>
      </c>
    </row>
    <row r="761" spans="1:7" ht="15" customHeight="1">
      <c r="A761" s="3" t="s">
        <v>235</v>
      </c>
      <c r="B761" s="4" t="s">
        <v>236</v>
      </c>
      <c r="C761" s="4" t="s">
        <v>156</v>
      </c>
      <c r="D761" s="5" t="s">
        <v>128</v>
      </c>
      <c r="E761" s="5" t="s">
        <v>128</v>
      </c>
      <c r="F761" s="5">
        <v>22.5</v>
      </c>
      <c r="G761" s="41">
        <v>172.8</v>
      </c>
    </row>
    <row r="762" spans="1:7" ht="15" customHeight="1">
      <c r="A762" s="6" t="s">
        <v>235</v>
      </c>
      <c r="B762" s="7" t="s">
        <v>236</v>
      </c>
      <c r="C762" s="7" t="s">
        <v>85</v>
      </c>
      <c r="D762" s="8" t="s">
        <v>128</v>
      </c>
      <c r="E762" s="8" t="s">
        <v>128</v>
      </c>
      <c r="F762" s="8">
        <v>75</v>
      </c>
      <c r="G762" s="42">
        <v>500.39</v>
      </c>
    </row>
    <row r="763" spans="1:7" ht="15" customHeight="1">
      <c r="A763" s="3" t="s">
        <v>235</v>
      </c>
      <c r="B763" s="4" t="s">
        <v>236</v>
      </c>
      <c r="C763" s="4" t="s">
        <v>49</v>
      </c>
      <c r="D763" s="5" t="s">
        <v>128</v>
      </c>
      <c r="E763" s="5" t="s">
        <v>128</v>
      </c>
      <c r="F763" s="5">
        <v>1169</v>
      </c>
      <c r="G763" s="41">
        <v>8501.16</v>
      </c>
    </row>
    <row r="764" spans="1:7" ht="15" customHeight="1">
      <c r="A764" s="6" t="s">
        <v>573</v>
      </c>
      <c r="B764" s="7" t="s">
        <v>574</v>
      </c>
      <c r="C764" s="7" t="s">
        <v>46</v>
      </c>
      <c r="D764" s="8" t="s">
        <v>128</v>
      </c>
      <c r="E764" s="8" t="s">
        <v>128</v>
      </c>
      <c r="F764" s="8">
        <v>46</v>
      </c>
      <c r="G764" s="42">
        <v>144.64</v>
      </c>
    </row>
    <row r="765" spans="1:7" ht="15" customHeight="1">
      <c r="A765" s="3" t="s">
        <v>238</v>
      </c>
      <c r="B765" s="4" t="s">
        <v>239</v>
      </c>
      <c r="C765" s="4" t="s">
        <v>46</v>
      </c>
      <c r="D765" s="5">
        <v>4942</v>
      </c>
      <c r="E765" s="5">
        <v>39206.53</v>
      </c>
      <c r="F765" s="5">
        <v>19980</v>
      </c>
      <c r="G765" s="41">
        <v>99138</v>
      </c>
    </row>
    <row r="766" spans="1:7" ht="15" customHeight="1">
      <c r="A766" s="6" t="s">
        <v>240</v>
      </c>
      <c r="B766" s="7" t="s">
        <v>241</v>
      </c>
      <c r="C766" s="7" t="s">
        <v>110</v>
      </c>
      <c r="D766" s="8" t="s">
        <v>128</v>
      </c>
      <c r="E766" s="8" t="s">
        <v>128</v>
      </c>
      <c r="F766" s="8">
        <v>500</v>
      </c>
      <c r="G766" s="42">
        <v>4768.93</v>
      </c>
    </row>
    <row r="767" spans="1:7" ht="15" customHeight="1">
      <c r="A767" s="3" t="s">
        <v>240</v>
      </c>
      <c r="B767" s="4" t="s">
        <v>241</v>
      </c>
      <c r="C767" s="4" t="s">
        <v>138</v>
      </c>
      <c r="D767" s="5">
        <v>10965.16</v>
      </c>
      <c r="E767" s="5">
        <v>49006.22</v>
      </c>
      <c r="F767" s="5">
        <v>26699.6</v>
      </c>
      <c r="G767" s="41">
        <v>128049.1</v>
      </c>
    </row>
    <row r="768" spans="1:7" ht="15" customHeight="1">
      <c r="A768" s="6" t="s">
        <v>240</v>
      </c>
      <c r="B768" s="7" t="s">
        <v>241</v>
      </c>
      <c r="C768" s="7" t="s">
        <v>60</v>
      </c>
      <c r="D768" s="8">
        <v>127575</v>
      </c>
      <c r="E768" s="8">
        <v>419476.4</v>
      </c>
      <c r="F768" s="8">
        <v>182237.1</v>
      </c>
      <c r="G768" s="42">
        <v>555896.35</v>
      </c>
    </row>
    <row r="769" spans="1:7" ht="15" customHeight="1">
      <c r="A769" s="3" t="s">
        <v>240</v>
      </c>
      <c r="B769" s="4" t="s">
        <v>241</v>
      </c>
      <c r="C769" s="4" t="s">
        <v>139</v>
      </c>
      <c r="D769" s="5">
        <v>245588</v>
      </c>
      <c r="E769" s="5">
        <v>877899.15</v>
      </c>
      <c r="F769" s="5">
        <v>321991</v>
      </c>
      <c r="G769" s="41">
        <v>1079474.05</v>
      </c>
    </row>
    <row r="770" spans="1:7" ht="15" customHeight="1">
      <c r="A770" s="6" t="s">
        <v>240</v>
      </c>
      <c r="B770" s="7" t="s">
        <v>241</v>
      </c>
      <c r="C770" s="7" t="s">
        <v>63</v>
      </c>
      <c r="D770" s="8">
        <v>7783.2</v>
      </c>
      <c r="E770" s="8">
        <v>34393.4</v>
      </c>
      <c r="F770" s="8">
        <v>10480.8</v>
      </c>
      <c r="G770" s="42">
        <v>43720.8</v>
      </c>
    </row>
    <row r="771" spans="1:7" ht="15" customHeight="1">
      <c r="A771" s="3" t="s">
        <v>240</v>
      </c>
      <c r="B771" s="4" t="s">
        <v>241</v>
      </c>
      <c r="C771" s="4" t="s">
        <v>53</v>
      </c>
      <c r="D771" s="5" t="s">
        <v>128</v>
      </c>
      <c r="E771" s="5" t="s">
        <v>128</v>
      </c>
      <c r="F771" s="5">
        <v>72</v>
      </c>
      <c r="G771" s="41">
        <v>315</v>
      </c>
    </row>
    <row r="772" spans="1:7" ht="15" customHeight="1">
      <c r="A772" s="6" t="s">
        <v>240</v>
      </c>
      <c r="B772" s="7" t="s">
        <v>241</v>
      </c>
      <c r="C772" s="7" t="s">
        <v>122</v>
      </c>
      <c r="D772" s="8" t="s">
        <v>128</v>
      </c>
      <c r="E772" s="8" t="s">
        <v>128</v>
      </c>
      <c r="F772" s="8">
        <v>5889.6</v>
      </c>
      <c r="G772" s="42">
        <v>33205.6</v>
      </c>
    </row>
    <row r="773" spans="1:7" ht="15" customHeight="1">
      <c r="A773" s="3" t="s">
        <v>240</v>
      </c>
      <c r="B773" s="4" t="s">
        <v>241</v>
      </c>
      <c r="C773" s="4" t="s">
        <v>46</v>
      </c>
      <c r="D773" s="5">
        <v>29155.8</v>
      </c>
      <c r="E773" s="5">
        <v>123604.2</v>
      </c>
      <c r="F773" s="5">
        <v>41212.5</v>
      </c>
      <c r="G773" s="41">
        <v>166321.5</v>
      </c>
    </row>
    <row r="774" spans="1:7" ht="15" customHeight="1">
      <c r="A774" s="6" t="s">
        <v>240</v>
      </c>
      <c r="B774" s="7" t="s">
        <v>241</v>
      </c>
      <c r="C774" s="7" t="s">
        <v>98</v>
      </c>
      <c r="D774" s="8">
        <v>8003.4</v>
      </c>
      <c r="E774" s="8">
        <v>46507.68</v>
      </c>
      <c r="F774" s="8" t="s">
        <v>128</v>
      </c>
      <c r="G774" s="42" t="s">
        <v>128</v>
      </c>
    </row>
    <row r="775" spans="1:7" ht="15" customHeight="1">
      <c r="A775" s="3" t="s">
        <v>240</v>
      </c>
      <c r="B775" s="4" t="s">
        <v>241</v>
      </c>
      <c r="C775" s="4" t="s">
        <v>62</v>
      </c>
      <c r="D775" s="5">
        <v>129709.7</v>
      </c>
      <c r="E775" s="5">
        <v>541435.94</v>
      </c>
      <c r="F775" s="5">
        <v>142451.7</v>
      </c>
      <c r="G775" s="41">
        <v>559153.27</v>
      </c>
    </row>
    <row r="776" spans="1:7" ht="15" customHeight="1">
      <c r="A776" s="6" t="s">
        <v>240</v>
      </c>
      <c r="B776" s="7" t="s">
        <v>241</v>
      </c>
      <c r="C776" s="7" t="s">
        <v>502</v>
      </c>
      <c r="D776" s="8" t="s">
        <v>128</v>
      </c>
      <c r="E776" s="8" t="s">
        <v>128</v>
      </c>
      <c r="F776" s="8">
        <v>459.6</v>
      </c>
      <c r="G776" s="42">
        <v>1977.6</v>
      </c>
    </row>
    <row r="777" spans="1:7" ht="15" customHeight="1">
      <c r="A777" s="3" t="s">
        <v>240</v>
      </c>
      <c r="B777" s="4" t="s">
        <v>241</v>
      </c>
      <c r="C777" s="4" t="s">
        <v>156</v>
      </c>
      <c r="D777" s="5">
        <v>41391.6</v>
      </c>
      <c r="E777" s="5">
        <v>217499.64</v>
      </c>
      <c r="F777" s="5">
        <v>45388.4</v>
      </c>
      <c r="G777" s="41">
        <v>208444.85</v>
      </c>
    </row>
    <row r="778" spans="1:7" ht="15" customHeight="1">
      <c r="A778" s="6" t="s">
        <v>240</v>
      </c>
      <c r="B778" s="7" t="s">
        <v>241</v>
      </c>
      <c r="C778" s="7" t="s">
        <v>102</v>
      </c>
      <c r="D778" s="8">
        <v>6307.2</v>
      </c>
      <c r="E778" s="8">
        <v>22125.98</v>
      </c>
      <c r="F778" s="8">
        <v>3565.2</v>
      </c>
      <c r="G778" s="42">
        <v>12108.63</v>
      </c>
    </row>
    <row r="779" spans="1:7" ht="15" customHeight="1">
      <c r="A779" s="3" t="s">
        <v>240</v>
      </c>
      <c r="B779" s="4" t="s">
        <v>241</v>
      </c>
      <c r="C779" s="4" t="s">
        <v>50</v>
      </c>
      <c r="D779" s="5">
        <v>377972.51</v>
      </c>
      <c r="E779" s="5">
        <v>1273413.44</v>
      </c>
      <c r="F779" s="5">
        <v>510264.82</v>
      </c>
      <c r="G779" s="41">
        <v>1635584.02</v>
      </c>
    </row>
    <row r="780" spans="1:7" ht="15" customHeight="1">
      <c r="A780" s="6" t="s">
        <v>240</v>
      </c>
      <c r="B780" s="7" t="s">
        <v>241</v>
      </c>
      <c r="C780" s="7" t="s">
        <v>85</v>
      </c>
      <c r="D780" s="8">
        <v>9181.1</v>
      </c>
      <c r="E780" s="8">
        <v>37525.12</v>
      </c>
      <c r="F780" s="8">
        <v>43673.7</v>
      </c>
      <c r="G780" s="42">
        <v>182583.98</v>
      </c>
    </row>
    <row r="781" spans="1:7" ht="15" customHeight="1">
      <c r="A781" s="3" t="s">
        <v>240</v>
      </c>
      <c r="B781" s="4" t="s">
        <v>241</v>
      </c>
      <c r="C781" s="4" t="s">
        <v>100</v>
      </c>
      <c r="D781" s="5">
        <v>5159.7</v>
      </c>
      <c r="E781" s="5">
        <v>18360.7</v>
      </c>
      <c r="F781" s="5" t="s">
        <v>128</v>
      </c>
      <c r="G781" s="41" t="s">
        <v>128</v>
      </c>
    </row>
    <row r="782" spans="1:7" ht="15" customHeight="1">
      <c r="A782" s="6" t="s">
        <v>240</v>
      </c>
      <c r="B782" s="7" t="s">
        <v>241</v>
      </c>
      <c r="C782" s="7" t="s">
        <v>69</v>
      </c>
      <c r="D782" s="8">
        <v>59816.9</v>
      </c>
      <c r="E782" s="8">
        <v>204316.8</v>
      </c>
      <c r="F782" s="8">
        <v>101624.8</v>
      </c>
      <c r="G782" s="42">
        <v>335936.35</v>
      </c>
    </row>
    <row r="783" spans="1:7" ht="15" customHeight="1">
      <c r="A783" s="3" t="s">
        <v>240</v>
      </c>
      <c r="B783" s="4" t="s">
        <v>241</v>
      </c>
      <c r="C783" s="4" t="s">
        <v>562</v>
      </c>
      <c r="D783" s="5">
        <v>691.2</v>
      </c>
      <c r="E783" s="5">
        <v>3558.02</v>
      </c>
      <c r="F783" s="5" t="s">
        <v>128</v>
      </c>
      <c r="G783" s="41" t="s">
        <v>128</v>
      </c>
    </row>
    <row r="784" spans="1:7" ht="15" customHeight="1">
      <c r="A784" s="6" t="s">
        <v>240</v>
      </c>
      <c r="B784" s="7" t="s">
        <v>241</v>
      </c>
      <c r="C784" s="7" t="s">
        <v>65</v>
      </c>
      <c r="D784" s="8" t="s">
        <v>128</v>
      </c>
      <c r="E784" s="8" t="s">
        <v>128</v>
      </c>
      <c r="F784" s="8">
        <v>10269.6</v>
      </c>
      <c r="G784" s="42">
        <v>45057.6</v>
      </c>
    </row>
    <row r="785" spans="1:7" ht="15" customHeight="1">
      <c r="A785" s="3" t="s">
        <v>240</v>
      </c>
      <c r="B785" s="4" t="s">
        <v>241</v>
      </c>
      <c r="C785" s="4" t="s">
        <v>174</v>
      </c>
      <c r="D785" s="5">
        <v>11547.36</v>
      </c>
      <c r="E785" s="5">
        <v>42736.17</v>
      </c>
      <c r="F785" s="5" t="s">
        <v>128</v>
      </c>
      <c r="G785" s="41" t="s">
        <v>128</v>
      </c>
    </row>
    <row r="786" spans="1:7" ht="15" customHeight="1">
      <c r="A786" s="6" t="s">
        <v>240</v>
      </c>
      <c r="B786" s="7" t="s">
        <v>241</v>
      </c>
      <c r="C786" s="7" t="s">
        <v>49</v>
      </c>
      <c r="D786" s="8">
        <v>1114774.44</v>
      </c>
      <c r="E786" s="8">
        <v>3325424</v>
      </c>
      <c r="F786" s="8">
        <v>1185221.92</v>
      </c>
      <c r="G786" s="42">
        <v>3455208.27</v>
      </c>
    </row>
    <row r="787" spans="1:7" ht="15" customHeight="1">
      <c r="A787" s="3" t="s">
        <v>240</v>
      </c>
      <c r="B787" s="4" t="s">
        <v>241</v>
      </c>
      <c r="C787" s="4" t="s">
        <v>83</v>
      </c>
      <c r="D787" s="5">
        <v>1432.8</v>
      </c>
      <c r="E787" s="5">
        <v>7147.08</v>
      </c>
      <c r="F787" s="5">
        <v>5952.6</v>
      </c>
      <c r="G787" s="41">
        <v>27662.04</v>
      </c>
    </row>
    <row r="788" spans="1:7" ht="15" customHeight="1">
      <c r="A788" s="6" t="s">
        <v>240</v>
      </c>
      <c r="B788" s="7" t="s">
        <v>241</v>
      </c>
      <c r="C788" s="7" t="s">
        <v>108</v>
      </c>
      <c r="D788" s="8" t="s">
        <v>128</v>
      </c>
      <c r="E788" s="8" t="s">
        <v>128</v>
      </c>
      <c r="F788" s="8">
        <v>71294.42</v>
      </c>
      <c r="G788" s="42">
        <v>197158.33</v>
      </c>
    </row>
    <row r="789" spans="1:7" ht="15" customHeight="1">
      <c r="A789" s="3" t="s">
        <v>240</v>
      </c>
      <c r="B789" s="4" t="s">
        <v>241</v>
      </c>
      <c r="C789" s="4" t="s">
        <v>66</v>
      </c>
      <c r="D789" s="5">
        <v>13670</v>
      </c>
      <c r="E789" s="5">
        <v>49555.1</v>
      </c>
      <c r="F789" s="5">
        <v>22427</v>
      </c>
      <c r="G789" s="41">
        <v>77461.3</v>
      </c>
    </row>
    <row r="790" spans="1:7" ht="15" customHeight="1">
      <c r="A790" s="6" t="s">
        <v>240</v>
      </c>
      <c r="B790" s="7" t="s">
        <v>241</v>
      </c>
      <c r="C790" s="7" t="s">
        <v>68</v>
      </c>
      <c r="D790" s="8">
        <v>10930.7</v>
      </c>
      <c r="E790" s="8">
        <v>37005.4</v>
      </c>
      <c r="F790" s="8">
        <v>4229.2</v>
      </c>
      <c r="G790" s="42">
        <v>14381.45</v>
      </c>
    </row>
    <row r="791" spans="1:7" ht="15" customHeight="1">
      <c r="A791" s="3" t="s">
        <v>242</v>
      </c>
      <c r="B791" s="4" t="s">
        <v>243</v>
      </c>
      <c r="C791" s="4" t="s">
        <v>87</v>
      </c>
      <c r="D791" s="5">
        <v>28.8</v>
      </c>
      <c r="E791" s="5">
        <v>162.48</v>
      </c>
      <c r="F791" s="5">
        <v>24</v>
      </c>
      <c r="G791" s="41">
        <v>128.4</v>
      </c>
    </row>
    <row r="792" spans="1:7" ht="15" customHeight="1">
      <c r="A792" s="6" t="s">
        <v>242</v>
      </c>
      <c r="B792" s="7" t="s">
        <v>243</v>
      </c>
      <c r="C792" s="7" t="s">
        <v>138</v>
      </c>
      <c r="D792" s="8">
        <v>168.8</v>
      </c>
      <c r="E792" s="8">
        <v>1030</v>
      </c>
      <c r="F792" s="8">
        <v>282</v>
      </c>
      <c r="G792" s="42">
        <v>1597.8</v>
      </c>
    </row>
    <row r="793" spans="1:7" ht="15" customHeight="1">
      <c r="A793" s="3" t="s">
        <v>242</v>
      </c>
      <c r="B793" s="4" t="s">
        <v>243</v>
      </c>
      <c r="C793" s="4" t="s">
        <v>46</v>
      </c>
      <c r="D793" s="5">
        <v>1131.3</v>
      </c>
      <c r="E793" s="5">
        <v>3981.6</v>
      </c>
      <c r="F793" s="5">
        <v>6583.2</v>
      </c>
      <c r="G793" s="41">
        <v>21049.8</v>
      </c>
    </row>
    <row r="794" spans="1:7" ht="15" customHeight="1">
      <c r="A794" s="6" t="s">
        <v>242</v>
      </c>
      <c r="B794" s="7" t="s">
        <v>243</v>
      </c>
      <c r="C794" s="7" t="s">
        <v>156</v>
      </c>
      <c r="D794" s="8">
        <v>120</v>
      </c>
      <c r="E794" s="8">
        <v>664.93</v>
      </c>
      <c r="F794" s="8">
        <v>48</v>
      </c>
      <c r="G794" s="42">
        <v>237.6</v>
      </c>
    </row>
    <row r="795" spans="1:7" ht="15" customHeight="1">
      <c r="A795" s="3" t="s">
        <v>242</v>
      </c>
      <c r="B795" s="4" t="s">
        <v>243</v>
      </c>
      <c r="C795" s="4" t="s">
        <v>85</v>
      </c>
      <c r="D795" s="5" t="s">
        <v>128</v>
      </c>
      <c r="E795" s="5" t="s">
        <v>128</v>
      </c>
      <c r="F795" s="5">
        <v>1234.5</v>
      </c>
      <c r="G795" s="41">
        <v>4125.37</v>
      </c>
    </row>
    <row r="796" spans="1:7" ht="15" customHeight="1">
      <c r="A796" s="6" t="s">
        <v>244</v>
      </c>
      <c r="B796" s="7" t="s">
        <v>245</v>
      </c>
      <c r="C796" s="7" t="s">
        <v>138</v>
      </c>
      <c r="D796" s="8" t="s">
        <v>128</v>
      </c>
      <c r="E796" s="8" t="s">
        <v>128</v>
      </c>
      <c r="F796" s="8">
        <v>0.35</v>
      </c>
      <c r="G796" s="42">
        <v>1</v>
      </c>
    </row>
    <row r="797" spans="1:7" ht="15" customHeight="1">
      <c r="A797" s="3" t="s">
        <v>244</v>
      </c>
      <c r="B797" s="4" t="s">
        <v>245</v>
      </c>
      <c r="C797" s="4" t="s">
        <v>46</v>
      </c>
      <c r="D797" s="5">
        <v>720</v>
      </c>
      <c r="E797" s="5">
        <v>3600</v>
      </c>
      <c r="F797" s="5">
        <v>2400</v>
      </c>
      <c r="G797" s="41">
        <v>9750</v>
      </c>
    </row>
    <row r="798" spans="1:7" ht="15" customHeight="1">
      <c r="A798" s="6" t="s">
        <v>246</v>
      </c>
      <c r="B798" s="7" t="s">
        <v>247</v>
      </c>
      <c r="C798" s="7" t="s">
        <v>138</v>
      </c>
      <c r="D798" s="8">
        <v>320</v>
      </c>
      <c r="E798" s="8">
        <v>3816</v>
      </c>
      <c r="F798" s="8">
        <v>940</v>
      </c>
      <c r="G798" s="42">
        <v>11209.5</v>
      </c>
    </row>
    <row r="799" spans="1:7" ht="15" customHeight="1">
      <c r="A799" s="3" t="s">
        <v>246</v>
      </c>
      <c r="B799" s="4" t="s">
        <v>247</v>
      </c>
      <c r="C799" s="4" t="s">
        <v>46</v>
      </c>
      <c r="D799" s="5">
        <v>40</v>
      </c>
      <c r="E799" s="5">
        <v>441</v>
      </c>
      <c r="F799" s="5" t="s">
        <v>128</v>
      </c>
      <c r="G799" s="41" t="s">
        <v>128</v>
      </c>
    </row>
    <row r="800" spans="1:7" ht="15" customHeight="1">
      <c r="A800" s="6" t="s">
        <v>246</v>
      </c>
      <c r="B800" s="7" t="s">
        <v>247</v>
      </c>
      <c r="C800" s="7" t="s">
        <v>98</v>
      </c>
      <c r="D800" s="8">
        <v>400</v>
      </c>
      <c r="E800" s="8">
        <v>4410</v>
      </c>
      <c r="F800" s="8" t="s">
        <v>128</v>
      </c>
      <c r="G800" s="42" t="s">
        <v>128</v>
      </c>
    </row>
    <row r="801" spans="1:7" ht="15" customHeight="1">
      <c r="A801" s="3" t="s">
        <v>246</v>
      </c>
      <c r="B801" s="4" t="s">
        <v>247</v>
      </c>
      <c r="C801" s="4" t="s">
        <v>156</v>
      </c>
      <c r="D801" s="5">
        <v>420</v>
      </c>
      <c r="E801" s="5">
        <v>4130.27</v>
      </c>
      <c r="F801" s="5">
        <v>520</v>
      </c>
      <c r="G801" s="41">
        <v>4540.72</v>
      </c>
    </row>
    <row r="802" spans="1:7" ht="15" customHeight="1">
      <c r="A802" s="6" t="s">
        <v>246</v>
      </c>
      <c r="B802" s="7" t="s">
        <v>247</v>
      </c>
      <c r="C802" s="7" t="s">
        <v>102</v>
      </c>
      <c r="D802" s="8">
        <v>180</v>
      </c>
      <c r="E802" s="8">
        <v>1714.98</v>
      </c>
      <c r="F802" s="8">
        <v>440</v>
      </c>
      <c r="G802" s="42">
        <v>3492.38</v>
      </c>
    </row>
    <row r="803" spans="1:7" ht="15" customHeight="1">
      <c r="A803" s="3" t="s">
        <v>246</v>
      </c>
      <c r="B803" s="4" t="s">
        <v>247</v>
      </c>
      <c r="C803" s="4" t="s">
        <v>100</v>
      </c>
      <c r="D803" s="5">
        <v>20</v>
      </c>
      <c r="E803" s="5">
        <v>185</v>
      </c>
      <c r="F803" s="5" t="s">
        <v>128</v>
      </c>
      <c r="G803" s="41" t="s">
        <v>128</v>
      </c>
    </row>
    <row r="804" spans="1:7" ht="15" customHeight="1">
      <c r="A804" s="6" t="s">
        <v>246</v>
      </c>
      <c r="B804" s="7" t="s">
        <v>247</v>
      </c>
      <c r="C804" s="7" t="s">
        <v>65</v>
      </c>
      <c r="D804" s="8" t="s">
        <v>128</v>
      </c>
      <c r="E804" s="8" t="s">
        <v>128</v>
      </c>
      <c r="F804" s="8">
        <v>80</v>
      </c>
      <c r="G804" s="42">
        <v>954</v>
      </c>
    </row>
    <row r="805" spans="1:7" ht="15" customHeight="1">
      <c r="A805" s="3" t="s">
        <v>246</v>
      </c>
      <c r="B805" s="4" t="s">
        <v>247</v>
      </c>
      <c r="C805" s="4" t="s">
        <v>66</v>
      </c>
      <c r="D805" s="5" t="s">
        <v>128</v>
      </c>
      <c r="E805" s="5" t="s">
        <v>128</v>
      </c>
      <c r="F805" s="5">
        <v>160</v>
      </c>
      <c r="G805" s="41">
        <v>1406</v>
      </c>
    </row>
    <row r="806" spans="1:7" ht="15" customHeight="1">
      <c r="A806" s="6" t="s">
        <v>248</v>
      </c>
      <c r="B806" s="7" t="s">
        <v>249</v>
      </c>
      <c r="C806" s="7" t="s">
        <v>87</v>
      </c>
      <c r="D806" s="8">
        <v>400.2</v>
      </c>
      <c r="E806" s="8">
        <v>2739.72</v>
      </c>
      <c r="F806" s="8">
        <v>360</v>
      </c>
      <c r="G806" s="42">
        <v>2311.2</v>
      </c>
    </row>
    <row r="807" spans="1:7" ht="15" customHeight="1">
      <c r="A807" s="3" t="s">
        <v>248</v>
      </c>
      <c r="B807" s="4" t="s">
        <v>249</v>
      </c>
      <c r="C807" s="4" t="s">
        <v>138</v>
      </c>
      <c r="D807" s="5">
        <v>3619.4</v>
      </c>
      <c r="E807" s="5">
        <v>30909.42</v>
      </c>
      <c r="F807" s="5">
        <v>12047.99</v>
      </c>
      <c r="G807" s="41">
        <v>92420</v>
      </c>
    </row>
    <row r="808" spans="1:7" ht="15" customHeight="1">
      <c r="A808" s="6" t="s">
        <v>248</v>
      </c>
      <c r="B808" s="7" t="s">
        <v>249</v>
      </c>
      <c r="C808" s="7" t="s">
        <v>60</v>
      </c>
      <c r="D808" s="8" t="s">
        <v>128</v>
      </c>
      <c r="E808" s="8" t="s">
        <v>128</v>
      </c>
      <c r="F808" s="8">
        <v>99</v>
      </c>
      <c r="G808" s="42">
        <v>840.5</v>
      </c>
    </row>
    <row r="809" spans="1:7" ht="15" customHeight="1">
      <c r="A809" s="3" t="s">
        <v>248</v>
      </c>
      <c r="B809" s="4" t="s">
        <v>249</v>
      </c>
      <c r="C809" s="4" t="s">
        <v>139</v>
      </c>
      <c r="D809" s="5">
        <v>3477</v>
      </c>
      <c r="E809" s="5">
        <v>29855.75</v>
      </c>
      <c r="F809" s="5">
        <v>3470</v>
      </c>
      <c r="G809" s="41">
        <v>28482.7</v>
      </c>
    </row>
    <row r="810" spans="1:7" ht="15" customHeight="1">
      <c r="A810" s="6" t="s">
        <v>248</v>
      </c>
      <c r="B810" s="7" t="s">
        <v>249</v>
      </c>
      <c r="C810" s="7" t="s">
        <v>63</v>
      </c>
      <c r="D810" s="8">
        <v>1938</v>
      </c>
      <c r="E810" s="8">
        <v>17967.6</v>
      </c>
      <c r="F810" s="8">
        <v>6636</v>
      </c>
      <c r="G810" s="42">
        <v>48398.87</v>
      </c>
    </row>
    <row r="811" spans="1:7" ht="15" customHeight="1">
      <c r="A811" s="3" t="s">
        <v>248</v>
      </c>
      <c r="B811" s="4" t="s">
        <v>249</v>
      </c>
      <c r="C811" s="4" t="s">
        <v>53</v>
      </c>
      <c r="D811" s="5">
        <v>260</v>
      </c>
      <c r="E811" s="5">
        <v>1318.75</v>
      </c>
      <c r="F811" s="5">
        <v>250</v>
      </c>
      <c r="G811" s="41">
        <v>1204.08</v>
      </c>
    </row>
    <row r="812" spans="1:7" ht="15" customHeight="1">
      <c r="A812" s="6" t="s">
        <v>248</v>
      </c>
      <c r="B812" s="7" t="s">
        <v>249</v>
      </c>
      <c r="C812" s="7" t="s">
        <v>46</v>
      </c>
      <c r="D812" s="8">
        <v>10048.7</v>
      </c>
      <c r="E812" s="8">
        <v>33787.68</v>
      </c>
      <c r="F812" s="8">
        <v>9399.25</v>
      </c>
      <c r="G812" s="42">
        <v>58582.7</v>
      </c>
    </row>
    <row r="813" spans="1:7" ht="15" customHeight="1">
      <c r="A813" s="3" t="s">
        <v>248</v>
      </c>
      <c r="B813" s="4" t="s">
        <v>249</v>
      </c>
      <c r="C813" s="4" t="s">
        <v>98</v>
      </c>
      <c r="D813" s="5">
        <v>351</v>
      </c>
      <c r="E813" s="5">
        <v>3585.4</v>
      </c>
      <c r="F813" s="5" t="s">
        <v>128</v>
      </c>
      <c r="G813" s="41" t="s">
        <v>128</v>
      </c>
    </row>
    <row r="814" spans="1:7" ht="15" customHeight="1">
      <c r="A814" s="6" t="s">
        <v>248</v>
      </c>
      <c r="B814" s="7" t="s">
        <v>249</v>
      </c>
      <c r="C814" s="7" t="s">
        <v>502</v>
      </c>
      <c r="D814" s="8" t="s">
        <v>128</v>
      </c>
      <c r="E814" s="8" t="s">
        <v>128</v>
      </c>
      <c r="F814" s="8">
        <v>27</v>
      </c>
      <c r="G814" s="42">
        <v>270</v>
      </c>
    </row>
    <row r="815" spans="1:7" ht="15" customHeight="1">
      <c r="A815" s="3" t="s">
        <v>248</v>
      </c>
      <c r="B815" s="4" t="s">
        <v>249</v>
      </c>
      <c r="C815" s="4" t="s">
        <v>156</v>
      </c>
      <c r="D815" s="5">
        <v>6132</v>
      </c>
      <c r="E815" s="5">
        <v>51406.4</v>
      </c>
      <c r="F815" s="5">
        <v>6375</v>
      </c>
      <c r="G815" s="41">
        <v>46390</v>
      </c>
    </row>
    <row r="816" spans="1:7" ht="15" customHeight="1">
      <c r="A816" s="6" t="s">
        <v>248</v>
      </c>
      <c r="B816" s="7" t="s">
        <v>249</v>
      </c>
      <c r="C816" s="7" t="s">
        <v>102</v>
      </c>
      <c r="D816" s="8">
        <v>1476</v>
      </c>
      <c r="E816" s="8">
        <v>12369.68</v>
      </c>
      <c r="F816" s="8">
        <v>1832</v>
      </c>
      <c r="G816" s="42">
        <v>14696.65</v>
      </c>
    </row>
    <row r="817" spans="1:7" ht="15" customHeight="1">
      <c r="A817" s="3" t="s">
        <v>248</v>
      </c>
      <c r="B817" s="4" t="s">
        <v>249</v>
      </c>
      <c r="C817" s="4" t="s">
        <v>85</v>
      </c>
      <c r="D817" s="5" t="s">
        <v>128</v>
      </c>
      <c r="E817" s="5" t="s">
        <v>128</v>
      </c>
      <c r="F817" s="5">
        <v>532.5</v>
      </c>
      <c r="G817" s="41">
        <v>2562.57</v>
      </c>
    </row>
    <row r="818" spans="1:7" ht="15" customHeight="1">
      <c r="A818" s="6" t="s">
        <v>248</v>
      </c>
      <c r="B818" s="7" t="s">
        <v>249</v>
      </c>
      <c r="C818" s="7" t="s">
        <v>100</v>
      </c>
      <c r="D818" s="8">
        <v>90</v>
      </c>
      <c r="E818" s="8">
        <v>792</v>
      </c>
      <c r="F818" s="8" t="s">
        <v>128</v>
      </c>
      <c r="G818" s="42" t="s">
        <v>128</v>
      </c>
    </row>
    <row r="819" spans="1:7" ht="15" customHeight="1">
      <c r="A819" s="3" t="s">
        <v>248</v>
      </c>
      <c r="B819" s="4" t="s">
        <v>249</v>
      </c>
      <c r="C819" s="4" t="s">
        <v>65</v>
      </c>
      <c r="D819" s="5" t="s">
        <v>128</v>
      </c>
      <c r="E819" s="5" t="s">
        <v>128</v>
      </c>
      <c r="F819" s="5">
        <v>285</v>
      </c>
      <c r="G819" s="41">
        <v>2716.9</v>
      </c>
    </row>
    <row r="820" spans="1:7" ht="15" customHeight="1">
      <c r="A820" s="6" t="s">
        <v>248</v>
      </c>
      <c r="B820" s="7" t="s">
        <v>249</v>
      </c>
      <c r="C820" s="7" t="s">
        <v>183</v>
      </c>
      <c r="D820" s="8">
        <v>1519.2</v>
      </c>
      <c r="E820" s="8">
        <v>10761.66</v>
      </c>
      <c r="F820" s="8">
        <v>1494.4</v>
      </c>
      <c r="G820" s="42">
        <v>9141.2</v>
      </c>
    </row>
    <row r="821" spans="1:7" ht="15" customHeight="1">
      <c r="A821" s="3" t="s">
        <v>248</v>
      </c>
      <c r="B821" s="4" t="s">
        <v>249</v>
      </c>
      <c r="C821" s="4" t="s">
        <v>49</v>
      </c>
      <c r="D821" s="5" t="s">
        <v>128</v>
      </c>
      <c r="E821" s="5" t="s">
        <v>128</v>
      </c>
      <c r="F821" s="5">
        <v>3265</v>
      </c>
      <c r="G821" s="41">
        <v>18345.1</v>
      </c>
    </row>
    <row r="822" spans="1:7" ht="15" customHeight="1">
      <c r="A822" s="6" t="s">
        <v>248</v>
      </c>
      <c r="B822" s="7" t="s">
        <v>249</v>
      </c>
      <c r="C822" s="7" t="s">
        <v>83</v>
      </c>
      <c r="D822" s="8">
        <v>96</v>
      </c>
      <c r="E822" s="8">
        <v>1030.2</v>
      </c>
      <c r="F822" s="8">
        <v>2604</v>
      </c>
      <c r="G822" s="42">
        <v>27665.4</v>
      </c>
    </row>
    <row r="823" spans="1:7" ht="15" customHeight="1">
      <c r="A823" s="3" t="s">
        <v>251</v>
      </c>
      <c r="B823" s="4" t="s">
        <v>252</v>
      </c>
      <c r="C823" s="4" t="s">
        <v>87</v>
      </c>
      <c r="D823" s="5">
        <v>24</v>
      </c>
      <c r="E823" s="5">
        <v>217.44</v>
      </c>
      <c r="F823" s="5" t="s">
        <v>128</v>
      </c>
      <c r="G823" s="41" t="s">
        <v>128</v>
      </c>
    </row>
    <row r="824" spans="1:7" ht="15" customHeight="1">
      <c r="A824" s="6" t="s">
        <v>251</v>
      </c>
      <c r="B824" s="7" t="s">
        <v>252</v>
      </c>
      <c r="C824" s="7" t="s">
        <v>138</v>
      </c>
      <c r="D824" s="8">
        <v>690</v>
      </c>
      <c r="E824" s="8">
        <v>7425.6</v>
      </c>
      <c r="F824" s="8">
        <v>1091</v>
      </c>
      <c r="G824" s="42">
        <v>11604.8</v>
      </c>
    </row>
    <row r="825" spans="1:7" ht="15" customHeight="1">
      <c r="A825" s="3" t="s">
        <v>251</v>
      </c>
      <c r="B825" s="4" t="s">
        <v>252</v>
      </c>
      <c r="C825" s="4" t="s">
        <v>63</v>
      </c>
      <c r="D825" s="5" t="s">
        <v>128</v>
      </c>
      <c r="E825" s="5" t="s">
        <v>128</v>
      </c>
      <c r="F825" s="5">
        <v>14708</v>
      </c>
      <c r="G825" s="41">
        <v>100025.68</v>
      </c>
    </row>
    <row r="826" spans="1:7" ht="15" customHeight="1">
      <c r="A826" s="6" t="s">
        <v>251</v>
      </c>
      <c r="B826" s="7" t="s">
        <v>252</v>
      </c>
      <c r="C826" s="7" t="s">
        <v>46</v>
      </c>
      <c r="D826" s="8" t="s">
        <v>128</v>
      </c>
      <c r="E826" s="8" t="s">
        <v>128</v>
      </c>
      <c r="F826" s="8">
        <v>1800</v>
      </c>
      <c r="G826" s="42">
        <v>6000</v>
      </c>
    </row>
    <row r="827" spans="1:7" ht="15" customHeight="1">
      <c r="A827" s="3" t="s">
        <v>251</v>
      </c>
      <c r="B827" s="4" t="s">
        <v>252</v>
      </c>
      <c r="C827" s="4" t="s">
        <v>156</v>
      </c>
      <c r="D827" s="5">
        <v>940</v>
      </c>
      <c r="E827" s="5">
        <v>7276.05</v>
      </c>
      <c r="F827" s="5">
        <v>640</v>
      </c>
      <c r="G827" s="41">
        <v>4560</v>
      </c>
    </row>
    <row r="828" spans="1:7" ht="15" customHeight="1">
      <c r="A828" s="6" t="s">
        <v>251</v>
      </c>
      <c r="B828" s="7" t="s">
        <v>252</v>
      </c>
      <c r="C828" s="7" t="s">
        <v>183</v>
      </c>
      <c r="D828" s="8">
        <v>192</v>
      </c>
      <c r="E828" s="8">
        <v>1568.64</v>
      </c>
      <c r="F828" s="8">
        <v>480</v>
      </c>
      <c r="G828" s="42">
        <v>4262.4</v>
      </c>
    </row>
    <row r="829" spans="1:7" ht="15" customHeight="1">
      <c r="A829" s="3" t="s">
        <v>251</v>
      </c>
      <c r="B829" s="4" t="s">
        <v>252</v>
      </c>
      <c r="C829" s="4" t="s">
        <v>49</v>
      </c>
      <c r="D829" s="5" t="s">
        <v>128</v>
      </c>
      <c r="E829" s="5" t="s">
        <v>128</v>
      </c>
      <c r="F829" s="5">
        <v>985</v>
      </c>
      <c r="G829" s="41">
        <v>6628.6</v>
      </c>
    </row>
    <row r="830" spans="1:7" ht="15" customHeight="1">
      <c r="A830" s="6" t="s">
        <v>253</v>
      </c>
      <c r="B830" s="7" t="s">
        <v>250</v>
      </c>
      <c r="C830" s="7" t="s">
        <v>87</v>
      </c>
      <c r="D830" s="8">
        <v>57</v>
      </c>
      <c r="E830" s="8">
        <v>548.88</v>
      </c>
      <c r="F830" s="8" t="s">
        <v>128</v>
      </c>
      <c r="G830" s="42" t="s">
        <v>128</v>
      </c>
    </row>
    <row r="831" spans="1:7" ht="15" customHeight="1">
      <c r="A831" s="3" t="s">
        <v>253</v>
      </c>
      <c r="B831" s="4" t="s">
        <v>250</v>
      </c>
      <c r="C831" s="4" t="s">
        <v>138</v>
      </c>
      <c r="D831" s="5">
        <v>112.5</v>
      </c>
      <c r="E831" s="5">
        <v>757.35</v>
      </c>
      <c r="F831" s="5">
        <v>450</v>
      </c>
      <c r="G831" s="41">
        <v>2513.7</v>
      </c>
    </row>
    <row r="832" spans="1:7" ht="15" customHeight="1">
      <c r="A832" s="6" t="s">
        <v>253</v>
      </c>
      <c r="B832" s="7" t="s">
        <v>250</v>
      </c>
      <c r="C832" s="7" t="s">
        <v>139</v>
      </c>
      <c r="D832" s="8" t="s">
        <v>128</v>
      </c>
      <c r="E832" s="8" t="s">
        <v>128</v>
      </c>
      <c r="F832" s="8">
        <v>200</v>
      </c>
      <c r="G832" s="42">
        <v>1384</v>
      </c>
    </row>
    <row r="833" spans="1:7" ht="15" customHeight="1">
      <c r="A833" s="3" t="s">
        <v>253</v>
      </c>
      <c r="B833" s="4" t="s">
        <v>250</v>
      </c>
      <c r="C833" s="4" t="s">
        <v>63</v>
      </c>
      <c r="D833" s="5" t="s">
        <v>128</v>
      </c>
      <c r="E833" s="5" t="s">
        <v>128</v>
      </c>
      <c r="F833" s="5">
        <v>300</v>
      </c>
      <c r="G833" s="41">
        <v>2496</v>
      </c>
    </row>
    <row r="834" spans="1:7" ht="15" customHeight="1">
      <c r="A834" s="6" t="s">
        <v>253</v>
      </c>
      <c r="B834" s="7" t="s">
        <v>250</v>
      </c>
      <c r="C834" s="7" t="s">
        <v>46</v>
      </c>
      <c r="D834" s="8" t="s">
        <v>128</v>
      </c>
      <c r="E834" s="8" t="s">
        <v>128</v>
      </c>
      <c r="F834" s="8">
        <v>587</v>
      </c>
      <c r="G834" s="42">
        <v>3544.52</v>
      </c>
    </row>
    <row r="835" spans="1:7" ht="15" customHeight="1">
      <c r="A835" s="3" t="s">
        <v>253</v>
      </c>
      <c r="B835" s="4" t="s">
        <v>250</v>
      </c>
      <c r="C835" s="4" t="s">
        <v>156</v>
      </c>
      <c r="D835" s="5">
        <v>545</v>
      </c>
      <c r="E835" s="5">
        <v>4454.57</v>
      </c>
      <c r="F835" s="5">
        <v>1249.5</v>
      </c>
      <c r="G835" s="41">
        <v>9492.15</v>
      </c>
    </row>
    <row r="836" spans="1:7" ht="15" customHeight="1">
      <c r="A836" s="6" t="s">
        <v>253</v>
      </c>
      <c r="B836" s="7" t="s">
        <v>250</v>
      </c>
      <c r="C836" s="7" t="s">
        <v>85</v>
      </c>
      <c r="D836" s="8" t="s">
        <v>128</v>
      </c>
      <c r="E836" s="8" t="s">
        <v>128</v>
      </c>
      <c r="F836" s="8">
        <v>100</v>
      </c>
      <c r="G836" s="42">
        <v>698.96</v>
      </c>
    </row>
    <row r="837" spans="1:7" ht="15" customHeight="1">
      <c r="A837" s="3" t="s">
        <v>253</v>
      </c>
      <c r="B837" s="4" t="s">
        <v>250</v>
      </c>
      <c r="C837" s="4" t="s">
        <v>183</v>
      </c>
      <c r="D837" s="5">
        <v>170</v>
      </c>
      <c r="E837" s="5">
        <v>1340.2</v>
      </c>
      <c r="F837" s="5">
        <v>85.6</v>
      </c>
      <c r="G837" s="41">
        <v>720.24</v>
      </c>
    </row>
    <row r="838" spans="1:7" ht="15" customHeight="1">
      <c r="A838" s="6" t="s">
        <v>253</v>
      </c>
      <c r="B838" s="7" t="s">
        <v>250</v>
      </c>
      <c r="C838" s="7" t="s">
        <v>49</v>
      </c>
      <c r="D838" s="8" t="s">
        <v>128</v>
      </c>
      <c r="E838" s="8" t="s">
        <v>128</v>
      </c>
      <c r="F838" s="8">
        <v>345</v>
      </c>
      <c r="G838" s="42">
        <v>2747.1</v>
      </c>
    </row>
    <row r="839" spans="1:7" ht="15" customHeight="1">
      <c r="A839" s="3" t="s">
        <v>254</v>
      </c>
      <c r="B839" s="4" t="s">
        <v>255</v>
      </c>
      <c r="C839" s="4" t="s">
        <v>87</v>
      </c>
      <c r="D839" s="5">
        <v>247.5</v>
      </c>
      <c r="E839" s="5">
        <v>1353.66</v>
      </c>
      <c r="F839" s="5">
        <v>180</v>
      </c>
      <c r="G839" s="41">
        <v>860.4</v>
      </c>
    </row>
    <row r="840" spans="1:7" ht="15" customHeight="1">
      <c r="A840" s="6" t="s">
        <v>254</v>
      </c>
      <c r="B840" s="7" t="s">
        <v>255</v>
      </c>
      <c r="C840" s="7" t="s">
        <v>138</v>
      </c>
      <c r="D840" s="8">
        <v>32198.22</v>
      </c>
      <c r="E840" s="8">
        <v>146799.5</v>
      </c>
      <c r="F840" s="8">
        <v>66850</v>
      </c>
      <c r="G840" s="42">
        <v>269743.6</v>
      </c>
    </row>
    <row r="841" spans="1:7" ht="15" customHeight="1">
      <c r="A841" s="3" t="s">
        <v>254</v>
      </c>
      <c r="B841" s="4" t="s">
        <v>255</v>
      </c>
      <c r="C841" s="4" t="s">
        <v>63</v>
      </c>
      <c r="D841" s="5" t="s">
        <v>128</v>
      </c>
      <c r="E841" s="5" t="s">
        <v>128</v>
      </c>
      <c r="F841" s="5">
        <v>11185</v>
      </c>
      <c r="G841" s="41">
        <v>48011.6</v>
      </c>
    </row>
    <row r="842" spans="1:7" ht="15" customHeight="1">
      <c r="A842" s="6" t="s">
        <v>254</v>
      </c>
      <c r="B842" s="7" t="s">
        <v>255</v>
      </c>
      <c r="C842" s="7" t="s">
        <v>53</v>
      </c>
      <c r="D842" s="8">
        <v>1601</v>
      </c>
      <c r="E842" s="8">
        <v>4385.61</v>
      </c>
      <c r="F842" s="8">
        <v>1030</v>
      </c>
      <c r="G842" s="42">
        <v>3012.5</v>
      </c>
    </row>
    <row r="843" spans="1:7" ht="15" customHeight="1">
      <c r="A843" s="3" t="s">
        <v>254</v>
      </c>
      <c r="B843" s="4" t="s">
        <v>255</v>
      </c>
      <c r="C843" s="4" t="s">
        <v>46</v>
      </c>
      <c r="D843" s="5">
        <v>3227</v>
      </c>
      <c r="E843" s="5">
        <v>16720.05</v>
      </c>
      <c r="F843" s="5">
        <v>10816.25</v>
      </c>
      <c r="G843" s="41">
        <v>45379.45</v>
      </c>
    </row>
    <row r="844" spans="1:7" ht="15" customHeight="1">
      <c r="A844" s="6" t="s">
        <v>254</v>
      </c>
      <c r="B844" s="7" t="s">
        <v>255</v>
      </c>
      <c r="C844" s="7" t="s">
        <v>47</v>
      </c>
      <c r="D844" s="8" t="s">
        <v>128</v>
      </c>
      <c r="E844" s="8" t="s">
        <v>128</v>
      </c>
      <c r="F844" s="8">
        <v>720</v>
      </c>
      <c r="G844" s="42">
        <v>3441.6</v>
      </c>
    </row>
    <row r="845" spans="1:7" ht="15" customHeight="1">
      <c r="A845" s="3" t="s">
        <v>254</v>
      </c>
      <c r="B845" s="4" t="s">
        <v>255</v>
      </c>
      <c r="C845" s="4" t="s">
        <v>156</v>
      </c>
      <c r="D845" s="5">
        <v>3980</v>
      </c>
      <c r="E845" s="5">
        <v>17549.8</v>
      </c>
      <c r="F845" s="5">
        <v>6418</v>
      </c>
      <c r="G845" s="41">
        <v>24347.2</v>
      </c>
    </row>
    <row r="846" spans="1:7" ht="15" customHeight="1">
      <c r="A846" s="6" t="s">
        <v>254</v>
      </c>
      <c r="B846" s="7" t="s">
        <v>255</v>
      </c>
      <c r="C846" s="7" t="s">
        <v>85</v>
      </c>
      <c r="D846" s="8" t="s">
        <v>128</v>
      </c>
      <c r="E846" s="8" t="s">
        <v>128</v>
      </c>
      <c r="F846" s="8">
        <v>690</v>
      </c>
      <c r="G846" s="42">
        <v>2150.97</v>
      </c>
    </row>
    <row r="847" spans="1:7" ht="15" customHeight="1">
      <c r="A847" s="3" t="s">
        <v>254</v>
      </c>
      <c r="B847" s="4" t="s">
        <v>255</v>
      </c>
      <c r="C847" s="4" t="s">
        <v>183</v>
      </c>
      <c r="D847" s="5">
        <v>4744</v>
      </c>
      <c r="E847" s="5">
        <v>19521.4</v>
      </c>
      <c r="F847" s="5">
        <v>5348</v>
      </c>
      <c r="G847" s="41">
        <v>19185.36</v>
      </c>
    </row>
    <row r="848" spans="1:7" ht="15" customHeight="1">
      <c r="A848" s="6" t="s">
        <v>254</v>
      </c>
      <c r="B848" s="7" t="s">
        <v>255</v>
      </c>
      <c r="C848" s="7" t="s">
        <v>49</v>
      </c>
      <c r="D848" s="8" t="s">
        <v>128</v>
      </c>
      <c r="E848" s="8" t="s">
        <v>128</v>
      </c>
      <c r="F848" s="8">
        <v>2800</v>
      </c>
      <c r="G848" s="42">
        <v>11354.2</v>
      </c>
    </row>
    <row r="849" spans="1:7" ht="15" customHeight="1">
      <c r="A849" s="3" t="s">
        <v>575</v>
      </c>
      <c r="B849" s="4" t="s">
        <v>576</v>
      </c>
      <c r="C849" s="4" t="s">
        <v>63</v>
      </c>
      <c r="D849" s="5" t="s">
        <v>128</v>
      </c>
      <c r="E849" s="5" t="s">
        <v>128</v>
      </c>
      <c r="F849" s="5">
        <v>2620.17</v>
      </c>
      <c r="G849" s="41">
        <v>13901.53</v>
      </c>
    </row>
    <row r="850" spans="1:7" ht="15" customHeight="1">
      <c r="A850" s="6" t="s">
        <v>256</v>
      </c>
      <c r="B850" s="7" t="s">
        <v>257</v>
      </c>
      <c r="C850" s="7" t="s">
        <v>138</v>
      </c>
      <c r="D850" s="8">
        <v>15872</v>
      </c>
      <c r="E850" s="8">
        <v>111245.2</v>
      </c>
      <c r="F850" s="8">
        <v>27440</v>
      </c>
      <c r="G850" s="42">
        <v>177228</v>
      </c>
    </row>
    <row r="851" spans="1:7" ht="15" customHeight="1">
      <c r="A851" s="3" t="s">
        <v>256</v>
      </c>
      <c r="B851" s="4" t="s">
        <v>257</v>
      </c>
      <c r="C851" s="4" t="s">
        <v>60</v>
      </c>
      <c r="D851" s="5">
        <v>512</v>
      </c>
      <c r="E851" s="5">
        <v>2895.4</v>
      </c>
      <c r="F851" s="5">
        <v>972</v>
      </c>
      <c r="G851" s="41">
        <v>5343.7</v>
      </c>
    </row>
    <row r="852" spans="1:7" ht="15" customHeight="1">
      <c r="A852" s="6" t="s">
        <v>256</v>
      </c>
      <c r="B852" s="7" t="s">
        <v>257</v>
      </c>
      <c r="C852" s="7" t="s">
        <v>139</v>
      </c>
      <c r="D852" s="8">
        <v>13800</v>
      </c>
      <c r="E852" s="8">
        <v>72732.75</v>
      </c>
      <c r="F852" s="8">
        <v>14656</v>
      </c>
      <c r="G852" s="42">
        <v>75160.7</v>
      </c>
    </row>
    <row r="853" spans="1:7" ht="15" customHeight="1">
      <c r="A853" s="3" t="s">
        <v>256</v>
      </c>
      <c r="B853" s="4" t="s">
        <v>257</v>
      </c>
      <c r="C853" s="4" t="s">
        <v>63</v>
      </c>
      <c r="D853" s="5">
        <v>4400</v>
      </c>
      <c r="E853" s="5">
        <v>31600</v>
      </c>
      <c r="F853" s="5">
        <v>12280</v>
      </c>
      <c r="G853" s="41">
        <v>79445</v>
      </c>
    </row>
    <row r="854" spans="1:7" ht="15" customHeight="1">
      <c r="A854" s="6" t="s">
        <v>256</v>
      </c>
      <c r="B854" s="7" t="s">
        <v>257</v>
      </c>
      <c r="C854" s="7" t="s">
        <v>122</v>
      </c>
      <c r="D854" s="8" t="s">
        <v>128</v>
      </c>
      <c r="E854" s="8" t="s">
        <v>128</v>
      </c>
      <c r="F854" s="8">
        <v>150</v>
      </c>
      <c r="G854" s="42">
        <v>885</v>
      </c>
    </row>
    <row r="855" spans="1:7" ht="15" customHeight="1">
      <c r="A855" s="3" t="s">
        <v>256</v>
      </c>
      <c r="B855" s="4" t="s">
        <v>257</v>
      </c>
      <c r="C855" s="4" t="s">
        <v>46</v>
      </c>
      <c r="D855" s="5">
        <v>505</v>
      </c>
      <c r="E855" s="5">
        <v>3702.55</v>
      </c>
      <c r="F855" s="5">
        <v>4240</v>
      </c>
      <c r="G855" s="41">
        <v>26098</v>
      </c>
    </row>
    <row r="856" spans="1:7" ht="15" customHeight="1">
      <c r="A856" s="6" t="s">
        <v>256</v>
      </c>
      <c r="B856" s="7" t="s">
        <v>257</v>
      </c>
      <c r="C856" s="7" t="s">
        <v>62</v>
      </c>
      <c r="D856" s="8">
        <v>3993.6</v>
      </c>
      <c r="E856" s="8">
        <v>23232.72</v>
      </c>
      <c r="F856" s="8">
        <v>3657.6</v>
      </c>
      <c r="G856" s="42">
        <v>20024.06</v>
      </c>
    </row>
    <row r="857" spans="1:7" ht="15" customHeight="1">
      <c r="A857" s="3" t="s">
        <v>256</v>
      </c>
      <c r="B857" s="4" t="s">
        <v>257</v>
      </c>
      <c r="C857" s="4" t="s">
        <v>502</v>
      </c>
      <c r="D857" s="5" t="s">
        <v>128</v>
      </c>
      <c r="E857" s="5" t="s">
        <v>128</v>
      </c>
      <c r="F857" s="5">
        <v>102.4</v>
      </c>
      <c r="G857" s="41">
        <v>742.4</v>
      </c>
    </row>
    <row r="858" spans="1:7" ht="15" customHeight="1">
      <c r="A858" s="6" t="s">
        <v>256</v>
      </c>
      <c r="B858" s="7" t="s">
        <v>257</v>
      </c>
      <c r="C858" s="7" t="s">
        <v>156</v>
      </c>
      <c r="D858" s="8">
        <v>12848</v>
      </c>
      <c r="E858" s="8">
        <v>73749.67</v>
      </c>
      <c r="F858" s="8">
        <v>11686</v>
      </c>
      <c r="G858" s="42">
        <v>64424.19</v>
      </c>
    </row>
    <row r="859" spans="1:7" ht="15" customHeight="1">
      <c r="A859" s="3" t="s">
        <v>256</v>
      </c>
      <c r="B859" s="4" t="s">
        <v>257</v>
      </c>
      <c r="C859" s="4" t="s">
        <v>102</v>
      </c>
      <c r="D859" s="5">
        <v>6336</v>
      </c>
      <c r="E859" s="5">
        <v>43580.94</v>
      </c>
      <c r="F859" s="5">
        <v>2658</v>
      </c>
      <c r="G859" s="41">
        <v>16687.39</v>
      </c>
    </row>
    <row r="860" spans="1:7" ht="15" customHeight="1">
      <c r="A860" s="6" t="s">
        <v>256</v>
      </c>
      <c r="B860" s="7" t="s">
        <v>257</v>
      </c>
      <c r="C860" s="7" t="s">
        <v>50</v>
      </c>
      <c r="D860" s="8">
        <v>3032</v>
      </c>
      <c r="E860" s="8">
        <v>17233.6</v>
      </c>
      <c r="F860" s="8">
        <v>3060</v>
      </c>
      <c r="G860" s="42">
        <v>16942.75</v>
      </c>
    </row>
    <row r="861" spans="1:7" ht="15" customHeight="1">
      <c r="A861" s="3" t="s">
        <v>256</v>
      </c>
      <c r="B861" s="4" t="s">
        <v>257</v>
      </c>
      <c r="C861" s="4" t="s">
        <v>69</v>
      </c>
      <c r="D861" s="5">
        <v>1425.6</v>
      </c>
      <c r="E861" s="5">
        <v>7275.1</v>
      </c>
      <c r="F861" s="5">
        <v>2496</v>
      </c>
      <c r="G861" s="41">
        <v>12391.6</v>
      </c>
    </row>
    <row r="862" spans="1:7" ht="15" customHeight="1">
      <c r="A862" s="6" t="s">
        <v>256</v>
      </c>
      <c r="B862" s="7" t="s">
        <v>257</v>
      </c>
      <c r="C862" s="7" t="s">
        <v>65</v>
      </c>
      <c r="D862" s="8" t="s">
        <v>128</v>
      </c>
      <c r="E862" s="8" t="s">
        <v>128</v>
      </c>
      <c r="F862" s="8">
        <v>768</v>
      </c>
      <c r="G862" s="42">
        <v>5077.2</v>
      </c>
    </row>
    <row r="863" spans="1:7" ht="15" customHeight="1">
      <c r="A863" s="3" t="s">
        <v>256</v>
      </c>
      <c r="B863" s="4" t="s">
        <v>257</v>
      </c>
      <c r="C863" s="4" t="s">
        <v>83</v>
      </c>
      <c r="D863" s="5">
        <v>240</v>
      </c>
      <c r="E863" s="5">
        <v>1872</v>
      </c>
      <c r="F863" s="5">
        <v>1928</v>
      </c>
      <c r="G863" s="41">
        <v>14557.6</v>
      </c>
    </row>
    <row r="864" spans="1:7" ht="15" customHeight="1">
      <c r="A864" s="6" t="s">
        <v>256</v>
      </c>
      <c r="B864" s="7" t="s">
        <v>257</v>
      </c>
      <c r="C864" s="7" t="s">
        <v>108</v>
      </c>
      <c r="D864" s="8" t="s">
        <v>128</v>
      </c>
      <c r="E864" s="8" t="s">
        <v>128</v>
      </c>
      <c r="F864" s="8">
        <v>1556.8</v>
      </c>
      <c r="G864" s="42">
        <v>7416.46</v>
      </c>
    </row>
    <row r="865" spans="1:7" ht="15" customHeight="1">
      <c r="A865" s="3" t="s">
        <v>256</v>
      </c>
      <c r="B865" s="4" t="s">
        <v>257</v>
      </c>
      <c r="C865" s="4" t="s">
        <v>66</v>
      </c>
      <c r="D865" s="5">
        <v>896</v>
      </c>
      <c r="E865" s="5">
        <v>4817.4</v>
      </c>
      <c r="F865" s="5">
        <v>1760</v>
      </c>
      <c r="G865" s="41">
        <v>9345</v>
      </c>
    </row>
    <row r="866" spans="1:7" ht="15" customHeight="1">
      <c r="A866" s="6" t="s">
        <v>256</v>
      </c>
      <c r="B866" s="7" t="s">
        <v>257</v>
      </c>
      <c r="C866" s="7" t="s">
        <v>68</v>
      </c>
      <c r="D866" s="8">
        <v>224</v>
      </c>
      <c r="E866" s="8">
        <v>1260.6</v>
      </c>
      <c r="F866" s="8">
        <v>128</v>
      </c>
      <c r="G866" s="42">
        <v>696.6</v>
      </c>
    </row>
    <row r="867" spans="1:7" ht="15" customHeight="1">
      <c r="A867" s="3" t="s">
        <v>258</v>
      </c>
      <c r="B867" s="4" t="s">
        <v>259</v>
      </c>
      <c r="C867" s="4" t="s">
        <v>46</v>
      </c>
      <c r="D867" s="5" t="s">
        <v>128</v>
      </c>
      <c r="E867" s="5" t="s">
        <v>128</v>
      </c>
      <c r="F867" s="5">
        <v>216</v>
      </c>
      <c r="G867" s="41">
        <v>1861.2</v>
      </c>
    </row>
    <row r="868" spans="1:7" ht="15" customHeight="1">
      <c r="A868" s="6" t="s">
        <v>258</v>
      </c>
      <c r="B868" s="7" t="s">
        <v>259</v>
      </c>
      <c r="C868" s="7" t="s">
        <v>183</v>
      </c>
      <c r="D868" s="8" t="s">
        <v>128</v>
      </c>
      <c r="E868" s="8" t="s">
        <v>128</v>
      </c>
      <c r="F868" s="8">
        <v>10.8</v>
      </c>
      <c r="G868" s="42">
        <v>99.36</v>
      </c>
    </row>
    <row r="869" spans="1:7" ht="15" customHeight="1">
      <c r="A869" s="3" t="s">
        <v>258</v>
      </c>
      <c r="B869" s="4" t="s">
        <v>259</v>
      </c>
      <c r="C869" s="4" t="s">
        <v>49</v>
      </c>
      <c r="D869" s="5" t="s">
        <v>128</v>
      </c>
      <c r="E869" s="5" t="s">
        <v>128</v>
      </c>
      <c r="F869" s="5">
        <v>72</v>
      </c>
      <c r="G869" s="41">
        <v>620.4</v>
      </c>
    </row>
    <row r="870" spans="1:7" ht="15" customHeight="1">
      <c r="A870" s="6" t="s">
        <v>260</v>
      </c>
      <c r="B870" s="7" t="s">
        <v>261</v>
      </c>
      <c r="C870" s="7" t="s">
        <v>138</v>
      </c>
      <c r="D870" s="8">
        <v>75</v>
      </c>
      <c r="E870" s="8">
        <v>637.2</v>
      </c>
      <c r="F870" s="8">
        <v>120</v>
      </c>
      <c r="G870" s="42">
        <v>892.8</v>
      </c>
    </row>
    <row r="871" spans="1:7" ht="15" customHeight="1">
      <c r="A871" s="3" t="s">
        <v>260</v>
      </c>
      <c r="B871" s="4" t="s">
        <v>261</v>
      </c>
      <c r="C871" s="4" t="s">
        <v>139</v>
      </c>
      <c r="D871" s="5" t="s">
        <v>128</v>
      </c>
      <c r="E871" s="5" t="s">
        <v>128</v>
      </c>
      <c r="F871" s="5">
        <v>156</v>
      </c>
      <c r="G871" s="41">
        <v>1024.92</v>
      </c>
    </row>
    <row r="872" spans="1:7" ht="15" customHeight="1">
      <c r="A872" s="6" t="s">
        <v>260</v>
      </c>
      <c r="B872" s="7" t="s">
        <v>261</v>
      </c>
      <c r="C872" s="7" t="s">
        <v>46</v>
      </c>
      <c r="D872" s="8">
        <v>6</v>
      </c>
      <c r="E872" s="8">
        <v>44.64</v>
      </c>
      <c r="F872" s="8" t="s">
        <v>128</v>
      </c>
      <c r="G872" s="42" t="s">
        <v>128</v>
      </c>
    </row>
    <row r="873" spans="1:7" ht="15" customHeight="1">
      <c r="A873" s="3" t="s">
        <v>260</v>
      </c>
      <c r="B873" s="4" t="s">
        <v>261</v>
      </c>
      <c r="C873" s="4" t="s">
        <v>156</v>
      </c>
      <c r="D873" s="5">
        <v>150</v>
      </c>
      <c r="E873" s="5">
        <v>1191.83</v>
      </c>
      <c r="F873" s="5">
        <v>120</v>
      </c>
      <c r="G873" s="41">
        <v>816</v>
      </c>
    </row>
    <row r="874" spans="1:7" ht="15" customHeight="1">
      <c r="A874" s="6" t="s">
        <v>260</v>
      </c>
      <c r="B874" s="7" t="s">
        <v>261</v>
      </c>
      <c r="C874" s="7" t="s">
        <v>562</v>
      </c>
      <c r="D874" s="8">
        <v>20</v>
      </c>
      <c r="E874" s="8">
        <v>250</v>
      </c>
      <c r="F874" s="8" t="s">
        <v>128</v>
      </c>
      <c r="G874" s="42" t="s">
        <v>128</v>
      </c>
    </row>
    <row r="875" spans="1:7" ht="15" customHeight="1">
      <c r="A875" s="3" t="s">
        <v>260</v>
      </c>
      <c r="B875" s="4" t="s">
        <v>261</v>
      </c>
      <c r="C875" s="4" t="s">
        <v>49</v>
      </c>
      <c r="D875" s="5" t="s">
        <v>128</v>
      </c>
      <c r="E875" s="5" t="s">
        <v>128</v>
      </c>
      <c r="F875" s="5">
        <v>30</v>
      </c>
      <c r="G875" s="41">
        <v>208.8</v>
      </c>
    </row>
    <row r="876" spans="1:7" ht="15" customHeight="1">
      <c r="A876" s="6" t="s">
        <v>262</v>
      </c>
      <c r="B876" s="7" t="s">
        <v>263</v>
      </c>
      <c r="C876" s="7" t="s">
        <v>110</v>
      </c>
      <c r="D876" s="8" t="s">
        <v>128</v>
      </c>
      <c r="E876" s="8" t="s">
        <v>128</v>
      </c>
      <c r="F876" s="8">
        <v>250</v>
      </c>
      <c r="G876" s="42">
        <v>2240</v>
      </c>
    </row>
    <row r="877" spans="1:7" ht="15" customHeight="1">
      <c r="A877" s="3" t="s">
        <v>262</v>
      </c>
      <c r="B877" s="4" t="s">
        <v>263</v>
      </c>
      <c r="C877" s="4" t="s">
        <v>87</v>
      </c>
      <c r="D877" s="5">
        <v>25.5</v>
      </c>
      <c r="E877" s="5">
        <v>235.62</v>
      </c>
      <c r="F877" s="5" t="s">
        <v>128</v>
      </c>
      <c r="G877" s="41" t="s">
        <v>128</v>
      </c>
    </row>
    <row r="878" spans="1:7" ht="15" customHeight="1">
      <c r="A878" s="6" t="s">
        <v>262</v>
      </c>
      <c r="B878" s="7" t="s">
        <v>263</v>
      </c>
      <c r="C878" s="7" t="s">
        <v>138</v>
      </c>
      <c r="D878" s="8">
        <v>3602</v>
      </c>
      <c r="E878" s="8">
        <v>19803.3</v>
      </c>
      <c r="F878" s="8">
        <v>6156.5</v>
      </c>
      <c r="G878" s="42">
        <v>35277.22</v>
      </c>
    </row>
    <row r="879" spans="1:7" ht="15" customHeight="1">
      <c r="A879" s="3" t="s">
        <v>262</v>
      </c>
      <c r="B879" s="4" t="s">
        <v>263</v>
      </c>
      <c r="C879" s="4" t="s">
        <v>63</v>
      </c>
      <c r="D879" s="5" t="s">
        <v>128</v>
      </c>
      <c r="E879" s="5" t="s">
        <v>128</v>
      </c>
      <c r="F879" s="5">
        <v>358</v>
      </c>
      <c r="G879" s="41">
        <v>2516.8</v>
      </c>
    </row>
    <row r="880" spans="1:7" ht="15" customHeight="1">
      <c r="A880" s="6" t="s">
        <v>262</v>
      </c>
      <c r="B880" s="7" t="s">
        <v>263</v>
      </c>
      <c r="C880" s="7" t="s">
        <v>46</v>
      </c>
      <c r="D880" s="8">
        <v>2891.25</v>
      </c>
      <c r="E880" s="8">
        <v>19540.44</v>
      </c>
      <c r="F880" s="8">
        <v>25248.3</v>
      </c>
      <c r="G880" s="42">
        <v>121785.41</v>
      </c>
    </row>
    <row r="881" spans="1:7" ht="15" customHeight="1">
      <c r="A881" s="3" t="s">
        <v>262</v>
      </c>
      <c r="B881" s="4" t="s">
        <v>263</v>
      </c>
      <c r="C881" s="4" t="s">
        <v>156</v>
      </c>
      <c r="D881" s="5">
        <v>518</v>
      </c>
      <c r="E881" s="5">
        <v>4095.6</v>
      </c>
      <c r="F881" s="5">
        <v>526.5</v>
      </c>
      <c r="G881" s="41">
        <v>3527</v>
      </c>
    </row>
    <row r="882" spans="1:7" ht="15" customHeight="1">
      <c r="A882" s="6" t="s">
        <v>262</v>
      </c>
      <c r="B882" s="7" t="s">
        <v>263</v>
      </c>
      <c r="C882" s="7" t="s">
        <v>50</v>
      </c>
      <c r="D882" s="8">
        <v>37500</v>
      </c>
      <c r="E882" s="8">
        <v>168510</v>
      </c>
      <c r="F882" s="8">
        <v>16500</v>
      </c>
      <c r="G882" s="42">
        <v>67445</v>
      </c>
    </row>
    <row r="883" spans="1:7" ht="15" customHeight="1">
      <c r="A883" s="3" t="s">
        <v>262</v>
      </c>
      <c r="B883" s="4" t="s">
        <v>263</v>
      </c>
      <c r="C883" s="4" t="s">
        <v>85</v>
      </c>
      <c r="D883" s="5" t="s">
        <v>128</v>
      </c>
      <c r="E883" s="5" t="s">
        <v>128</v>
      </c>
      <c r="F883" s="5">
        <v>1116</v>
      </c>
      <c r="G883" s="41">
        <v>6059.51</v>
      </c>
    </row>
    <row r="884" spans="1:7" ht="15" customHeight="1">
      <c r="A884" s="6" t="s">
        <v>262</v>
      </c>
      <c r="B884" s="7" t="s">
        <v>263</v>
      </c>
      <c r="C884" s="7" t="s">
        <v>100</v>
      </c>
      <c r="D884" s="8" t="s">
        <v>128</v>
      </c>
      <c r="E884" s="8" t="s">
        <v>128</v>
      </c>
      <c r="F884" s="8">
        <v>16700</v>
      </c>
      <c r="G884" s="42">
        <v>68795</v>
      </c>
    </row>
    <row r="885" spans="1:7" ht="15" customHeight="1">
      <c r="A885" s="3" t="s">
        <v>262</v>
      </c>
      <c r="B885" s="4" t="s">
        <v>263</v>
      </c>
      <c r="C885" s="4" t="s">
        <v>86</v>
      </c>
      <c r="D885" s="5" t="s">
        <v>128</v>
      </c>
      <c r="E885" s="5" t="s">
        <v>128</v>
      </c>
      <c r="F885" s="5">
        <v>27000</v>
      </c>
      <c r="G885" s="41">
        <v>113500</v>
      </c>
    </row>
    <row r="886" spans="1:7" ht="15" customHeight="1">
      <c r="A886" s="6" t="s">
        <v>262</v>
      </c>
      <c r="B886" s="7" t="s">
        <v>263</v>
      </c>
      <c r="C886" s="7" t="s">
        <v>183</v>
      </c>
      <c r="D886" s="8">
        <v>426.05</v>
      </c>
      <c r="E886" s="8">
        <v>3087.31</v>
      </c>
      <c r="F886" s="8">
        <v>435.3</v>
      </c>
      <c r="G886" s="42">
        <v>3037.52</v>
      </c>
    </row>
    <row r="887" spans="1:7" ht="15" customHeight="1">
      <c r="A887" s="3" t="s">
        <v>262</v>
      </c>
      <c r="B887" s="4" t="s">
        <v>263</v>
      </c>
      <c r="C887" s="4" t="s">
        <v>49</v>
      </c>
      <c r="D887" s="5">
        <v>15000</v>
      </c>
      <c r="E887" s="5">
        <v>55010</v>
      </c>
      <c r="F887" s="5">
        <v>20243.7</v>
      </c>
      <c r="G887" s="41">
        <v>80924.22</v>
      </c>
    </row>
    <row r="888" spans="1:7" ht="15" customHeight="1">
      <c r="A888" s="6" t="s">
        <v>262</v>
      </c>
      <c r="B888" s="7" t="s">
        <v>263</v>
      </c>
      <c r="C888" s="7" t="s">
        <v>66</v>
      </c>
      <c r="D888" s="8" t="s">
        <v>128</v>
      </c>
      <c r="E888" s="8" t="s">
        <v>128</v>
      </c>
      <c r="F888" s="8">
        <v>17000</v>
      </c>
      <c r="G888" s="42">
        <v>66800</v>
      </c>
    </row>
    <row r="889" spans="1:7" ht="15" customHeight="1">
      <c r="A889" s="3" t="s">
        <v>489</v>
      </c>
      <c r="B889" s="4" t="s">
        <v>490</v>
      </c>
      <c r="C889" s="4" t="s">
        <v>138</v>
      </c>
      <c r="D889" s="5" t="s">
        <v>128</v>
      </c>
      <c r="E889" s="5" t="s">
        <v>128</v>
      </c>
      <c r="F889" s="5">
        <v>96466.5</v>
      </c>
      <c r="G889" s="41">
        <v>323425.6</v>
      </c>
    </row>
    <row r="890" spans="1:7" ht="15" customHeight="1">
      <c r="A890" s="6" t="s">
        <v>489</v>
      </c>
      <c r="B890" s="7" t="s">
        <v>168</v>
      </c>
      <c r="C890" s="7" t="s">
        <v>156</v>
      </c>
      <c r="D890" s="8">
        <v>1200</v>
      </c>
      <c r="E890" s="8">
        <v>8640</v>
      </c>
      <c r="F890" s="8" t="s">
        <v>128</v>
      </c>
      <c r="G890" s="42" t="s">
        <v>128</v>
      </c>
    </row>
    <row r="891" spans="1:7" ht="15" customHeight="1">
      <c r="A891" s="3" t="s">
        <v>577</v>
      </c>
      <c r="B891" s="4" t="s">
        <v>578</v>
      </c>
      <c r="C891" s="4" t="s">
        <v>46</v>
      </c>
      <c r="D891" s="5">
        <v>21600</v>
      </c>
      <c r="E891" s="5">
        <v>22039.2</v>
      </c>
      <c r="F891" s="5" t="s">
        <v>128</v>
      </c>
      <c r="G891" s="41" t="s">
        <v>128</v>
      </c>
    </row>
    <row r="892" spans="1:7" ht="15" customHeight="1">
      <c r="A892" s="6" t="s">
        <v>491</v>
      </c>
      <c r="B892" s="7" t="s">
        <v>492</v>
      </c>
      <c r="C892" s="7" t="s">
        <v>46</v>
      </c>
      <c r="D892" s="8" t="s">
        <v>128</v>
      </c>
      <c r="E892" s="8" t="s">
        <v>128</v>
      </c>
      <c r="F892" s="8">
        <v>219</v>
      </c>
      <c r="G892" s="42">
        <v>1147.5</v>
      </c>
    </row>
    <row r="893" spans="1:7" ht="15" customHeight="1">
      <c r="A893" s="3" t="s">
        <v>493</v>
      </c>
      <c r="B893" s="4" t="s">
        <v>494</v>
      </c>
      <c r="C893" s="4" t="s">
        <v>139</v>
      </c>
      <c r="D893" s="5" t="s">
        <v>128</v>
      </c>
      <c r="E893" s="5" t="s">
        <v>128</v>
      </c>
      <c r="F893" s="5">
        <v>157742</v>
      </c>
      <c r="G893" s="41">
        <v>226084</v>
      </c>
    </row>
    <row r="894" spans="1:7" ht="15" customHeight="1">
      <c r="A894" s="6" t="s">
        <v>493</v>
      </c>
      <c r="B894" s="7" t="s">
        <v>494</v>
      </c>
      <c r="C894" s="7" t="s">
        <v>53</v>
      </c>
      <c r="D894" s="8" t="s">
        <v>128</v>
      </c>
      <c r="E894" s="8" t="s">
        <v>128</v>
      </c>
      <c r="F894" s="8">
        <v>33845</v>
      </c>
      <c r="G894" s="42">
        <v>51584</v>
      </c>
    </row>
    <row r="895" spans="1:7" ht="15" customHeight="1">
      <c r="A895" s="3" t="s">
        <v>493</v>
      </c>
      <c r="B895" s="4" t="s">
        <v>494</v>
      </c>
      <c r="C895" s="4" t="s">
        <v>84</v>
      </c>
      <c r="D895" s="5" t="s">
        <v>128</v>
      </c>
      <c r="E895" s="5" t="s">
        <v>128</v>
      </c>
      <c r="F895" s="5">
        <v>104168</v>
      </c>
      <c r="G895" s="41">
        <v>190944</v>
      </c>
    </row>
    <row r="896" spans="1:7" ht="15" customHeight="1">
      <c r="A896" s="6" t="s">
        <v>493</v>
      </c>
      <c r="B896" s="7" t="s">
        <v>494</v>
      </c>
      <c r="C896" s="7" t="s">
        <v>46</v>
      </c>
      <c r="D896" s="8" t="s">
        <v>128</v>
      </c>
      <c r="E896" s="8" t="s">
        <v>128</v>
      </c>
      <c r="F896" s="8">
        <v>30382074</v>
      </c>
      <c r="G896" s="42">
        <v>44484787.7</v>
      </c>
    </row>
    <row r="897" spans="1:7" ht="15" customHeight="1">
      <c r="A897" s="3" t="s">
        <v>493</v>
      </c>
      <c r="B897" s="4" t="s">
        <v>494</v>
      </c>
      <c r="C897" s="4" t="s">
        <v>57</v>
      </c>
      <c r="D897" s="5" t="s">
        <v>128</v>
      </c>
      <c r="E897" s="5" t="s">
        <v>128</v>
      </c>
      <c r="F897" s="5">
        <v>1730651.9</v>
      </c>
      <c r="G897" s="41">
        <v>2865044.88</v>
      </c>
    </row>
    <row r="898" spans="1:7" ht="15" customHeight="1">
      <c r="A898" s="6" t="s">
        <v>493</v>
      </c>
      <c r="B898" s="7" t="s">
        <v>494</v>
      </c>
      <c r="C898" s="7" t="s">
        <v>156</v>
      </c>
      <c r="D898" s="8" t="s">
        <v>128</v>
      </c>
      <c r="E898" s="8" t="s">
        <v>128</v>
      </c>
      <c r="F898" s="8">
        <v>89585</v>
      </c>
      <c r="G898" s="42">
        <v>152681.25</v>
      </c>
    </row>
    <row r="899" spans="1:7" ht="15" customHeight="1">
      <c r="A899" s="3" t="s">
        <v>493</v>
      </c>
      <c r="B899" s="4" t="s">
        <v>494</v>
      </c>
      <c r="C899" s="4" t="s">
        <v>50</v>
      </c>
      <c r="D899" s="5" t="s">
        <v>128</v>
      </c>
      <c r="E899" s="5" t="s">
        <v>128</v>
      </c>
      <c r="F899" s="5">
        <v>4410</v>
      </c>
      <c r="G899" s="41">
        <v>16565</v>
      </c>
    </row>
    <row r="900" spans="1:7" ht="15" customHeight="1">
      <c r="A900" s="6" t="s">
        <v>493</v>
      </c>
      <c r="B900" s="7" t="s">
        <v>494</v>
      </c>
      <c r="C900" s="7" t="s">
        <v>85</v>
      </c>
      <c r="D900" s="8" t="s">
        <v>128</v>
      </c>
      <c r="E900" s="8" t="s">
        <v>128</v>
      </c>
      <c r="F900" s="8">
        <v>1528031</v>
      </c>
      <c r="G900" s="42">
        <v>2473002.6</v>
      </c>
    </row>
    <row r="901" spans="1:7" ht="15" customHeight="1">
      <c r="A901" s="3" t="s">
        <v>493</v>
      </c>
      <c r="B901" s="4" t="s">
        <v>494</v>
      </c>
      <c r="C901" s="4" t="s">
        <v>83</v>
      </c>
      <c r="D901" s="5" t="s">
        <v>128</v>
      </c>
      <c r="E901" s="5" t="s">
        <v>128</v>
      </c>
      <c r="F901" s="5">
        <v>20820</v>
      </c>
      <c r="G901" s="41">
        <v>34000</v>
      </c>
    </row>
    <row r="902" spans="1:7" ht="15" customHeight="1">
      <c r="A902" s="6" t="s">
        <v>493</v>
      </c>
      <c r="B902" s="7" t="s">
        <v>494</v>
      </c>
      <c r="C902" s="7" t="s">
        <v>108</v>
      </c>
      <c r="D902" s="8" t="s">
        <v>128</v>
      </c>
      <c r="E902" s="8" t="s">
        <v>128</v>
      </c>
      <c r="F902" s="8">
        <v>22650.4</v>
      </c>
      <c r="G902" s="42">
        <v>32125</v>
      </c>
    </row>
    <row r="903" spans="1:7" ht="15" customHeight="1">
      <c r="A903" s="3" t="s">
        <v>495</v>
      </c>
      <c r="B903" s="4" t="s">
        <v>169</v>
      </c>
      <c r="C903" s="4" t="s">
        <v>104</v>
      </c>
      <c r="D903" s="5">
        <v>209260</v>
      </c>
      <c r="E903" s="5">
        <v>263328</v>
      </c>
      <c r="F903" s="5" t="s">
        <v>128</v>
      </c>
      <c r="G903" s="41" t="s">
        <v>128</v>
      </c>
    </row>
    <row r="904" spans="1:7" ht="15" customHeight="1">
      <c r="A904" s="6" t="s">
        <v>495</v>
      </c>
      <c r="B904" s="7" t="s">
        <v>169</v>
      </c>
      <c r="C904" s="7" t="s">
        <v>138</v>
      </c>
      <c r="D904" s="8">
        <v>1910063</v>
      </c>
      <c r="E904" s="8">
        <v>1507665</v>
      </c>
      <c r="F904" s="8" t="s">
        <v>128</v>
      </c>
      <c r="G904" s="42" t="s">
        <v>128</v>
      </c>
    </row>
    <row r="905" spans="1:7" ht="15" customHeight="1">
      <c r="A905" s="3" t="s">
        <v>495</v>
      </c>
      <c r="B905" s="4" t="s">
        <v>169</v>
      </c>
      <c r="C905" s="4" t="s">
        <v>139</v>
      </c>
      <c r="D905" s="5">
        <v>157621</v>
      </c>
      <c r="E905" s="5">
        <v>233915</v>
      </c>
      <c r="F905" s="5" t="s">
        <v>128</v>
      </c>
      <c r="G905" s="41" t="s">
        <v>128</v>
      </c>
    </row>
    <row r="906" spans="1:7" ht="15" customHeight="1">
      <c r="A906" s="6" t="s">
        <v>495</v>
      </c>
      <c r="B906" s="7" t="s">
        <v>169</v>
      </c>
      <c r="C906" s="7" t="s">
        <v>53</v>
      </c>
      <c r="D906" s="8">
        <v>232835</v>
      </c>
      <c r="E906" s="8">
        <v>361410</v>
      </c>
      <c r="F906" s="8" t="s">
        <v>128</v>
      </c>
      <c r="G906" s="42" t="s">
        <v>128</v>
      </c>
    </row>
    <row r="907" spans="1:7" ht="15" customHeight="1">
      <c r="A907" s="3" t="s">
        <v>495</v>
      </c>
      <c r="B907" s="4" t="s">
        <v>169</v>
      </c>
      <c r="C907" s="4" t="s">
        <v>84</v>
      </c>
      <c r="D907" s="5">
        <v>21551</v>
      </c>
      <c r="E907" s="5">
        <v>32448</v>
      </c>
      <c r="F907" s="5" t="s">
        <v>128</v>
      </c>
      <c r="G907" s="41" t="s">
        <v>128</v>
      </c>
    </row>
    <row r="908" spans="1:7" ht="15" customHeight="1">
      <c r="A908" s="6" t="s">
        <v>495</v>
      </c>
      <c r="B908" s="7" t="s">
        <v>169</v>
      </c>
      <c r="C908" s="7" t="s">
        <v>46</v>
      </c>
      <c r="D908" s="8">
        <v>24297046</v>
      </c>
      <c r="E908" s="8">
        <v>26511538.21</v>
      </c>
      <c r="F908" s="8" t="s">
        <v>128</v>
      </c>
      <c r="G908" s="42" t="s">
        <v>128</v>
      </c>
    </row>
    <row r="909" spans="1:7" ht="15" customHeight="1">
      <c r="A909" s="3" t="s">
        <v>495</v>
      </c>
      <c r="B909" s="4" t="s">
        <v>169</v>
      </c>
      <c r="C909" s="4" t="s">
        <v>98</v>
      </c>
      <c r="D909" s="5">
        <v>943455</v>
      </c>
      <c r="E909" s="5">
        <v>1124575</v>
      </c>
      <c r="F909" s="5" t="s">
        <v>128</v>
      </c>
      <c r="G909" s="41" t="s">
        <v>128</v>
      </c>
    </row>
    <row r="910" spans="1:7" ht="15" customHeight="1">
      <c r="A910" s="6" t="s">
        <v>495</v>
      </c>
      <c r="B910" s="7" t="s">
        <v>169</v>
      </c>
      <c r="C910" s="7" t="s">
        <v>57</v>
      </c>
      <c r="D910" s="8">
        <v>2664071</v>
      </c>
      <c r="E910" s="8">
        <v>3505871.72</v>
      </c>
      <c r="F910" s="8" t="s">
        <v>128</v>
      </c>
      <c r="G910" s="42" t="s">
        <v>128</v>
      </c>
    </row>
    <row r="911" spans="1:7" ht="15" customHeight="1">
      <c r="A911" s="3" t="s">
        <v>495</v>
      </c>
      <c r="B911" s="4" t="s">
        <v>169</v>
      </c>
      <c r="C911" s="4" t="s">
        <v>156</v>
      </c>
      <c r="D911" s="5">
        <v>4100</v>
      </c>
      <c r="E911" s="5">
        <v>10900</v>
      </c>
      <c r="F911" s="5" t="s">
        <v>128</v>
      </c>
      <c r="G911" s="41" t="s">
        <v>128</v>
      </c>
    </row>
    <row r="912" spans="1:7" ht="15" customHeight="1">
      <c r="A912" s="6" t="s">
        <v>495</v>
      </c>
      <c r="B912" s="7" t="s">
        <v>169</v>
      </c>
      <c r="C912" s="7" t="s">
        <v>49</v>
      </c>
      <c r="D912" s="8">
        <v>35.36</v>
      </c>
      <c r="E912" s="8">
        <v>361.28</v>
      </c>
      <c r="F912" s="8" t="s">
        <v>128</v>
      </c>
      <c r="G912" s="42" t="s">
        <v>128</v>
      </c>
    </row>
    <row r="913" spans="1:7" ht="15" customHeight="1">
      <c r="A913" s="3" t="s">
        <v>495</v>
      </c>
      <c r="B913" s="4" t="s">
        <v>169</v>
      </c>
      <c r="C913" s="4" t="s">
        <v>83</v>
      </c>
      <c r="D913" s="5">
        <v>204796</v>
      </c>
      <c r="E913" s="5">
        <v>248580</v>
      </c>
      <c r="F913" s="5" t="s">
        <v>128</v>
      </c>
      <c r="G913" s="41" t="s">
        <v>128</v>
      </c>
    </row>
    <row r="914" spans="1:7" ht="15" customHeight="1">
      <c r="A914" s="6" t="s">
        <v>496</v>
      </c>
      <c r="B914" s="7" t="s">
        <v>497</v>
      </c>
      <c r="C914" s="7" t="s">
        <v>43</v>
      </c>
      <c r="D914" s="8" t="s">
        <v>128</v>
      </c>
      <c r="E914" s="8" t="s">
        <v>128</v>
      </c>
      <c r="F914" s="8">
        <v>1100</v>
      </c>
      <c r="G914" s="42">
        <v>3943.19</v>
      </c>
    </row>
    <row r="915" spans="1:7" ht="15" customHeight="1">
      <c r="A915" s="3" t="s">
        <v>170</v>
      </c>
      <c r="B915" s="4" t="s">
        <v>171</v>
      </c>
      <c r="C915" s="4" t="s">
        <v>48</v>
      </c>
      <c r="D915" s="5">
        <v>22495</v>
      </c>
      <c r="E915" s="5">
        <v>104329.58</v>
      </c>
      <c r="F915" s="5">
        <v>51182</v>
      </c>
      <c r="G915" s="41">
        <v>224602.61</v>
      </c>
    </row>
    <row r="916" spans="1:7" ht="15" customHeight="1">
      <c r="A916" s="6" t="s">
        <v>170</v>
      </c>
      <c r="B916" s="7" t="s">
        <v>171</v>
      </c>
      <c r="C916" s="7" t="s">
        <v>63</v>
      </c>
      <c r="D916" s="8">
        <v>4464</v>
      </c>
      <c r="E916" s="8">
        <v>33703.2</v>
      </c>
      <c r="F916" s="8">
        <v>4680</v>
      </c>
      <c r="G916" s="42">
        <v>35100</v>
      </c>
    </row>
    <row r="917" spans="1:7" ht="15" customHeight="1">
      <c r="A917" s="3" t="s">
        <v>170</v>
      </c>
      <c r="B917" s="4" t="s">
        <v>171</v>
      </c>
      <c r="C917" s="4" t="s">
        <v>46</v>
      </c>
      <c r="D917" s="5">
        <v>15948.9</v>
      </c>
      <c r="E917" s="5">
        <v>95693.4</v>
      </c>
      <c r="F917" s="5">
        <v>52285.5</v>
      </c>
      <c r="G917" s="41">
        <v>316951.92</v>
      </c>
    </row>
    <row r="918" spans="1:7" ht="15" customHeight="1">
      <c r="A918" s="6" t="s">
        <v>170</v>
      </c>
      <c r="B918" s="7" t="s">
        <v>171</v>
      </c>
      <c r="C918" s="7" t="s">
        <v>49</v>
      </c>
      <c r="D918" s="8" t="s">
        <v>128</v>
      </c>
      <c r="E918" s="8" t="s">
        <v>128</v>
      </c>
      <c r="F918" s="8">
        <v>16079.39</v>
      </c>
      <c r="G918" s="42">
        <v>121211.7</v>
      </c>
    </row>
    <row r="919" spans="1:7" ht="15" customHeight="1">
      <c r="A919" s="3" t="s">
        <v>172</v>
      </c>
      <c r="B919" s="4" t="s">
        <v>173</v>
      </c>
      <c r="C919" s="4" t="s">
        <v>48</v>
      </c>
      <c r="D919" s="5">
        <v>22400</v>
      </c>
      <c r="E919" s="5">
        <v>104894.1</v>
      </c>
      <c r="F919" s="5">
        <v>18000</v>
      </c>
      <c r="G919" s="41">
        <v>177247.85</v>
      </c>
    </row>
    <row r="920" spans="1:7" ht="15" customHeight="1">
      <c r="A920" s="6" t="s">
        <v>172</v>
      </c>
      <c r="B920" s="7" t="s">
        <v>173</v>
      </c>
      <c r="C920" s="7" t="s">
        <v>46</v>
      </c>
      <c r="D920" s="8">
        <v>14400</v>
      </c>
      <c r="E920" s="8">
        <v>85536</v>
      </c>
      <c r="F920" s="8" t="s">
        <v>128</v>
      </c>
      <c r="G920" s="42" t="s">
        <v>128</v>
      </c>
    </row>
    <row r="921" spans="1:7" ht="15" customHeight="1">
      <c r="A921" s="3" t="s">
        <v>579</v>
      </c>
      <c r="B921" s="4" t="s">
        <v>580</v>
      </c>
      <c r="C921" s="4" t="s">
        <v>48</v>
      </c>
      <c r="D921" s="5" t="s">
        <v>128</v>
      </c>
      <c r="E921" s="5" t="s">
        <v>128</v>
      </c>
      <c r="F921" s="5">
        <v>21084</v>
      </c>
      <c r="G921" s="41">
        <v>89828.52</v>
      </c>
    </row>
    <row r="922" spans="1:7" ht="15" customHeight="1">
      <c r="A922" s="6" t="s">
        <v>579</v>
      </c>
      <c r="B922" s="7" t="s">
        <v>580</v>
      </c>
      <c r="C922" s="7" t="s">
        <v>138</v>
      </c>
      <c r="D922" s="8" t="s">
        <v>128</v>
      </c>
      <c r="E922" s="8" t="s">
        <v>128</v>
      </c>
      <c r="F922" s="8">
        <v>1172.9</v>
      </c>
      <c r="G922" s="42">
        <v>9384.8</v>
      </c>
    </row>
    <row r="923" spans="1:7" ht="15" customHeight="1">
      <c r="A923" s="3" t="s">
        <v>579</v>
      </c>
      <c r="B923" s="4" t="s">
        <v>580</v>
      </c>
      <c r="C923" s="4" t="s">
        <v>63</v>
      </c>
      <c r="D923" s="5">
        <v>6734.52</v>
      </c>
      <c r="E923" s="5">
        <v>42105</v>
      </c>
      <c r="F923" s="5">
        <v>5287</v>
      </c>
      <c r="G923" s="41">
        <v>32910</v>
      </c>
    </row>
    <row r="924" spans="1:7" ht="15" customHeight="1">
      <c r="A924" s="6" t="s">
        <v>579</v>
      </c>
      <c r="B924" s="7" t="s">
        <v>580</v>
      </c>
      <c r="C924" s="7" t="s">
        <v>42</v>
      </c>
      <c r="D924" s="8">
        <v>4940</v>
      </c>
      <c r="E924" s="8">
        <v>26753.21</v>
      </c>
      <c r="F924" s="8" t="s">
        <v>128</v>
      </c>
      <c r="G924" s="42" t="s">
        <v>128</v>
      </c>
    </row>
    <row r="925" spans="1:7" ht="15" customHeight="1">
      <c r="A925" s="3" t="s">
        <v>579</v>
      </c>
      <c r="B925" s="4" t="s">
        <v>580</v>
      </c>
      <c r="C925" s="4" t="s">
        <v>46</v>
      </c>
      <c r="D925" s="5">
        <v>259.7</v>
      </c>
      <c r="E925" s="5">
        <v>2560</v>
      </c>
      <c r="F925" s="5" t="s">
        <v>128</v>
      </c>
      <c r="G925" s="41" t="s">
        <v>128</v>
      </c>
    </row>
    <row r="926" spans="1:7" ht="15" customHeight="1">
      <c r="A926" s="6" t="s">
        <v>175</v>
      </c>
      <c r="B926" s="7" t="s">
        <v>176</v>
      </c>
      <c r="C926" s="7" t="s">
        <v>48</v>
      </c>
      <c r="D926" s="8">
        <v>592</v>
      </c>
      <c r="E926" s="8">
        <v>4214.9</v>
      </c>
      <c r="F926" s="8" t="s">
        <v>128</v>
      </c>
      <c r="G926" s="42" t="s">
        <v>128</v>
      </c>
    </row>
    <row r="927" spans="1:7" ht="15" customHeight="1">
      <c r="A927" s="3" t="s">
        <v>581</v>
      </c>
      <c r="B927" s="4" t="s">
        <v>582</v>
      </c>
      <c r="C927" s="4" t="s">
        <v>42</v>
      </c>
      <c r="D927" s="5">
        <v>6100</v>
      </c>
      <c r="E927" s="5">
        <v>4972.39</v>
      </c>
      <c r="F927" s="5" t="s">
        <v>128</v>
      </c>
      <c r="G927" s="41" t="s">
        <v>128</v>
      </c>
    </row>
    <row r="928" spans="1:7" ht="15" customHeight="1">
      <c r="A928" s="6" t="s">
        <v>390</v>
      </c>
      <c r="B928" s="7" t="s">
        <v>391</v>
      </c>
      <c r="C928" s="7" t="s">
        <v>48</v>
      </c>
      <c r="D928" s="8">
        <v>16117</v>
      </c>
      <c r="E928" s="8">
        <v>119204.32</v>
      </c>
      <c r="F928" s="8">
        <v>41580</v>
      </c>
      <c r="G928" s="42">
        <v>280500.66</v>
      </c>
    </row>
    <row r="929" spans="1:7" ht="15" customHeight="1">
      <c r="A929" s="3" t="s">
        <v>390</v>
      </c>
      <c r="B929" s="4" t="s">
        <v>391</v>
      </c>
      <c r="C929" s="4" t="s">
        <v>42</v>
      </c>
      <c r="D929" s="5">
        <v>8948</v>
      </c>
      <c r="E929" s="5">
        <v>114929.64</v>
      </c>
      <c r="F929" s="5" t="s">
        <v>128</v>
      </c>
      <c r="G929" s="41" t="s">
        <v>128</v>
      </c>
    </row>
    <row r="930" spans="1:7" ht="15" customHeight="1">
      <c r="A930" s="6" t="s">
        <v>390</v>
      </c>
      <c r="B930" s="7" t="s">
        <v>391</v>
      </c>
      <c r="C930" s="7" t="s">
        <v>61</v>
      </c>
      <c r="D930" s="8">
        <v>7000</v>
      </c>
      <c r="E930" s="8">
        <v>58288.1</v>
      </c>
      <c r="F930" s="8" t="s">
        <v>128</v>
      </c>
      <c r="G930" s="42" t="s">
        <v>128</v>
      </c>
    </row>
    <row r="931" spans="1:7" ht="15" customHeight="1">
      <c r="A931" s="3" t="s">
        <v>392</v>
      </c>
      <c r="B931" s="4" t="s">
        <v>393</v>
      </c>
      <c r="C931" s="4" t="s">
        <v>56</v>
      </c>
      <c r="D931" s="5">
        <v>20802</v>
      </c>
      <c r="E931" s="5">
        <v>141919.81</v>
      </c>
      <c r="F931" s="5">
        <v>15342</v>
      </c>
      <c r="G931" s="41">
        <v>98172.77</v>
      </c>
    </row>
    <row r="932" spans="1:7" ht="15" customHeight="1">
      <c r="A932" s="6" t="s">
        <v>392</v>
      </c>
      <c r="B932" s="7" t="s">
        <v>393</v>
      </c>
      <c r="C932" s="7" t="s">
        <v>43</v>
      </c>
      <c r="D932" s="8">
        <v>252</v>
      </c>
      <c r="E932" s="8">
        <v>985.91</v>
      </c>
      <c r="F932" s="8" t="s">
        <v>128</v>
      </c>
      <c r="G932" s="42" t="s">
        <v>128</v>
      </c>
    </row>
    <row r="933" spans="1:7" ht="15" customHeight="1">
      <c r="A933" s="3" t="s">
        <v>392</v>
      </c>
      <c r="B933" s="4" t="s">
        <v>393</v>
      </c>
      <c r="C933" s="4" t="s">
        <v>71</v>
      </c>
      <c r="D933" s="5">
        <v>10692</v>
      </c>
      <c r="E933" s="5">
        <v>74744.49</v>
      </c>
      <c r="F933" s="5">
        <v>10548</v>
      </c>
      <c r="G933" s="41">
        <v>70893.1</v>
      </c>
    </row>
    <row r="934" spans="1:7" ht="15" customHeight="1">
      <c r="A934" s="6" t="s">
        <v>583</v>
      </c>
      <c r="B934" s="7" t="s">
        <v>584</v>
      </c>
      <c r="C934" s="7" t="s">
        <v>156</v>
      </c>
      <c r="D934" s="8">
        <v>23.81</v>
      </c>
      <c r="E934" s="8">
        <v>8949</v>
      </c>
      <c r="F934" s="8" t="s">
        <v>128</v>
      </c>
      <c r="G934" s="42" t="s">
        <v>128</v>
      </c>
    </row>
    <row r="935" spans="1:7" ht="15" customHeight="1">
      <c r="A935" s="3" t="s">
        <v>498</v>
      </c>
      <c r="B935" s="4" t="s">
        <v>285</v>
      </c>
      <c r="C935" s="4" t="s">
        <v>44</v>
      </c>
      <c r="D935" s="5" t="s">
        <v>128</v>
      </c>
      <c r="E935" s="5" t="s">
        <v>128</v>
      </c>
      <c r="F935" s="5">
        <v>100</v>
      </c>
      <c r="G935" s="41">
        <v>5100</v>
      </c>
    </row>
    <row r="936" spans="1:7" ht="15" customHeight="1">
      <c r="A936" s="6" t="s">
        <v>585</v>
      </c>
      <c r="B936" s="7" t="s">
        <v>586</v>
      </c>
      <c r="C936" s="7" t="s">
        <v>48</v>
      </c>
      <c r="D936" s="8" t="s">
        <v>128</v>
      </c>
      <c r="E936" s="8" t="s">
        <v>128</v>
      </c>
      <c r="F936" s="8">
        <v>5154.55</v>
      </c>
      <c r="G936" s="42">
        <v>23951.75</v>
      </c>
    </row>
    <row r="937" spans="1:7" ht="15" customHeight="1">
      <c r="A937" s="3" t="s">
        <v>587</v>
      </c>
      <c r="B937" s="4" t="s">
        <v>285</v>
      </c>
      <c r="C937" s="4" t="s">
        <v>48</v>
      </c>
      <c r="D937" s="5" t="s">
        <v>128</v>
      </c>
      <c r="E937" s="5" t="s">
        <v>128</v>
      </c>
      <c r="F937" s="5">
        <v>7994</v>
      </c>
      <c r="G937" s="41">
        <v>13452.17</v>
      </c>
    </row>
    <row r="938" spans="1:7" ht="15" customHeight="1">
      <c r="A938" s="6" t="s">
        <v>499</v>
      </c>
      <c r="B938" s="7" t="s">
        <v>394</v>
      </c>
      <c r="C938" s="7" t="s">
        <v>218</v>
      </c>
      <c r="D938" s="8">
        <v>111720</v>
      </c>
      <c r="E938" s="8">
        <v>75411</v>
      </c>
      <c r="F938" s="8" t="s">
        <v>128</v>
      </c>
      <c r="G938" s="42" t="s">
        <v>128</v>
      </c>
    </row>
    <row r="939" spans="1:7" ht="15" customHeight="1">
      <c r="A939" s="3" t="s">
        <v>500</v>
      </c>
      <c r="B939" s="4" t="s">
        <v>501</v>
      </c>
      <c r="C939" s="4" t="s">
        <v>218</v>
      </c>
      <c r="D939" s="5" t="s">
        <v>128</v>
      </c>
      <c r="E939" s="5" t="s">
        <v>128</v>
      </c>
      <c r="F939" s="5">
        <v>74480</v>
      </c>
      <c r="G939" s="41">
        <v>63308</v>
      </c>
    </row>
    <row r="940" spans="1:7" ht="15" customHeight="1">
      <c r="A940" s="6" t="s">
        <v>588</v>
      </c>
      <c r="B940" s="7" t="s">
        <v>589</v>
      </c>
      <c r="C940" s="7" t="s">
        <v>156</v>
      </c>
      <c r="D940" s="8" t="s">
        <v>128</v>
      </c>
      <c r="E940" s="8" t="s">
        <v>128</v>
      </c>
      <c r="F940" s="8">
        <v>33.47</v>
      </c>
      <c r="G940" s="42">
        <v>90.9</v>
      </c>
    </row>
    <row r="941" spans="1:7" ht="15" customHeight="1">
      <c r="A941" s="3" t="s">
        <v>588</v>
      </c>
      <c r="B941" s="4" t="s">
        <v>589</v>
      </c>
      <c r="C941" s="4" t="s">
        <v>590</v>
      </c>
      <c r="D941" s="5" t="s">
        <v>128</v>
      </c>
      <c r="E941" s="5" t="s">
        <v>128</v>
      </c>
      <c r="F941" s="5">
        <v>9850</v>
      </c>
      <c r="G941" s="41">
        <v>12312.5</v>
      </c>
    </row>
    <row r="942" spans="1:7" ht="15" customHeight="1">
      <c r="A942" s="6" t="s">
        <v>591</v>
      </c>
      <c r="B942" s="7" t="s">
        <v>285</v>
      </c>
      <c r="C942" s="7" t="s">
        <v>69</v>
      </c>
      <c r="D942" s="8" t="s">
        <v>128</v>
      </c>
      <c r="E942" s="8" t="s">
        <v>128</v>
      </c>
      <c r="F942" s="8">
        <v>1000</v>
      </c>
      <c r="G942" s="42">
        <v>3205.2</v>
      </c>
    </row>
    <row r="943" spans="1:7" ht="15" customHeight="1">
      <c r="A943" s="3" t="s">
        <v>361</v>
      </c>
      <c r="B943" s="4" t="s">
        <v>362</v>
      </c>
      <c r="C943" s="4" t="s">
        <v>122</v>
      </c>
      <c r="D943" s="5">
        <v>5460</v>
      </c>
      <c r="E943" s="5">
        <v>8189.98</v>
      </c>
      <c r="F943" s="5" t="s">
        <v>128</v>
      </c>
      <c r="G943" s="41" t="s">
        <v>128</v>
      </c>
    </row>
    <row r="944" spans="1:7" ht="15" customHeight="1">
      <c r="A944" s="6" t="s">
        <v>361</v>
      </c>
      <c r="B944" s="7" t="s">
        <v>362</v>
      </c>
      <c r="C944" s="7" t="s">
        <v>46</v>
      </c>
      <c r="D944" s="8">
        <v>2016</v>
      </c>
      <c r="E944" s="8">
        <v>3024</v>
      </c>
      <c r="F944" s="8">
        <v>5940</v>
      </c>
      <c r="G944" s="42">
        <v>9504</v>
      </c>
    </row>
    <row r="945" spans="1:7" ht="15" customHeight="1">
      <c r="A945" s="3" t="s">
        <v>361</v>
      </c>
      <c r="B945" s="4" t="s">
        <v>362</v>
      </c>
      <c r="C945" s="4" t="s">
        <v>83</v>
      </c>
      <c r="D945" s="5" t="s">
        <v>128</v>
      </c>
      <c r="E945" s="5" t="s">
        <v>128</v>
      </c>
      <c r="F945" s="5">
        <v>7005.6</v>
      </c>
      <c r="G945" s="41">
        <v>16112.88</v>
      </c>
    </row>
    <row r="946" spans="1:7" ht="15" customHeight="1">
      <c r="A946" s="6" t="s">
        <v>363</v>
      </c>
      <c r="B946" s="7" t="s">
        <v>364</v>
      </c>
      <c r="C946" s="7" t="s">
        <v>53</v>
      </c>
      <c r="D946" s="8">
        <v>700</v>
      </c>
      <c r="E946" s="8">
        <v>1171.48</v>
      </c>
      <c r="F946" s="8">
        <v>705</v>
      </c>
      <c r="G946" s="42">
        <v>1221.86</v>
      </c>
    </row>
    <row r="947" spans="1:7" ht="15" customHeight="1">
      <c r="A947" s="3" t="s">
        <v>363</v>
      </c>
      <c r="B947" s="4" t="s">
        <v>364</v>
      </c>
      <c r="C947" s="4" t="s">
        <v>156</v>
      </c>
      <c r="D947" s="5">
        <v>95.25</v>
      </c>
      <c r="E947" s="5">
        <v>227.34</v>
      </c>
      <c r="F947" s="5">
        <v>624.96</v>
      </c>
      <c r="G947" s="41">
        <v>1813.61</v>
      </c>
    </row>
    <row r="948" spans="1:7" ht="15" customHeight="1">
      <c r="A948" s="6" t="s">
        <v>365</v>
      </c>
      <c r="B948" s="7" t="s">
        <v>366</v>
      </c>
      <c r="C948" s="7" t="s">
        <v>104</v>
      </c>
      <c r="D948" s="8" t="s">
        <v>128</v>
      </c>
      <c r="E948" s="8" t="s">
        <v>128</v>
      </c>
      <c r="F948" s="8">
        <v>139209.6</v>
      </c>
      <c r="G948" s="42">
        <v>159751.86</v>
      </c>
    </row>
    <row r="949" spans="1:7" ht="15" customHeight="1">
      <c r="A949" s="3" t="s">
        <v>365</v>
      </c>
      <c r="B949" s="4" t="s">
        <v>366</v>
      </c>
      <c r="C949" s="4" t="s">
        <v>138</v>
      </c>
      <c r="D949" s="5">
        <v>11636.75</v>
      </c>
      <c r="E949" s="5">
        <v>96924.66</v>
      </c>
      <c r="F949" s="5">
        <v>38761.95</v>
      </c>
      <c r="G949" s="41">
        <v>273192.16</v>
      </c>
    </row>
    <row r="950" spans="1:7" ht="15" customHeight="1">
      <c r="A950" s="6" t="s">
        <v>365</v>
      </c>
      <c r="B950" s="7" t="s">
        <v>366</v>
      </c>
      <c r="C950" s="7" t="s">
        <v>60</v>
      </c>
      <c r="D950" s="8">
        <v>621.7</v>
      </c>
      <c r="E950" s="8">
        <v>5566.43</v>
      </c>
      <c r="F950" s="8">
        <v>17372.45</v>
      </c>
      <c r="G950" s="42">
        <v>36113.75</v>
      </c>
    </row>
    <row r="951" spans="1:7" ht="15" customHeight="1">
      <c r="A951" s="3" t="s">
        <v>365</v>
      </c>
      <c r="B951" s="4" t="s">
        <v>366</v>
      </c>
      <c r="C951" s="4" t="s">
        <v>139</v>
      </c>
      <c r="D951" s="5">
        <v>8791.2</v>
      </c>
      <c r="E951" s="5">
        <v>66826.32</v>
      </c>
      <c r="F951" s="5">
        <v>699179.5</v>
      </c>
      <c r="G951" s="41">
        <v>955328.79</v>
      </c>
    </row>
    <row r="952" spans="1:7" ht="15" customHeight="1">
      <c r="A952" s="6" t="s">
        <v>365</v>
      </c>
      <c r="B952" s="7" t="s">
        <v>366</v>
      </c>
      <c r="C952" s="7" t="s">
        <v>105</v>
      </c>
      <c r="D952" s="8">
        <v>26952.48</v>
      </c>
      <c r="E952" s="8">
        <v>25941.76</v>
      </c>
      <c r="F952" s="8">
        <v>80013.12</v>
      </c>
      <c r="G952" s="42">
        <v>88706.69</v>
      </c>
    </row>
    <row r="953" spans="1:7" ht="15" customHeight="1">
      <c r="A953" s="3" t="s">
        <v>365</v>
      </c>
      <c r="B953" s="4" t="s">
        <v>366</v>
      </c>
      <c r="C953" s="4" t="s">
        <v>106</v>
      </c>
      <c r="D953" s="5">
        <v>27001.44</v>
      </c>
      <c r="E953" s="5">
        <v>25988.89</v>
      </c>
      <c r="F953" s="5">
        <v>87018.24</v>
      </c>
      <c r="G953" s="41">
        <v>100323.46</v>
      </c>
    </row>
    <row r="954" spans="1:7" ht="15" customHeight="1">
      <c r="A954" s="6" t="s">
        <v>365</v>
      </c>
      <c r="B954" s="7" t="s">
        <v>366</v>
      </c>
      <c r="C954" s="7" t="s">
        <v>122</v>
      </c>
      <c r="D954" s="8">
        <v>2142</v>
      </c>
      <c r="E954" s="8">
        <v>3748.5</v>
      </c>
      <c r="F954" s="8">
        <v>22015.68</v>
      </c>
      <c r="G954" s="42">
        <v>26418.82</v>
      </c>
    </row>
    <row r="955" spans="1:7" ht="15" customHeight="1">
      <c r="A955" s="3" t="s">
        <v>365</v>
      </c>
      <c r="B955" s="4" t="s">
        <v>366</v>
      </c>
      <c r="C955" s="4" t="s">
        <v>46</v>
      </c>
      <c r="D955" s="5">
        <v>576791.58</v>
      </c>
      <c r="E955" s="5">
        <v>743755.84</v>
      </c>
      <c r="F955" s="5">
        <v>1170896.16</v>
      </c>
      <c r="G955" s="41">
        <v>1201016.94</v>
      </c>
    </row>
    <row r="956" spans="1:7" ht="15" customHeight="1">
      <c r="A956" s="6" t="s">
        <v>365</v>
      </c>
      <c r="B956" s="7" t="s">
        <v>366</v>
      </c>
      <c r="C956" s="7" t="s">
        <v>62</v>
      </c>
      <c r="D956" s="8">
        <v>5316.72</v>
      </c>
      <c r="E956" s="8">
        <v>43830.43</v>
      </c>
      <c r="F956" s="8">
        <v>197034.52</v>
      </c>
      <c r="G956" s="42">
        <v>281406.05</v>
      </c>
    </row>
    <row r="957" spans="1:7" ht="15" customHeight="1">
      <c r="A957" s="3" t="s">
        <v>365</v>
      </c>
      <c r="B957" s="4" t="s">
        <v>366</v>
      </c>
      <c r="C957" s="4" t="s">
        <v>502</v>
      </c>
      <c r="D957" s="5" t="s">
        <v>128</v>
      </c>
      <c r="E957" s="5" t="s">
        <v>128</v>
      </c>
      <c r="F957" s="5">
        <v>21631.52</v>
      </c>
      <c r="G957" s="41">
        <v>25317.84</v>
      </c>
    </row>
    <row r="958" spans="1:7" ht="15" customHeight="1">
      <c r="A958" s="6" t="s">
        <v>365</v>
      </c>
      <c r="B958" s="7" t="s">
        <v>366</v>
      </c>
      <c r="C958" s="7" t="s">
        <v>156</v>
      </c>
      <c r="D958" s="8">
        <v>43329.95</v>
      </c>
      <c r="E958" s="8">
        <v>257500.8</v>
      </c>
      <c r="F958" s="8">
        <v>56849.5</v>
      </c>
      <c r="G958" s="42">
        <v>305984.6</v>
      </c>
    </row>
    <row r="959" spans="1:7" ht="15" customHeight="1">
      <c r="A959" s="3" t="s">
        <v>365</v>
      </c>
      <c r="B959" s="4" t="s">
        <v>366</v>
      </c>
      <c r="C959" s="4" t="s">
        <v>107</v>
      </c>
      <c r="D959" s="5" t="s">
        <v>128</v>
      </c>
      <c r="E959" s="5" t="s">
        <v>128</v>
      </c>
      <c r="F959" s="5">
        <v>54002.88</v>
      </c>
      <c r="G959" s="41">
        <v>60304.18</v>
      </c>
    </row>
    <row r="960" spans="1:7" ht="15" customHeight="1">
      <c r="A960" s="6" t="s">
        <v>365</v>
      </c>
      <c r="B960" s="7" t="s">
        <v>366</v>
      </c>
      <c r="C960" s="7" t="s">
        <v>102</v>
      </c>
      <c r="D960" s="8">
        <v>434</v>
      </c>
      <c r="E960" s="8">
        <v>3200.7</v>
      </c>
      <c r="F960" s="8" t="s">
        <v>128</v>
      </c>
      <c r="G960" s="42" t="s">
        <v>128</v>
      </c>
    </row>
    <row r="961" spans="1:7" ht="15" customHeight="1">
      <c r="A961" s="3" t="s">
        <v>365</v>
      </c>
      <c r="B961" s="4" t="s">
        <v>366</v>
      </c>
      <c r="C961" s="4" t="s">
        <v>50</v>
      </c>
      <c r="D961" s="5">
        <v>422</v>
      </c>
      <c r="E961" s="5">
        <v>3890.9</v>
      </c>
      <c r="F961" s="5">
        <v>54900.74</v>
      </c>
      <c r="G961" s="41">
        <v>72726.24</v>
      </c>
    </row>
    <row r="962" spans="1:7" ht="15" customHeight="1">
      <c r="A962" s="6" t="s">
        <v>365</v>
      </c>
      <c r="B962" s="7" t="s">
        <v>366</v>
      </c>
      <c r="C962" s="7" t="s">
        <v>113</v>
      </c>
      <c r="D962" s="8">
        <v>54002.88</v>
      </c>
      <c r="E962" s="8">
        <v>51977.78</v>
      </c>
      <c r="F962" s="8">
        <v>27001.44</v>
      </c>
      <c r="G962" s="42">
        <v>31891.97</v>
      </c>
    </row>
    <row r="963" spans="1:7" ht="15" customHeight="1">
      <c r="A963" s="3" t="s">
        <v>365</v>
      </c>
      <c r="B963" s="4" t="s">
        <v>366</v>
      </c>
      <c r="C963" s="4" t="s">
        <v>85</v>
      </c>
      <c r="D963" s="5" t="s">
        <v>128</v>
      </c>
      <c r="E963" s="5" t="s">
        <v>128</v>
      </c>
      <c r="F963" s="5">
        <v>10076.36</v>
      </c>
      <c r="G963" s="41">
        <v>18299.57</v>
      </c>
    </row>
    <row r="964" spans="1:7" ht="15" customHeight="1">
      <c r="A964" s="6" t="s">
        <v>365</v>
      </c>
      <c r="B964" s="7" t="s">
        <v>366</v>
      </c>
      <c r="C964" s="7" t="s">
        <v>65</v>
      </c>
      <c r="D964" s="8" t="s">
        <v>128</v>
      </c>
      <c r="E964" s="8" t="s">
        <v>128</v>
      </c>
      <c r="F964" s="8">
        <v>476.65</v>
      </c>
      <c r="G964" s="42">
        <v>4308.73</v>
      </c>
    </row>
    <row r="965" spans="1:7" ht="15" customHeight="1">
      <c r="A965" s="3" t="s">
        <v>365</v>
      </c>
      <c r="B965" s="4" t="s">
        <v>366</v>
      </c>
      <c r="C965" s="4" t="s">
        <v>123</v>
      </c>
      <c r="D965" s="5" t="s">
        <v>128</v>
      </c>
      <c r="E965" s="5" t="s">
        <v>128</v>
      </c>
      <c r="F965" s="5">
        <v>15720.24</v>
      </c>
      <c r="G965" s="41">
        <v>24239.47</v>
      </c>
    </row>
    <row r="966" spans="1:7" ht="15" customHeight="1">
      <c r="A966" s="6" t="s">
        <v>365</v>
      </c>
      <c r="B966" s="7" t="s">
        <v>366</v>
      </c>
      <c r="C966" s="7" t="s">
        <v>183</v>
      </c>
      <c r="D966" s="8" t="s">
        <v>128</v>
      </c>
      <c r="E966" s="8" t="s">
        <v>128</v>
      </c>
      <c r="F966" s="8">
        <v>13682.52</v>
      </c>
      <c r="G966" s="42">
        <v>26604.09</v>
      </c>
    </row>
    <row r="967" spans="1:7" ht="15" customHeight="1">
      <c r="A967" s="3" t="s">
        <v>365</v>
      </c>
      <c r="B967" s="4" t="s">
        <v>366</v>
      </c>
      <c r="C967" s="4" t="s">
        <v>49</v>
      </c>
      <c r="D967" s="5" t="s">
        <v>128</v>
      </c>
      <c r="E967" s="5" t="s">
        <v>128</v>
      </c>
      <c r="F967" s="5">
        <v>30369.84</v>
      </c>
      <c r="G967" s="41">
        <v>55125.87</v>
      </c>
    </row>
    <row r="968" spans="1:7" ht="15" customHeight="1">
      <c r="A968" s="6" t="s">
        <v>365</v>
      </c>
      <c r="B968" s="7" t="s">
        <v>366</v>
      </c>
      <c r="C968" s="7" t="s">
        <v>59</v>
      </c>
      <c r="D968" s="8">
        <v>22000</v>
      </c>
      <c r="E968" s="8">
        <v>22000</v>
      </c>
      <c r="F968" s="8">
        <v>10004.16</v>
      </c>
      <c r="G968" s="42">
        <v>12755.3</v>
      </c>
    </row>
    <row r="969" spans="1:7" ht="15" customHeight="1">
      <c r="A969" s="3" t="s">
        <v>365</v>
      </c>
      <c r="B969" s="4" t="s">
        <v>366</v>
      </c>
      <c r="C969" s="4" t="s">
        <v>83</v>
      </c>
      <c r="D969" s="5">
        <v>1158.75</v>
      </c>
      <c r="E969" s="5">
        <v>12936.81</v>
      </c>
      <c r="F969" s="5">
        <v>28005.9</v>
      </c>
      <c r="G969" s="41">
        <v>47212.1</v>
      </c>
    </row>
    <row r="970" spans="1:7" ht="15" customHeight="1">
      <c r="A970" s="6" t="s">
        <v>365</v>
      </c>
      <c r="B970" s="7" t="s">
        <v>366</v>
      </c>
      <c r="C970" s="7" t="s">
        <v>108</v>
      </c>
      <c r="D970" s="8" t="s">
        <v>128</v>
      </c>
      <c r="E970" s="8" t="s">
        <v>128</v>
      </c>
      <c r="F970" s="8">
        <v>112160.32</v>
      </c>
      <c r="G970" s="42">
        <v>144618.58</v>
      </c>
    </row>
    <row r="971" spans="1:7" ht="15" customHeight="1">
      <c r="A971" s="3" t="s">
        <v>365</v>
      </c>
      <c r="B971" s="4" t="s">
        <v>366</v>
      </c>
      <c r="C971" s="4" t="s">
        <v>66</v>
      </c>
      <c r="D971" s="5" t="s">
        <v>128</v>
      </c>
      <c r="E971" s="5" t="s">
        <v>128</v>
      </c>
      <c r="F971" s="5">
        <v>27001.44</v>
      </c>
      <c r="G971" s="41">
        <v>33802.02</v>
      </c>
    </row>
    <row r="972" spans="1:7" ht="15" customHeight="1">
      <c r="A972" s="6" t="s">
        <v>365</v>
      </c>
      <c r="B972" s="7" t="s">
        <v>366</v>
      </c>
      <c r="C972" s="7" t="s">
        <v>68</v>
      </c>
      <c r="D972" s="8">
        <v>28.8</v>
      </c>
      <c r="E972" s="8">
        <v>210.96</v>
      </c>
      <c r="F972" s="8" t="s">
        <v>128</v>
      </c>
      <c r="G972" s="42" t="s">
        <v>128</v>
      </c>
    </row>
    <row r="973" spans="1:7" ht="15" customHeight="1">
      <c r="A973" s="3" t="s">
        <v>367</v>
      </c>
      <c r="B973" s="4" t="s">
        <v>368</v>
      </c>
      <c r="C973" s="4" t="s">
        <v>53</v>
      </c>
      <c r="D973" s="5">
        <v>21395.52</v>
      </c>
      <c r="E973" s="5">
        <v>28883.95</v>
      </c>
      <c r="F973" s="5" t="s">
        <v>128</v>
      </c>
      <c r="G973" s="41" t="s">
        <v>128</v>
      </c>
    </row>
    <row r="974" spans="1:7" ht="15" customHeight="1">
      <c r="A974" s="6" t="s">
        <v>367</v>
      </c>
      <c r="B974" s="7" t="s">
        <v>368</v>
      </c>
      <c r="C974" s="7" t="s">
        <v>106</v>
      </c>
      <c r="D974" s="8">
        <v>27001.44</v>
      </c>
      <c r="E974" s="8">
        <v>25988.89</v>
      </c>
      <c r="F974" s="8" t="s">
        <v>128</v>
      </c>
      <c r="G974" s="42" t="s">
        <v>128</v>
      </c>
    </row>
    <row r="975" spans="1:7" ht="15" customHeight="1">
      <c r="A975" s="3" t="s">
        <v>367</v>
      </c>
      <c r="B975" s="4" t="s">
        <v>368</v>
      </c>
      <c r="C975" s="4" t="s">
        <v>140</v>
      </c>
      <c r="D975" s="5">
        <v>1377.12</v>
      </c>
      <c r="E975" s="5">
        <v>2968.06</v>
      </c>
      <c r="F975" s="5" t="s">
        <v>128</v>
      </c>
      <c r="G975" s="41" t="s">
        <v>128</v>
      </c>
    </row>
    <row r="976" spans="1:7" ht="15" customHeight="1">
      <c r="A976" s="6" t="s">
        <v>367</v>
      </c>
      <c r="B976" s="7" t="s">
        <v>368</v>
      </c>
      <c r="C976" s="7" t="s">
        <v>46</v>
      </c>
      <c r="D976" s="8">
        <v>154089.12</v>
      </c>
      <c r="E976" s="8">
        <v>202010.38</v>
      </c>
      <c r="F976" s="8">
        <v>76772</v>
      </c>
      <c r="G976" s="42">
        <v>91343.43</v>
      </c>
    </row>
    <row r="977" spans="1:7" ht="15" customHeight="1">
      <c r="A977" s="3" t="s">
        <v>367</v>
      </c>
      <c r="B977" s="4" t="s">
        <v>368</v>
      </c>
      <c r="C977" s="4" t="s">
        <v>156</v>
      </c>
      <c r="D977" s="5" t="s">
        <v>128</v>
      </c>
      <c r="E977" s="5" t="s">
        <v>128</v>
      </c>
      <c r="F977" s="5">
        <v>5872.24</v>
      </c>
      <c r="G977" s="41">
        <v>20492.99</v>
      </c>
    </row>
    <row r="978" spans="1:7" ht="15" customHeight="1">
      <c r="A978" s="6" t="s">
        <v>367</v>
      </c>
      <c r="B978" s="7" t="s">
        <v>368</v>
      </c>
      <c r="C978" s="7" t="s">
        <v>123</v>
      </c>
      <c r="D978" s="8">
        <v>4614</v>
      </c>
      <c r="E978" s="8">
        <v>9712.12</v>
      </c>
      <c r="F978" s="8" t="s">
        <v>128</v>
      </c>
      <c r="G978" s="42" t="s">
        <v>128</v>
      </c>
    </row>
    <row r="979" spans="1:7" ht="15" customHeight="1">
      <c r="A979" s="3" t="s">
        <v>367</v>
      </c>
      <c r="B979" s="4" t="s">
        <v>368</v>
      </c>
      <c r="C979" s="4" t="s">
        <v>108</v>
      </c>
      <c r="D979" s="5">
        <v>25997.76</v>
      </c>
      <c r="E979" s="5">
        <v>35096.98</v>
      </c>
      <c r="F979" s="5" t="s">
        <v>128</v>
      </c>
      <c r="G979" s="41" t="s">
        <v>128</v>
      </c>
    </row>
    <row r="980" spans="1:7" ht="15" customHeight="1">
      <c r="A980" s="6" t="s">
        <v>367</v>
      </c>
      <c r="B980" s="7" t="s">
        <v>368</v>
      </c>
      <c r="C980" s="7" t="s">
        <v>68</v>
      </c>
      <c r="D980" s="8">
        <v>10972.08</v>
      </c>
      <c r="E980" s="8">
        <v>18807.56</v>
      </c>
      <c r="F980" s="8" t="s">
        <v>128</v>
      </c>
      <c r="G980" s="42" t="s">
        <v>128</v>
      </c>
    </row>
    <row r="981" spans="1:7" ht="15" customHeight="1">
      <c r="A981" s="3" t="s">
        <v>369</v>
      </c>
      <c r="B981" s="4" t="s">
        <v>370</v>
      </c>
      <c r="C981" s="4" t="s">
        <v>138</v>
      </c>
      <c r="D981" s="5">
        <v>230.4</v>
      </c>
      <c r="E981" s="5">
        <v>2028.48</v>
      </c>
      <c r="F981" s="5">
        <v>1034.4</v>
      </c>
      <c r="G981" s="41">
        <v>8662.4</v>
      </c>
    </row>
    <row r="982" spans="1:7" ht="15" customHeight="1">
      <c r="A982" s="6" t="s">
        <v>369</v>
      </c>
      <c r="B982" s="7" t="s">
        <v>370</v>
      </c>
      <c r="C982" s="7" t="s">
        <v>156</v>
      </c>
      <c r="D982" s="8">
        <v>3055.8</v>
      </c>
      <c r="E982" s="8">
        <v>25934.26</v>
      </c>
      <c r="F982" s="8">
        <v>2966.1</v>
      </c>
      <c r="G982" s="42">
        <v>22921.91</v>
      </c>
    </row>
    <row r="983" spans="1:7" ht="15" customHeight="1">
      <c r="A983" s="3" t="s">
        <v>369</v>
      </c>
      <c r="B983" s="4" t="s">
        <v>370</v>
      </c>
      <c r="C983" s="4" t="s">
        <v>102</v>
      </c>
      <c r="D983" s="5">
        <v>46.8</v>
      </c>
      <c r="E983" s="5">
        <v>369.54</v>
      </c>
      <c r="F983" s="5" t="s">
        <v>128</v>
      </c>
      <c r="G983" s="41" t="s">
        <v>128</v>
      </c>
    </row>
    <row r="984" spans="1:7" ht="15" customHeight="1">
      <c r="A984" s="6" t="s">
        <v>369</v>
      </c>
      <c r="B984" s="7" t="s">
        <v>370</v>
      </c>
      <c r="C984" s="7" t="s">
        <v>50</v>
      </c>
      <c r="D984" s="8">
        <v>3895.8</v>
      </c>
      <c r="E984" s="8">
        <v>26227.31</v>
      </c>
      <c r="F984" s="8">
        <v>4104</v>
      </c>
      <c r="G984" s="42">
        <v>27695.16</v>
      </c>
    </row>
    <row r="985" spans="1:7" ht="15" customHeight="1">
      <c r="A985" s="3" t="s">
        <v>369</v>
      </c>
      <c r="B985" s="4" t="s">
        <v>370</v>
      </c>
      <c r="C985" s="4" t="s">
        <v>85</v>
      </c>
      <c r="D985" s="5" t="s">
        <v>128</v>
      </c>
      <c r="E985" s="5" t="s">
        <v>128</v>
      </c>
      <c r="F985" s="5">
        <v>1513.8</v>
      </c>
      <c r="G985" s="41">
        <v>13523.76</v>
      </c>
    </row>
    <row r="986" spans="1:7" ht="15" customHeight="1">
      <c r="A986" s="6" t="s">
        <v>369</v>
      </c>
      <c r="B986" s="7" t="s">
        <v>370</v>
      </c>
      <c r="C986" s="7" t="s">
        <v>68</v>
      </c>
      <c r="D986" s="8">
        <v>15.6</v>
      </c>
      <c r="E986" s="8">
        <v>110.76</v>
      </c>
      <c r="F986" s="8" t="s">
        <v>128</v>
      </c>
      <c r="G986" s="42" t="s">
        <v>128</v>
      </c>
    </row>
    <row r="987" spans="1:7" ht="15" customHeight="1">
      <c r="A987" s="3" t="s">
        <v>371</v>
      </c>
      <c r="B987" s="4" t="s">
        <v>372</v>
      </c>
      <c r="C987" s="4" t="s">
        <v>138</v>
      </c>
      <c r="D987" s="5" t="s">
        <v>128</v>
      </c>
      <c r="E987" s="5" t="s">
        <v>128</v>
      </c>
      <c r="F987" s="5">
        <v>73.4</v>
      </c>
      <c r="G987" s="41">
        <v>513.8</v>
      </c>
    </row>
    <row r="988" spans="1:7" ht="15" customHeight="1">
      <c r="A988" s="6" t="s">
        <v>371</v>
      </c>
      <c r="B988" s="7" t="s">
        <v>372</v>
      </c>
      <c r="C988" s="7" t="s">
        <v>60</v>
      </c>
      <c r="D988" s="8">
        <v>181.5</v>
      </c>
      <c r="E988" s="8">
        <v>1127.11</v>
      </c>
      <c r="F988" s="8">
        <v>149.48</v>
      </c>
      <c r="G988" s="42">
        <v>927.9</v>
      </c>
    </row>
    <row r="989" spans="1:7" ht="15" customHeight="1">
      <c r="A989" s="3" t="s">
        <v>371</v>
      </c>
      <c r="B989" s="4" t="s">
        <v>372</v>
      </c>
      <c r="C989" s="4" t="s">
        <v>139</v>
      </c>
      <c r="D989" s="5">
        <v>806.5</v>
      </c>
      <c r="E989" s="5">
        <v>5008.37</v>
      </c>
      <c r="F989" s="5">
        <v>146.34</v>
      </c>
      <c r="G989" s="41">
        <v>908.77</v>
      </c>
    </row>
    <row r="990" spans="1:7" ht="15" customHeight="1">
      <c r="A990" s="6" t="s">
        <v>371</v>
      </c>
      <c r="B990" s="7" t="s">
        <v>372</v>
      </c>
      <c r="C990" s="7" t="s">
        <v>62</v>
      </c>
      <c r="D990" s="8">
        <v>293.58</v>
      </c>
      <c r="E990" s="8">
        <v>1823.13</v>
      </c>
      <c r="F990" s="8">
        <v>376.87</v>
      </c>
      <c r="G990" s="42">
        <v>2340.36</v>
      </c>
    </row>
    <row r="991" spans="1:7" ht="15" customHeight="1">
      <c r="A991" s="3" t="s">
        <v>371</v>
      </c>
      <c r="B991" s="4" t="s">
        <v>372</v>
      </c>
      <c r="C991" s="4" t="s">
        <v>156</v>
      </c>
      <c r="D991" s="5">
        <v>302.8</v>
      </c>
      <c r="E991" s="5">
        <v>2284.55</v>
      </c>
      <c r="F991" s="5">
        <v>428.95</v>
      </c>
      <c r="G991" s="41">
        <v>2606.2</v>
      </c>
    </row>
    <row r="992" spans="1:7" ht="15" customHeight="1">
      <c r="A992" s="6" t="s">
        <v>371</v>
      </c>
      <c r="B992" s="7" t="s">
        <v>372</v>
      </c>
      <c r="C992" s="7" t="s">
        <v>50</v>
      </c>
      <c r="D992" s="8">
        <v>13533.83</v>
      </c>
      <c r="E992" s="8">
        <v>83909.75</v>
      </c>
      <c r="F992" s="8">
        <v>22981.25</v>
      </c>
      <c r="G992" s="42">
        <v>142499.85</v>
      </c>
    </row>
    <row r="993" spans="1:7" ht="15" customHeight="1">
      <c r="A993" s="3" t="s">
        <v>371</v>
      </c>
      <c r="B993" s="4" t="s">
        <v>372</v>
      </c>
      <c r="C993" s="4" t="s">
        <v>49</v>
      </c>
      <c r="D993" s="5" t="s">
        <v>128</v>
      </c>
      <c r="E993" s="5" t="s">
        <v>128</v>
      </c>
      <c r="F993" s="5">
        <v>4934.9</v>
      </c>
      <c r="G993" s="41">
        <v>30596.38</v>
      </c>
    </row>
    <row r="994" spans="1:7" ht="15" customHeight="1">
      <c r="A994" s="6" t="s">
        <v>371</v>
      </c>
      <c r="B994" s="7" t="s">
        <v>372</v>
      </c>
      <c r="C994" s="7" t="s">
        <v>108</v>
      </c>
      <c r="D994" s="8" t="s">
        <v>128</v>
      </c>
      <c r="E994" s="8" t="s">
        <v>128</v>
      </c>
      <c r="F994" s="8">
        <v>597.06</v>
      </c>
      <c r="G994" s="42">
        <v>3707.74</v>
      </c>
    </row>
    <row r="995" spans="1:7" ht="15" customHeight="1">
      <c r="A995" s="3" t="s">
        <v>371</v>
      </c>
      <c r="B995" s="4" t="s">
        <v>372</v>
      </c>
      <c r="C995" s="4" t="s">
        <v>68</v>
      </c>
      <c r="D995" s="5">
        <v>36.62</v>
      </c>
      <c r="E995" s="5">
        <v>227.41</v>
      </c>
      <c r="F995" s="5" t="s">
        <v>128</v>
      </c>
      <c r="G995" s="41" t="s">
        <v>128</v>
      </c>
    </row>
    <row r="996" spans="1:7" ht="15" customHeight="1">
      <c r="A996" s="6" t="s">
        <v>373</v>
      </c>
      <c r="B996" s="7" t="s">
        <v>374</v>
      </c>
      <c r="C996" s="7" t="s">
        <v>138</v>
      </c>
      <c r="D996" s="8" t="s">
        <v>128</v>
      </c>
      <c r="E996" s="8" t="s">
        <v>128</v>
      </c>
      <c r="F996" s="8">
        <v>191.19</v>
      </c>
      <c r="G996" s="42">
        <v>822.12</v>
      </c>
    </row>
    <row r="997" spans="1:7" ht="15" customHeight="1">
      <c r="A997" s="3" t="s">
        <v>373</v>
      </c>
      <c r="B997" s="4" t="s">
        <v>374</v>
      </c>
      <c r="C997" s="4" t="s">
        <v>156</v>
      </c>
      <c r="D997" s="5" t="s">
        <v>128</v>
      </c>
      <c r="E997" s="5" t="s">
        <v>128</v>
      </c>
      <c r="F997" s="5">
        <v>255.07</v>
      </c>
      <c r="G997" s="41">
        <v>687.25</v>
      </c>
    </row>
    <row r="998" spans="1:7" ht="15" customHeight="1">
      <c r="A998" s="6" t="s">
        <v>373</v>
      </c>
      <c r="B998" s="7" t="s">
        <v>374</v>
      </c>
      <c r="C998" s="7" t="s">
        <v>85</v>
      </c>
      <c r="D998" s="8" t="s">
        <v>128</v>
      </c>
      <c r="E998" s="8" t="s">
        <v>128</v>
      </c>
      <c r="F998" s="8">
        <v>18000</v>
      </c>
      <c r="G998" s="42">
        <v>58500</v>
      </c>
    </row>
    <row r="999" spans="1:7" ht="15" customHeight="1">
      <c r="A999" s="3" t="s">
        <v>375</v>
      </c>
      <c r="B999" s="4" t="s">
        <v>376</v>
      </c>
      <c r="C999" s="4" t="s">
        <v>138</v>
      </c>
      <c r="D999" s="5">
        <v>3016.8</v>
      </c>
      <c r="E999" s="5">
        <v>11970</v>
      </c>
      <c r="F999" s="5">
        <v>478.95</v>
      </c>
      <c r="G999" s="41">
        <v>2743.67</v>
      </c>
    </row>
    <row r="1000" spans="1:7" ht="15" customHeight="1">
      <c r="A1000" s="6" t="s">
        <v>375</v>
      </c>
      <c r="B1000" s="7" t="s">
        <v>376</v>
      </c>
      <c r="C1000" s="7" t="s">
        <v>122</v>
      </c>
      <c r="D1000" s="8">
        <v>1534.72</v>
      </c>
      <c r="E1000" s="8">
        <v>3646</v>
      </c>
      <c r="F1000" s="8" t="s">
        <v>128</v>
      </c>
      <c r="G1000" s="42" t="s">
        <v>128</v>
      </c>
    </row>
    <row r="1001" spans="1:7" ht="15" customHeight="1">
      <c r="A1001" s="3" t="s">
        <v>375</v>
      </c>
      <c r="B1001" s="4" t="s">
        <v>376</v>
      </c>
      <c r="C1001" s="4" t="s">
        <v>46</v>
      </c>
      <c r="D1001" s="5">
        <v>1321.6</v>
      </c>
      <c r="E1001" s="5">
        <v>3482.84</v>
      </c>
      <c r="F1001" s="5" t="s">
        <v>128</v>
      </c>
      <c r="G1001" s="41" t="s">
        <v>128</v>
      </c>
    </row>
    <row r="1002" spans="1:7" ht="15" customHeight="1">
      <c r="A1002" s="6" t="s">
        <v>375</v>
      </c>
      <c r="B1002" s="7" t="s">
        <v>376</v>
      </c>
      <c r="C1002" s="7" t="s">
        <v>156</v>
      </c>
      <c r="D1002" s="8">
        <v>11714.53</v>
      </c>
      <c r="E1002" s="8">
        <v>55456.07</v>
      </c>
      <c r="F1002" s="8">
        <v>8994.75</v>
      </c>
      <c r="G1002" s="42">
        <v>38996.16</v>
      </c>
    </row>
    <row r="1003" spans="1:7" ht="15" customHeight="1">
      <c r="A1003" s="3" t="s">
        <v>375</v>
      </c>
      <c r="B1003" s="4" t="s">
        <v>376</v>
      </c>
      <c r="C1003" s="4" t="s">
        <v>50</v>
      </c>
      <c r="D1003" s="5">
        <v>124.5</v>
      </c>
      <c r="E1003" s="5">
        <v>585.15</v>
      </c>
      <c r="F1003" s="5" t="s">
        <v>128</v>
      </c>
      <c r="G1003" s="41" t="s">
        <v>128</v>
      </c>
    </row>
    <row r="1004" spans="1:7" ht="15" customHeight="1">
      <c r="A1004" s="6" t="s">
        <v>375</v>
      </c>
      <c r="B1004" s="7" t="s">
        <v>376</v>
      </c>
      <c r="C1004" s="7" t="s">
        <v>65</v>
      </c>
      <c r="D1004" s="8" t="s">
        <v>128</v>
      </c>
      <c r="E1004" s="8" t="s">
        <v>128</v>
      </c>
      <c r="F1004" s="8">
        <v>352.4</v>
      </c>
      <c r="G1004" s="42">
        <v>1829.12</v>
      </c>
    </row>
    <row r="1005" spans="1:7" ht="15" customHeight="1">
      <c r="A1005" s="3" t="s">
        <v>375</v>
      </c>
      <c r="B1005" s="4" t="s">
        <v>376</v>
      </c>
      <c r="C1005" s="4" t="s">
        <v>83</v>
      </c>
      <c r="D1005" s="5">
        <v>20630</v>
      </c>
      <c r="E1005" s="5">
        <v>41577.38</v>
      </c>
      <c r="F1005" s="5" t="s">
        <v>128</v>
      </c>
      <c r="G1005" s="41" t="s">
        <v>128</v>
      </c>
    </row>
    <row r="1006" spans="1:7" ht="15" customHeight="1">
      <c r="A1006" s="6" t="s">
        <v>377</v>
      </c>
      <c r="B1006" s="7" t="s">
        <v>372</v>
      </c>
      <c r="C1006" s="7" t="s">
        <v>104</v>
      </c>
      <c r="D1006" s="8" t="s">
        <v>128</v>
      </c>
      <c r="E1006" s="8" t="s">
        <v>128</v>
      </c>
      <c r="F1006" s="8">
        <v>46840</v>
      </c>
      <c r="G1006" s="42">
        <v>65576</v>
      </c>
    </row>
    <row r="1007" spans="1:7" ht="15" customHeight="1">
      <c r="A1007" s="3" t="s">
        <v>377</v>
      </c>
      <c r="B1007" s="4" t="s">
        <v>372</v>
      </c>
      <c r="C1007" s="4" t="s">
        <v>138</v>
      </c>
      <c r="D1007" s="5">
        <v>9143.64</v>
      </c>
      <c r="E1007" s="5">
        <v>36907.84</v>
      </c>
      <c r="F1007" s="5">
        <v>24932</v>
      </c>
      <c r="G1007" s="41">
        <v>101004.81</v>
      </c>
    </row>
    <row r="1008" spans="1:7" ht="15" customHeight="1">
      <c r="A1008" s="6" t="s">
        <v>377</v>
      </c>
      <c r="B1008" s="7" t="s">
        <v>372</v>
      </c>
      <c r="C1008" s="7" t="s">
        <v>60</v>
      </c>
      <c r="D1008" s="8">
        <v>11758.55</v>
      </c>
      <c r="E1008" s="8">
        <v>45745.03</v>
      </c>
      <c r="F1008" s="8">
        <v>8520.96</v>
      </c>
      <c r="G1008" s="42">
        <v>33728.34</v>
      </c>
    </row>
    <row r="1009" spans="1:7" ht="15" customHeight="1">
      <c r="A1009" s="3" t="s">
        <v>377</v>
      </c>
      <c r="B1009" s="4" t="s">
        <v>372</v>
      </c>
      <c r="C1009" s="4" t="s">
        <v>139</v>
      </c>
      <c r="D1009" s="5" t="s">
        <v>128</v>
      </c>
      <c r="E1009" s="5" t="s">
        <v>128</v>
      </c>
      <c r="F1009" s="5">
        <v>4634.56</v>
      </c>
      <c r="G1009" s="41">
        <v>16884.44</v>
      </c>
    </row>
    <row r="1010" spans="1:7" ht="15" customHeight="1">
      <c r="A1010" s="6" t="s">
        <v>377</v>
      </c>
      <c r="B1010" s="7" t="s">
        <v>372</v>
      </c>
      <c r="C1010" s="7" t="s">
        <v>53</v>
      </c>
      <c r="D1010" s="8">
        <v>504</v>
      </c>
      <c r="E1010" s="8">
        <v>1411.2</v>
      </c>
      <c r="F1010" s="8">
        <v>401.62</v>
      </c>
      <c r="G1010" s="42">
        <v>1726.36</v>
      </c>
    </row>
    <row r="1011" spans="1:7" ht="15" customHeight="1">
      <c r="A1011" s="3" t="s">
        <v>377</v>
      </c>
      <c r="B1011" s="4" t="s">
        <v>372</v>
      </c>
      <c r="C1011" s="4" t="s">
        <v>106</v>
      </c>
      <c r="D1011" s="5">
        <v>24411.9</v>
      </c>
      <c r="E1011" s="5">
        <v>44625.82</v>
      </c>
      <c r="F1011" s="5" t="s">
        <v>128</v>
      </c>
      <c r="G1011" s="41" t="s">
        <v>128</v>
      </c>
    </row>
    <row r="1012" spans="1:7" ht="15" customHeight="1">
      <c r="A1012" s="6" t="s">
        <v>377</v>
      </c>
      <c r="B1012" s="7" t="s">
        <v>372</v>
      </c>
      <c r="C1012" s="7" t="s">
        <v>140</v>
      </c>
      <c r="D1012" s="8">
        <v>2227.6</v>
      </c>
      <c r="E1012" s="8">
        <v>8203.41</v>
      </c>
      <c r="F1012" s="8" t="s">
        <v>128</v>
      </c>
      <c r="G1012" s="42" t="s">
        <v>128</v>
      </c>
    </row>
    <row r="1013" spans="1:7" ht="15" customHeight="1">
      <c r="A1013" s="3" t="s">
        <v>377</v>
      </c>
      <c r="B1013" s="4" t="s">
        <v>372</v>
      </c>
      <c r="C1013" s="4" t="s">
        <v>122</v>
      </c>
      <c r="D1013" s="5">
        <v>2916</v>
      </c>
      <c r="E1013" s="5">
        <v>11064.6</v>
      </c>
      <c r="F1013" s="5" t="s">
        <v>128</v>
      </c>
      <c r="G1013" s="41" t="s">
        <v>128</v>
      </c>
    </row>
    <row r="1014" spans="1:7" ht="15" customHeight="1">
      <c r="A1014" s="6" t="s">
        <v>377</v>
      </c>
      <c r="B1014" s="7" t="s">
        <v>372</v>
      </c>
      <c r="C1014" s="7" t="s">
        <v>46</v>
      </c>
      <c r="D1014" s="8">
        <v>16464.09</v>
      </c>
      <c r="E1014" s="8">
        <v>58957.86</v>
      </c>
      <c r="F1014" s="8">
        <v>80920</v>
      </c>
      <c r="G1014" s="42">
        <v>224427.5</v>
      </c>
    </row>
    <row r="1015" spans="1:7" ht="15" customHeight="1">
      <c r="A1015" s="3" t="s">
        <v>377</v>
      </c>
      <c r="B1015" s="4" t="s">
        <v>372</v>
      </c>
      <c r="C1015" s="4" t="s">
        <v>103</v>
      </c>
      <c r="D1015" s="5">
        <v>1004.4</v>
      </c>
      <c r="E1015" s="5">
        <v>5558.35</v>
      </c>
      <c r="F1015" s="5" t="s">
        <v>128</v>
      </c>
      <c r="G1015" s="41" t="s">
        <v>128</v>
      </c>
    </row>
    <row r="1016" spans="1:7" ht="15" customHeight="1">
      <c r="A1016" s="6" t="s">
        <v>377</v>
      </c>
      <c r="B1016" s="7" t="s">
        <v>372</v>
      </c>
      <c r="C1016" s="7" t="s">
        <v>502</v>
      </c>
      <c r="D1016" s="8" t="s">
        <v>128</v>
      </c>
      <c r="E1016" s="8" t="s">
        <v>128</v>
      </c>
      <c r="F1016" s="8">
        <v>800</v>
      </c>
      <c r="G1016" s="42">
        <v>1440</v>
      </c>
    </row>
    <row r="1017" spans="1:7" ht="15" customHeight="1">
      <c r="A1017" s="3" t="s">
        <v>377</v>
      </c>
      <c r="B1017" s="4" t="s">
        <v>372</v>
      </c>
      <c r="C1017" s="4" t="s">
        <v>156</v>
      </c>
      <c r="D1017" s="5">
        <v>11065.71</v>
      </c>
      <c r="E1017" s="5">
        <v>45161.62</v>
      </c>
      <c r="F1017" s="5">
        <v>5747.31</v>
      </c>
      <c r="G1017" s="41">
        <v>25219.17</v>
      </c>
    </row>
    <row r="1018" spans="1:7" ht="15" customHeight="1">
      <c r="A1018" s="6" t="s">
        <v>377</v>
      </c>
      <c r="B1018" s="7" t="s">
        <v>372</v>
      </c>
      <c r="C1018" s="7" t="s">
        <v>102</v>
      </c>
      <c r="D1018" s="8">
        <v>5663.04</v>
      </c>
      <c r="E1018" s="8">
        <v>21861.74</v>
      </c>
      <c r="F1018" s="8">
        <v>7490.08</v>
      </c>
      <c r="G1018" s="42">
        <v>28522.76</v>
      </c>
    </row>
    <row r="1019" spans="1:7" ht="15" customHeight="1">
      <c r="A1019" s="3" t="s">
        <v>377</v>
      </c>
      <c r="B1019" s="4" t="s">
        <v>372</v>
      </c>
      <c r="C1019" s="4" t="s">
        <v>85</v>
      </c>
      <c r="D1019" s="5" t="s">
        <v>128</v>
      </c>
      <c r="E1019" s="5" t="s">
        <v>128</v>
      </c>
      <c r="F1019" s="5">
        <v>25558.53</v>
      </c>
      <c r="G1019" s="41">
        <v>66108.77</v>
      </c>
    </row>
    <row r="1020" spans="1:7" ht="15" customHeight="1">
      <c r="A1020" s="6" t="s">
        <v>377</v>
      </c>
      <c r="B1020" s="7" t="s">
        <v>372</v>
      </c>
      <c r="C1020" s="7" t="s">
        <v>123</v>
      </c>
      <c r="D1020" s="8">
        <v>579.8</v>
      </c>
      <c r="E1020" s="8">
        <v>2403.96</v>
      </c>
      <c r="F1020" s="8">
        <v>4831</v>
      </c>
      <c r="G1020" s="42">
        <v>12694.39</v>
      </c>
    </row>
    <row r="1021" spans="1:7" ht="15" customHeight="1">
      <c r="A1021" s="3" t="s">
        <v>377</v>
      </c>
      <c r="B1021" s="4" t="s">
        <v>372</v>
      </c>
      <c r="C1021" s="4" t="s">
        <v>183</v>
      </c>
      <c r="D1021" s="5">
        <v>6300</v>
      </c>
      <c r="E1021" s="5">
        <v>21534</v>
      </c>
      <c r="F1021" s="5">
        <v>7970.8</v>
      </c>
      <c r="G1021" s="41">
        <v>30008.94</v>
      </c>
    </row>
    <row r="1022" spans="1:7" ht="15" customHeight="1">
      <c r="A1022" s="6" t="s">
        <v>377</v>
      </c>
      <c r="B1022" s="7" t="s">
        <v>372</v>
      </c>
      <c r="C1022" s="7" t="s">
        <v>49</v>
      </c>
      <c r="D1022" s="8" t="s">
        <v>128</v>
      </c>
      <c r="E1022" s="8" t="s">
        <v>128</v>
      </c>
      <c r="F1022" s="8">
        <v>5.28</v>
      </c>
      <c r="G1022" s="42">
        <v>0.26</v>
      </c>
    </row>
    <row r="1023" spans="1:7" ht="15" customHeight="1">
      <c r="A1023" s="3" t="s">
        <v>377</v>
      </c>
      <c r="B1023" s="4" t="s">
        <v>372</v>
      </c>
      <c r="C1023" s="4" t="s">
        <v>59</v>
      </c>
      <c r="D1023" s="5" t="s">
        <v>128</v>
      </c>
      <c r="E1023" s="5" t="s">
        <v>128</v>
      </c>
      <c r="F1023" s="5">
        <v>1585</v>
      </c>
      <c r="G1023" s="41">
        <v>2853</v>
      </c>
    </row>
    <row r="1024" spans="1:7" ht="15" customHeight="1">
      <c r="A1024" s="6" t="s">
        <v>377</v>
      </c>
      <c r="B1024" s="7" t="s">
        <v>372</v>
      </c>
      <c r="C1024" s="7" t="s">
        <v>83</v>
      </c>
      <c r="D1024" s="8">
        <v>22100</v>
      </c>
      <c r="E1024" s="8">
        <v>44409.95</v>
      </c>
      <c r="F1024" s="8" t="s">
        <v>128</v>
      </c>
      <c r="G1024" s="42" t="s">
        <v>128</v>
      </c>
    </row>
    <row r="1025" spans="1:7" ht="15" customHeight="1">
      <c r="A1025" s="3" t="s">
        <v>377</v>
      </c>
      <c r="B1025" s="4" t="s">
        <v>372</v>
      </c>
      <c r="C1025" s="4" t="s">
        <v>68</v>
      </c>
      <c r="D1025" s="5">
        <v>784.8</v>
      </c>
      <c r="E1025" s="5">
        <v>2651.94</v>
      </c>
      <c r="F1025" s="5" t="s">
        <v>128</v>
      </c>
      <c r="G1025" s="41" t="s">
        <v>128</v>
      </c>
    </row>
    <row r="1026" spans="1:7" ht="15" customHeight="1">
      <c r="A1026" s="6" t="s">
        <v>378</v>
      </c>
      <c r="B1026" s="7" t="s">
        <v>379</v>
      </c>
      <c r="C1026" s="7" t="s">
        <v>46</v>
      </c>
      <c r="D1026" s="8">
        <v>44015.04</v>
      </c>
      <c r="E1026" s="8">
        <v>52818.04</v>
      </c>
      <c r="F1026" s="8" t="s">
        <v>128</v>
      </c>
      <c r="G1026" s="42" t="s">
        <v>128</v>
      </c>
    </row>
    <row r="1027" spans="1:7" ht="15" customHeight="1">
      <c r="A1027" s="3" t="s">
        <v>380</v>
      </c>
      <c r="B1027" s="4" t="s">
        <v>381</v>
      </c>
      <c r="C1027" s="4" t="s">
        <v>46</v>
      </c>
      <c r="D1027" s="5" t="s">
        <v>128</v>
      </c>
      <c r="E1027" s="5" t="s">
        <v>128</v>
      </c>
      <c r="F1027" s="5">
        <v>779.48</v>
      </c>
      <c r="G1027" s="41">
        <v>3764.61</v>
      </c>
    </row>
    <row r="1028" spans="1:7" ht="15" customHeight="1">
      <c r="A1028" s="6" t="s">
        <v>382</v>
      </c>
      <c r="B1028" s="7" t="s">
        <v>383</v>
      </c>
      <c r="C1028" s="7" t="s">
        <v>138</v>
      </c>
      <c r="D1028" s="8" t="s">
        <v>128</v>
      </c>
      <c r="E1028" s="8" t="s">
        <v>128</v>
      </c>
      <c r="F1028" s="8">
        <v>480</v>
      </c>
      <c r="G1028" s="42">
        <v>4567.8</v>
      </c>
    </row>
    <row r="1029" spans="1:7" ht="15" customHeight="1">
      <c r="A1029" s="3" t="s">
        <v>382</v>
      </c>
      <c r="B1029" s="4" t="s">
        <v>383</v>
      </c>
      <c r="C1029" s="4" t="s">
        <v>46</v>
      </c>
      <c r="D1029" s="5">
        <v>1610</v>
      </c>
      <c r="E1029" s="5">
        <v>18127.77</v>
      </c>
      <c r="F1029" s="5">
        <v>313.6</v>
      </c>
      <c r="G1029" s="41">
        <v>2409.74</v>
      </c>
    </row>
    <row r="1030" spans="1:7" ht="15" customHeight="1">
      <c r="A1030" s="6" t="s">
        <v>382</v>
      </c>
      <c r="B1030" s="7" t="s">
        <v>383</v>
      </c>
      <c r="C1030" s="7" t="s">
        <v>156</v>
      </c>
      <c r="D1030" s="8">
        <v>5252.1</v>
      </c>
      <c r="E1030" s="8">
        <v>47104.89</v>
      </c>
      <c r="F1030" s="8">
        <v>8016.04</v>
      </c>
      <c r="G1030" s="42">
        <v>68955.39</v>
      </c>
    </row>
    <row r="1031" spans="1:7" ht="15" customHeight="1">
      <c r="A1031" s="3" t="s">
        <v>382</v>
      </c>
      <c r="B1031" s="4" t="s">
        <v>383</v>
      </c>
      <c r="C1031" s="4" t="s">
        <v>65</v>
      </c>
      <c r="D1031" s="5" t="s">
        <v>128</v>
      </c>
      <c r="E1031" s="5" t="s">
        <v>128</v>
      </c>
      <c r="F1031" s="5">
        <v>1494.4</v>
      </c>
      <c r="G1031" s="41">
        <v>18639.41</v>
      </c>
    </row>
    <row r="1032" spans="1:7" ht="15" customHeight="1">
      <c r="A1032" s="6" t="s">
        <v>384</v>
      </c>
      <c r="B1032" s="7" t="s">
        <v>385</v>
      </c>
      <c r="C1032" s="7" t="s">
        <v>138</v>
      </c>
      <c r="D1032" s="8" t="s">
        <v>128</v>
      </c>
      <c r="E1032" s="8" t="s">
        <v>128</v>
      </c>
      <c r="F1032" s="8">
        <v>380.04</v>
      </c>
      <c r="G1032" s="42">
        <v>4229.42</v>
      </c>
    </row>
    <row r="1033" spans="1:7" ht="15" customHeight="1">
      <c r="A1033" s="3" t="s">
        <v>384</v>
      </c>
      <c r="B1033" s="4" t="s">
        <v>385</v>
      </c>
      <c r="C1033" s="4" t="s">
        <v>51</v>
      </c>
      <c r="D1033" s="5" t="s">
        <v>128</v>
      </c>
      <c r="E1033" s="5" t="s">
        <v>128</v>
      </c>
      <c r="F1033" s="5">
        <v>16880</v>
      </c>
      <c r="G1033" s="41">
        <v>47296</v>
      </c>
    </row>
    <row r="1034" spans="1:7" ht="15" customHeight="1">
      <c r="A1034" s="6" t="s">
        <v>384</v>
      </c>
      <c r="B1034" s="7" t="s">
        <v>385</v>
      </c>
      <c r="C1034" s="7" t="s">
        <v>156</v>
      </c>
      <c r="D1034" s="8">
        <v>2325.76</v>
      </c>
      <c r="E1034" s="8">
        <v>26343.79</v>
      </c>
      <c r="F1034" s="8">
        <v>2733.31</v>
      </c>
      <c r="G1034" s="42">
        <v>28089.83</v>
      </c>
    </row>
    <row r="1035" spans="1:7" ht="15" customHeight="1">
      <c r="A1035" s="3" t="s">
        <v>384</v>
      </c>
      <c r="B1035" s="4" t="s">
        <v>385</v>
      </c>
      <c r="C1035" s="4" t="s">
        <v>85</v>
      </c>
      <c r="D1035" s="5" t="s">
        <v>128</v>
      </c>
      <c r="E1035" s="5" t="s">
        <v>128</v>
      </c>
      <c r="F1035" s="5">
        <v>1524.6</v>
      </c>
      <c r="G1035" s="41">
        <v>18734.31</v>
      </c>
    </row>
    <row r="1036" spans="1:7" ht="15" customHeight="1">
      <c r="A1036" s="6" t="s">
        <v>592</v>
      </c>
      <c r="B1036" s="7" t="s">
        <v>593</v>
      </c>
      <c r="C1036" s="7" t="s">
        <v>51</v>
      </c>
      <c r="D1036" s="8" t="s">
        <v>128</v>
      </c>
      <c r="E1036" s="8" t="s">
        <v>128</v>
      </c>
      <c r="F1036" s="8">
        <v>8120</v>
      </c>
      <c r="G1036" s="42">
        <v>18212</v>
      </c>
    </row>
    <row r="1037" spans="1:7" ht="15" customHeight="1">
      <c r="A1037" s="3" t="s">
        <v>618</v>
      </c>
      <c r="B1037" s="4" t="s">
        <v>619</v>
      </c>
      <c r="C1037" s="4" t="s">
        <v>47</v>
      </c>
      <c r="D1037" s="5">
        <v>3686.4</v>
      </c>
      <c r="E1037" s="5">
        <v>61931.52</v>
      </c>
      <c r="F1037" s="5" t="s">
        <v>128</v>
      </c>
      <c r="G1037" s="41" t="s">
        <v>128</v>
      </c>
    </row>
    <row r="1038" spans="1:7" ht="15" customHeight="1">
      <c r="A1038" s="6" t="s">
        <v>503</v>
      </c>
      <c r="B1038" s="7" t="s">
        <v>504</v>
      </c>
      <c r="C1038" s="7" t="s">
        <v>43</v>
      </c>
      <c r="D1038" s="8" t="s">
        <v>128</v>
      </c>
      <c r="E1038" s="8" t="s">
        <v>128</v>
      </c>
      <c r="F1038" s="8">
        <v>3</v>
      </c>
      <c r="G1038" s="42">
        <v>6.12</v>
      </c>
    </row>
    <row r="1039" spans="1:7" ht="15" customHeight="1">
      <c r="A1039" s="3" t="s">
        <v>594</v>
      </c>
      <c r="B1039" s="4" t="s">
        <v>595</v>
      </c>
      <c r="C1039" s="4" t="s">
        <v>63</v>
      </c>
      <c r="D1039" s="5" t="s">
        <v>128</v>
      </c>
      <c r="E1039" s="5" t="s">
        <v>128</v>
      </c>
      <c r="F1039" s="5">
        <v>2340</v>
      </c>
      <c r="G1039" s="41">
        <v>25498</v>
      </c>
    </row>
    <row r="1040" spans="1:7" ht="15" customHeight="1">
      <c r="A1040" s="6" t="s">
        <v>596</v>
      </c>
      <c r="B1040" s="7" t="s">
        <v>285</v>
      </c>
      <c r="C1040" s="7" t="s">
        <v>56</v>
      </c>
      <c r="D1040" s="8" t="s">
        <v>128</v>
      </c>
      <c r="E1040" s="8" t="s">
        <v>128</v>
      </c>
      <c r="F1040" s="8">
        <v>537.6</v>
      </c>
      <c r="G1040" s="42">
        <v>9810.98</v>
      </c>
    </row>
    <row r="1041" spans="1:7" ht="15" customHeight="1">
      <c r="A1041" s="3" t="s">
        <v>597</v>
      </c>
      <c r="B1041" s="4" t="s">
        <v>598</v>
      </c>
      <c r="C1041" s="4" t="s">
        <v>156</v>
      </c>
      <c r="D1041" s="5">
        <v>4156.24</v>
      </c>
      <c r="E1041" s="5">
        <v>19476.82</v>
      </c>
      <c r="F1041" s="5" t="s">
        <v>128</v>
      </c>
      <c r="G1041" s="41" t="s">
        <v>128</v>
      </c>
    </row>
    <row r="1042" spans="1:7" ht="15" customHeight="1">
      <c r="A1042" s="6" t="s">
        <v>599</v>
      </c>
      <c r="B1042" s="7" t="s">
        <v>600</v>
      </c>
      <c r="C1042" s="7" t="s">
        <v>156</v>
      </c>
      <c r="D1042" s="8">
        <v>9697.9</v>
      </c>
      <c r="E1042" s="8">
        <v>45445.91</v>
      </c>
      <c r="F1042" s="8" t="s">
        <v>128</v>
      </c>
      <c r="G1042" s="42" t="s">
        <v>128</v>
      </c>
    </row>
    <row r="1043" spans="1:7" ht="15" customHeight="1">
      <c r="A1043" s="3" t="s">
        <v>351</v>
      </c>
      <c r="B1043" s="4" t="s">
        <v>352</v>
      </c>
      <c r="C1043" s="4" t="s">
        <v>156</v>
      </c>
      <c r="D1043" s="5">
        <v>23867.86</v>
      </c>
      <c r="E1043" s="5">
        <v>151387.72</v>
      </c>
      <c r="F1043" s="5">
        <v>18830.4</v>
      </c>
      <c r="G1043" s="41">
        <v>137674.64</v>
      </c>
    </row>
    <row r="1044" spans="1:7" ht="15" customHeight="1">
      <c r="A1044" s="6" t="s">
        <v>351</v>
      </c>
      <c r="B1044" s="7" t="s">
        <v>352</v>
      </c>
      <c r="C1044" s="7" t="s">
        <v>65</v>
      </c>
      <c r="D1044" s="8" t="s">
        <v>128</v>
      </c>
      <c r="E1044" s="8" t="s">
        <v>128</v>
      </c>
      <c r="F1044" s="8">
        <v>8499.78</v>
      </c>
      <c r="G1044" s="42">
        <v>58106.25</v>
      </c>
    </row>
    <row r="1045" spans="1:7" ht="15" customHeight="1">
      <c r="A1045" s="3" t="s">
        <v>353</v>
      </c>
      <c r="B1045" s="4" t="s">
        <v>354</v>
      </c>
      <c r="C1045" s="4" t="s">
        <v>56</v>
      </c>
      <c r="D1045" s="5" t="s">
        <v>128</v>
      </c>
      <c r="E1045" s="5" t="s">
        <v>128</v>
      </c>
      <c r="F1045" s="5">
        <v>20000</v>
      </c>
      <c r="G1045" s="41">
        <v>143411.27</v>
      </c>
    </row>
    <row r="1046" spans="1:7" ht="15" customHeight="1">
      <c r="A1046" s="6" t="s">
        <v>353</v>
      </c>
      <c r="B1046" s="7" t="s">
        <v>354</v>
      </c>
      <c r="C1046" s="7" t="s">
        <v>43</v>
      </c>
      <c r="D1046" s="8">
        <v>14230</v>
      </c>
      <c r="E1046" s="8">
        <v>42878.89</v>
      </c>
      <c r="F1046" s="8">
        <v>16240</v>
      </c>
      <c r="G1046" s="42">
        <v>51192.03</v>
      </c>
    </row>
    <row r="1047" spans="1:7" ht="15" customHeight="1">
      <c r="A1047" s="3" t="s">
        <v>353</v>
      </c>
      <c r="B1047" s="4" t="s">
        <v>354</v>
      </c>
      <c r="C1047" s="4" t="s">
        <v>71</v>
      </c>
      <c r="D1047" s="5" t="s">
        <v>128</v>
      </c>
      <c r="E1047" s="5" t="s">
        <v>128</v>
      </c>
      <c r="F1047" s="5">
        <v>20000</v>
      </c>
      <c r="G1047" s="41">
        <v>142489.26</v>
      </c>
    </row>
    <row r="1048" spans="1:7" ht="15" customHeight="1">
      <c r="A1048" s="6" t="s">
        <v>601</v>
      </c>
      <c r="B1048" s="7" t="s">
        <v>602</v>
      </c>
      <c r="C1048" s="7" t="s">
        <v>52</v>
      </c>
      <c r="D1048" s="8">
        <v>21040</v>
      </c>
      <c r="E1048" s="8">
        <v>96463.82</v>
      </c>
      <c r="F1048" s="8" t="s">
        <v>128</v>
      </c>
      <c r="G1048" s="42" t="s">
        <v>128</v>
      </c>
    </row>
    <row r="1049" spans="1:7" ht="15" customHeight="1">
      <c r="A1049" s="3" t="s">
        <v>601</v>
      </c>
      <c r="B1049" s="4" t="s">
        <v>602</v>
      </c>
      <c r="C1049" s="4" t="s">
        <v>43</v>
      </c>
      <c r="D1049" s="5">
        <v>92720</v>
      </c>
      <c r="E1049" s="5">
        <v>429650.02</v>
      </c>
      <c r="F1049" s="5" t="s">
        <v>128</v>
      </c>
      <c r="G1049" s="41" t="s">
        <v>128</v>
      </c>
    </row>
    <row r="1050" spans="1:7" ht="15" customHeight="1">
      <c r="A1050" s="6" t="s">
        <v>505</v>
      </c>
      <c r="B1050" s="7" t="s">
        <v>506</v>
      </c>
      <c r="C1050" s="7" t="s">
        <v>43</v>
      </c>
      <c r="D1050" s="8" t="s">
        <v>128</v>
      </c>
      <c r="E1050" s="8" t="s">
        <v>128</v>
      </c>
      <c r="F1050" s="8">
        <v>133560</v>
      </c>
      <c r="G1050" s="42">
        <v>572595.79</v>
      </c>
    </row>
    <row r="1051" spans="1:7" ht="15" customHeight="1" thickBot="1">
      <c r="A1051" s="9" t="s">
        <v>167</v>
      </c>
      <c r="B1051" s="10" t="s">
        <v>128</v>
      </c>
      <c r="C1051" s="10" t="s">
        <v>128</v>
      </c>
      <c r="D1051" s="11">
        <v>67575169.27</v>
      </c>
      <c r="E1051" s="11">
        <v>169389940.15</v>
      </c>
      <c r="F1051" s="11">
        <v>82145650.566</v>
      </c>
      <c r="G1051" s="43">
        <v>210891370.42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2" width="18.28125" style="0" customWidth="1"/>
    <col min="3" max="6" width="18.28125" style="13" customWidth="1"/>
    <col min="7" max="7" width="0" style="0" hidden="1" customWidth="1"/>
  </cols>
  <sheetData>
    <row r="1" spans="1:6" ht="15" customHeight="1" thickTop="1">
      <c r="A1" s="157" t="s">
        <v>264</v>
      </c>
      <c r="B1" s="158"/>
      <c r="C1" s="158"/>
      <c r="D1" s="158"/>
      <c r="E1" s="158"/>
      <c r="F1" s="159"/>
    </row>
    <row r="2" spans="1:6" ht="15" customHeight="1">
      <c r="A2" s="151" t="s">
        <v>603</v>
      </c>
      <c r="B2" s="152"/>
      <c r="C2" s="152"/>
      <c r="D2" s="152"/>
      <c r="E2" s="152"/>
      <c r="F2" s="153"/>
    </row>
    <row r="3" spans="1:6" ht="15" customHeight="1" thickBot="1">
      <c r="A3" s="160" t="s">
        <v>128</v>
      </c>
      <c r="B3" s="161"/>
      <c r="C3" s="161"/>
      <c r="D3" s="161"/>
      <c r="E3" s="161"/>
      <c r="F3" s="162"/>
    </row>
    <row r="4" spans="1:6" ht="15" customHeight="1" thickBot="1" thickTop="1">
      <c r="A4" s="15" t="s">
        <v>265</v>
      </c>
      <c r="B4" s="15" t="s">
        <v>269</v>
      </c>
      <c r="C4" s="34" t="s">
        <v>266</v>
      </c>
      <c r="D4" s="34" t="s">
        <v>267</v>
      </c>
      <c r="E4" s="34" t="s">
        <v>270</v>
      </c>
      <c r="F4" s="34" t="s">
        <v>133</v>
      </c>
    </row>
    <row r="5" spans="1:6" ht="15" customHeight="1" thickTop="1">
      <c r="A5" s="29" t="s">
        <v>128</v>
      </c>
      <c r="B5" s="30" t="s">
        <v>128</v>
      </c>
      <c r="C5" s="38" t="s">
        <v>128</v>
      </c>
      <c r="D5" s="38" t="s">
        <v>128</v>
      </c>
      <c r="E5" s="38" t="s">
        <v>128</v>
      </c>
      <c r="F5" s="39" t="s">
        <v>128</v>
      </c>
    </row>
    <row r="6" spans="1:6" ht="15" customHeight="1">
      <c r="A6" s="17" t="s">
        <v>23</v>
      </c>
      <c r="B6" s="31" t="s">
        <v>8</v>
      </c>
      <c r="C6" s="18" t="s">
        <v>128</v>
      </c>
      <c r="D6" s="18" t="s">
        <v>128</v>
      </c>
      <c r="E6" s="18">
        <v>3400</v>
      </c>
      <c r="F6" s="35">
        <v>87405.36</v>
      </c>
    </row>
    <row r="7" spans="1:6" ht="15" customHeight="1">
      <c r="A7" s="21" t="s">
        <v>23</v>
      </c>
      <c r="B7" s="32" t="s">
        <v>271</v>
      </c>
      <c r="C7" s="22">
        <v>1240</v>
      </c>
      <c r="D7" s="22">
        <v>65215.85</v>
      </c>
      <c r="E7" s="22">
        <v>98</v>
      </c>
      <c r="F7" s="36">
        <v>33957.79</v>
      </c>
    </row>
    <row r="8" spans="1:6" ht="15" customHeight="1">
      <c r="A8" s="29" t="s">
        <v>272</v>
      </c>
      <c r="B8" s="30" t="s">
        <v>128</v>
      </c>
      <c r="C8" s="38" t="s">
        <v>128</v>
      </c>
      <c r="D8" s="38" t="s">
        <v>128</v>
      </c>
      <c r="E8" s="38" t="s">
        <v>128</v>
      </c>
      <c r="F8" s="39" t="s">
        <v>128</v>
      </c>
    </row>
    <row r="9" spans="1:6" ht="15" customHeight="1">
      <c r="A9" s="29" t="s">
        <v>128</v>
      </c>
      <c r="B9" s="30" t="s">
        <v>128</v>
      </c>
      <c r="C9" s="38" t="s">
        <v>128</v>
      </c>
      <c r="D9" s="38" t="s">
        <v>128</v>
      </c>
      <c r="E9" s="38" t="s">
        <v>128</v>
      </c>
      <c r="F9" s="39" t="s">
        <v>128</v>
      </c>
    </row>
    <row r="10" spans="1:6" ht="15" customHeight="1">
      <c r="A10" s="17" t="s">
        <v>11</v>
      </c>
      <c r="B10" s="31" t="s">
        <v>271</v>
      </c>
      <c r="C10" s="18">
        <v>27536</v>
      </c>
      <c r="D10" s="18">
        <v>74347.2</v>
      </c>
      <c r="E10" s="18">
        <v>26000</v>
      </c>
      <c r="F10" s="35">
        <v>83720</v>
      </c>
    </row>
    <row r="11" spans="1:6" ht="15" customHeight="1">
      <c r="A11" s="21" t="s">
        <v>11</v>
      </c>
      <c r="B11" s="32" t="s">
        <v>273</v>
      </c>
      <c r="C11" s="22">
        <v>19097060.07</v>
      </c>
      <c r="D11" s="22">
        <v>24968539.58</v>
      </c>
      <c r="E11" s="22">
        <v>22596084.74</v>
      </c>
      <c r="F11" s="36">
        <v>27502020.03</v>
      </c>
    </row>
    <row r="12" spans="1:6" ht="15" customHeight="1">
      <c r="A12" s="17" t="s">
        <v>11</v>
      </c>
      <c r="B12" s="31" t="s">
        <v>278</v>
      </c>
      <c r="C12" s="18" t="s">
        <v>128</v>
      </c>
      <c r="D12" s="18" t="s">
        <v>128</v>
      </c>
      <c r="E12" s="18">
        <v>5.9</v>
      </c>
      <c r="F12" s="35">
        <v>346.2</v>
      </c>
    </row>
    <row r="13" spans="1:6" ht="15" customHeight="1">
      <c r="A13" s="29" t="s">
        <v>274</v>
      </c>
      <c r="B13" s="30" t="s">
        <v>128</v>
      </c>
      <c r="C13" s="38" t="s">
        <v>128</v>
      </c>
      <c r="D13" s="38" t="s">
        <v>128</v>
      </c>
      <c r="E13" s="38" t="s">
        <v>128</v>
      </c>
      <c r="F13" s="39" t="s">
        <v>128</v>
      </c>
    </row>
    <row r="14" spans="1:6" ht="15" customHeight="1">
      <c r="A14" s="29" t="s">
        <v>128</v>
      </c>
      <c r="B14" s="30" t="s">
        <v>128</v>
      </c>
      <c r="C14" s="38" t="s">
        <v>128</v>
      </c>
      <c r="D14" s="38" t="s">
        <v>128</v>
      </c>
      <c r="E14" s="38" t="s">
        <v>128</v>
      </c>
      <c r="F14" s="39" t="s">
        <v>128</v>
      </c>
    </row>
    <row r="15" spans="1:6" ht="15" customHeight="1">
      <c r="A15" s="21" t="s">
        <v>19</v>
      </c>
      <c r="B15" s="32" t="s">
        <v>23</v>
      </c>
      <c r="C15" s="22">
        <v>49815</v>
      </c>
      <c r="D15" s="22">
        <v>417205.62</v>
      </c>
      <c r="E15" s="22">
        <v>243350</v>
      </c>
      <c r="F15" s="36">
        <v>1352012.56</v>
      </c>
    </row>
    <row r="16" spans="1:6" ht="15" customHeight="1">
      <c r="A16" s="17" t="s">
        <v>19</v>
      </c>
      <c r="B16" s="31" t="s">
        <v>11</v>
      </c>
      <c r="C16" s="18">
        <v>7130130.45</v>
      </c>
      <c r="D16" s="18">
        <v>46542768.69</v>
      </c>
      <c r="E16" s="18">
        <v>7633838</v>
      </c>
      <c r="F16" s="35">
        <v>49083982.53</v>
      </c>
    </row>
    <row r="17" spans="1:6" ht="15" customHeight="1">
      <c r="A17" s="21" t="s">
        <v>19</v>
      </c>
      <c r="B17" s="32" t="s">
        <v>19</v>
      </c>
      <c r="C17" s="22">
        <v>1559947.47</v>
      </c>
      <c r="D17" s="22">
        <v>7696427.16</v>
      </c>
      <c r="E17" s="22">
        <v>2394118.1</v>
      </c>
      <c r="F17" s="36">
        <v>10670555.65</v>
      </c>
    </row>
    <row r="18" spans="1:6" ht="15" customHeight="1">
      <c r="A18" s="17" t="s">
        <v>19</v>
      </c>
      <c r="B18" s="31" t="s">
        <v>4</v>
      </c>
      <c r="C18" s="18">
        <v>2327810.63</v>
      </c>
      <c r="D18" s="18">
        <v>25947843.79</v>
      </c>
      <c r="E18" s="18">
        <v>2839212.52</v>
      </c>
      <c r="F18" s="35">
        <v>33275867.85</v>
      </c>
    </row>
    <row r="19" spans="1:6" ht="15" customHeight="1">
      <c r="A19" s="21" t="s">
        <v>19</v>
      </c>
      <c r="B19" s="32" t="s">
        <v>8</v>
      </c>
      <c r="C19" s="22">
        <v>1082442.39</v>
      </c>
      <c r="D19" s="22">
        <v>10976963.49</v>
      </c>
      <c r="E19" s="22">
        <v>991312.88</v>
      </c>
      <c r="F19" s="36">
        <v>9639024.76</v>
      </c>
    </row>
    <row r="20" spans="1:6" ht="15" customHeight="1">
      <c r="A20" s="17" t="s">
        <v>19</v>
      </c>
      <c r="B20" s="31" t="s">
        <v>271</v>
      </c>
      <c r="C20" s="18">
        <v>25171.5</v>
      </c>
      <c r="D20" s="18">
        <v>381470.29</v>
      </c>
      <c r="E20" s="18">
        <v>2865</v>
      </c>
      <c r="F20" s="35">
        <v>31610.95</v>
      </c>
    </row>
    <row r="21" spans="1:6" ht="15" customHeight="1">
      <c r="A21" s="21" t="s">
        <v>19</v>
      </c>
      <c r="B21" s="32" t="s">
        <v>273</v>
      </c>
      <c r="C21" s="22">
        <v>435805.5</v>
      </c>
      <c r="D21" s="22">
        <v>3111126.47</v>
      </c>
      <c r="E21" s="22">
        <v>434177</v>
      </c>
      <c r="F21" s="36">
        <v>3339833.44</v>
      </c>
    </row>
    <row r="22" spans="1:6" ht="15" customHeight="1">
      <c r="A22" s="29" t="s">
        <v>275</v>
      </c>
      <c r="B22" s="30" t="s">
        <v>128</v>
      </c>
      <c r="C22" s="38" t="s">
        <v>128</v>
      </c>
      <c r="D22" s="38" t="s">
        <v>128</v>
      </c>
      <c r="E22" s="38" t="s">
        <v>128</v>
      </c>
      <c r="F22" s="39" t="s">
        <v>128</v>
      </c>
    </row>
    <row r="23" spans="1:6" ht="15" customHeight="1">
      <c r="A23" s="29" t="s">
        <v>128</v>
      </c>
      <c r="B23" s="30" t="s">
        <v>128</v>
      </c>
      <c r="C23" s="38" t="s">
        <v>128</v>
      </c>
      <c r="D23" s="38" t="s">
        <v>128</v>
      </c>
      <c r="E23" s="38" t="s">
        <v>128</v>
      </c>
      <c r="F23" s="39" t="s">
        <v>128</v>
      </c>
    </row>
    <row r="24" spans="1:6" ht="15" customHeight="1">
      <c r="A24" s="17" t="s">
        <v>4</v>
      </c>
      <c r="B24" s="31" t="s">
        <v>23</v>
      </c>
      <c r="C24" s="18">
        <v>658900</v>
      </c>
      <c r="D24" s="18">
        <v>1506405.97</v>
      </c>
      <c r="E24" s="18">
        <v>2745210.2</v>
      </c>
      <c r="F24" s="35">
        <v>3666216.93</v>
      </c>
    </row>
    <row r="25" spans="1:6" ht="15" customHeight="1">
      <c r="A25" s="21" t="s">
        <v>4</v>
      </c>
      <c r="B25" s="32" t="s">
        <v>11</v>
      </c>
      <c r="C25" s="22">
        <v>132947.98</v>
      </c>
      <c r="D25" s="22">
        <v>508352.95</v>
      </c>
      <c r="E25" s="22">
        <v>162747.9</v>
      </c>
      <c r="F25" s="36">
        <v>849159.28</v>
      </c>
    </row>
    <row r="26" spans="1:6" ht="15" customHeight="1">
      <c r="A26" s="17" t="s">
        <v>4</v>
      </c>
      <c r="B26" s="31" t="s">
        <v>19</v>
      </c>
      <c r="C26" s="18">
        <v>216622.5</v>
      </c>
      <c r="D26" s="18">
        <v>235233.56</v>
      </c>
      <c r="E26" s="18">
        <v>522795.54</v>
      </c>
      <c r="F26" s="35">
        <v>649963.17</v>
      </c>
    </row>
    <row r="27" spans="1:6" ht="15" customHeight="1">
      <c r="A27" s="21" t="s">
        <v>4</v>
      </c>
      <c r="B27" s="32" t="s">
        <v>4</v>
      </c>
      <c r="C27" s="22" t="s">
        <v>128</v>
      </c>
      <c r="D27" s="22" t="s">
        <v>128</v>
      </c>
      <c r="E27" s="22">
        <v>185000</v>
      </c>
      <c r="F27" s="36">
        <v>157735</v>
      </c>
    </row>
    <row r="28" spans="1:6" ht="15" customHeight="1">
      <c r="A28" s="17" t="s">
        <v>4</v>
      </c>
      <c r="B28" s="31" t="s">
        <v>8</v>
      </c>
      <c r="C28" s="18">
        <v>26420.6</v>
      </c>
      <c r="D28" s="18">
        <v>198409.32</v>
      </c>
      <c r="E28" s="18">
        <v>43065.4</v>
      </c>
      <c r="F28" s="35">
        <v>303174.73</v>
      </c>
    </row>
    <row r="29" spans="1:6" ht="15" customHeight="1">
      <c r="A29" s="17"/>
      <c r="B29" s="31"/>
      <c r="C29" s="18">
        <f>SUM(C24:C28)</f>
        <v>1034891.08</v>
      </c>
      <c r="D29" s="18">
        <f>SUM(D24:D28)</f>
        <v>2448401.8</v>
      </c>
      <c r="E29" s="18">
        <f>SUM(E24:E28)</f>
        <v>3658819.04</v>
      </c>
      <c r="F29" s="18">
        <f>SUM(F24:F28)</f>
        <v>5626249.109999999</v>
      </c>
    </row>
    <row r="30" spans="1:6" ht="15" customHeight="1">
      <c r="A30" s="21" t="s">
        <v>4</v>
      </c>
      <c r="B30" s="32" t="s">
        <v>271</v>
      </c>
      <c r="C30" s="22">
        <v>2429182.14</v>
      </c>
      <c r="D30" s="22">
        <v>8520888.61</v>
      </c>
      <c r="E30" s="22">
        <v>3255900.946</v>
      </c>
      <c r="F30" s="36">
        <v>11278927.03</v>
      </c>
    </row>
    <row r="31" spans="1:6" ht="15" customHeight="1">
      <c r="A31" s="17" t="s">
        <v>4</v>
      </c>
      <c r="B31" s="31" t="s">
        <v>273</v>
      </c>
      <c r="C31" s="18">
        <v>30667633.36</v>
      </c>
      <c r="D31" s="18">
        <v>33831271.41</v>
      </c>
      <c r="E31" s="18">
        <v>34170662.8</v>
      </c>
      <c r="F31" s="35">
        <v>50851391.53</v>
      </c>
    </row>
    <row r="32" spans="1:6" ht="15" customHeight="1">
      <c r="A32" s="21" t="s">
        <v>4</v>
      </c>
      <c r="B32" s="32" t="s">
        <v>276</v>
      </c>
      <c r="C32" s="22" t="s">
        <v>128</v>
      </c>
      <c r="D32" s="22" t="s">
        <v>128</v>
      </c>
      <c r="E32" s="22">
        <v>1100</v>
      </c>
      <c r="F32" s="36">
        <v>3943.19</v>
      </c>
    </row>
    <row r="33" spans="1:6" ht="15" customHeight="1">
      <c r="A33" s="17" t="s">
        <v>4</v>
      </c>
      <c r="B33" s="31" t="s">
        <v>277</v>
      </c>
      <c r="C33" s="18">
        <v>92234.12</v>
      </c>
      <c r="D33" s="18">
        <v>499789.39</v>
      </c>
      <c r="E33" s="18">
        <v>169770.79</v>
      </c>
      <c r="F33" s="35">
        <v>1007237.4</v>
      </c>
    </row>
    <row r="34" spans="1:6" ht="15" customHeight="1">
      <c r="A34" s="29" t="s">
        <v>279</v>
      </c>
      <c r="B34" s="30" t="s">
        <v>128</v>
      </c>
      <c r="C34" s="38" t="s">
        <v>128</v>
      </c>
      <c r="D34" s="38" t="s">
        <v>128</v>
      </c>
      <c r="E34" s="38" t="s">
        <v>128</v>
      </c>
      <c r="F34" s="39" t="s">
        <v>128</v>
      </c>
    </row>
    <row r="35" spans="1:6" ht="15" customHeight="1">
      <c r="A35" s="29" t="s">
        <v>128</v>
      </c>
      <c r="B35" s="30" t="s">
        <v>128</v>
      </c>
      <c r="C35" s="38" t="s">
        <v>128</v>
      </c>
      <c r="D35" s="38" t="s">
        <v>128</v>
      </c>
      <c r="E35" s="38" t="s">
        <v>128</v>
      </c>
      <c r="F35" s="39" t="s">
        <v>128</v>
      </c>
    </row>
    <row r="36" spans="1:6" ht="15" customHeight="1">
      <c r="A36" s="21" t="s">
        <v>8</v>
      </c>
      <c r="B36" s="32" t="s">
        <v>11</v>
      </c>
      <c r="C36" s="22">
        <v>6100</v>
      </c>
      <c r="D36" s="22">
        <v>4972.39</v>
      </c>
      <c r="E36" s="22" t="s">
        <v>128</v>
      </c>
      <c r="F36" s="36" t="s">
        <v>128</v>
      </c>
    </row>
    <row r="37" spans="1:6" ht="15" customHeight="1">
      <c r="A37" s="17" t="s">
        <v>8</v>
      </c>
      <c r="B37" s="31" t="s">
        <v>4</v>
      </c>
      <c r="C37" s="18">
        <v>32065</v>
      </c>
      <c r="D37" s="18">
        <v>292422.06</v>
      </c>
      <c r="E37" s="18">
        <v>41580</v>
      </c>
      <c r="F37" s="35">
        <v>280500.66</v>
      </c>
    </row>
    <row r="38" spans="1:6" ht="15" customHeight="1">
      <c r="A38" s="21" t="s">
        <v>8</v>
      </c>
      <c r="B38" s="32" t="s">
        <v>276</v>
      </c>
      <c r="C38" s="22">
        <v>31746</v>
      </c>
      <c r="D38" s="22">
        <v>217650.21</v>
      </c>
      <c r="E38" s="22">
        <v>25890</v>
      </c>
      <c r="F38" s="36">
        <v>169065.87</v>
      </c>
    </row>
    <row r="39" spans="1:6" ht="15" customHeight="1">
      <c r="A39" s="17" t="s">
        <v>8</v>
      </c>
      <c r="B39" s="31" t="s">
        <v>280</v>
      </c>
      <c r="C39" s="18">
        <v>23.81</v>
      </c>
      <c r="D39" s="18">
        <v>8949</v>
      </c>
      <c r="E39" s="18">
        <v>13248.55</v>
      </c>
      <c r="F39" s="35">
        <v>42503.92</v>
      </c>
    </row>
    <row r="40" spans="1:6" ht="15" customHeight="1">
      <c r="A40" s="29" t="s">
        <v>281</v>
      </c>
      <c r="B40" s="30" t="s">
        <v>128</v>
      </c>
      <c r="C40" s="38" t="s">
        <v>128</v>
      </c>
      <c r="D40" s="38" t="s">
        <v>128</v>
      </c>
      <c r="E40" s="38" t="s">
        <v>128</v>
      </c>
      <c r="F40" s="39" t="s">
        <v>128</v>
      </c>
    </row>
    <row r="41" spans="1:6" ht="15" customHeight="1">
      <c r="A41" s="29" t="s">
        <v>128</v>
      </c>
      <c r="B41" s="30" t="s">
        <v>128</v>
      </c>
      <c r="C41" s="38" t="s">
        <v>128</v>
      </c>
      <c r="D41" s="38" t="s">
        <v>128</v>
      </c>
      <c r="E41" s="38" t="s">
        <v>128</v>
      </c>
      <c r="F41" s="39" t="s">
        <v>128</v>
      </c>
    </row>
    <row r="42" spans="1:6" ht="15" customHeight="1">
      <c r="A42" s="21" t="s">
        <v>20</v>
      </c>
      <c r="B42" s="32" t="s">
        <v>11</v>
      </c>
      <c r="C42" s="22">
        <v>111720</v>
      </c>
      <c r="D42" s="22">
        <v>75411</v>
      </c>
      <c r="E42" s="22">
        <v>74480</v>
      </c>
      <c r="F42" s="36">
        <v>63308</v>
      </c>
    </row>
    <row r="43" spans="1:6" ht="15" customHeight="1">
      <c r="A43" s="17" t="s">
        <v>20</v>
      </c>
      <c r="B43" s="31" t="s">
        <v>4</v>
      </c>
      <c r="C43" s="18" t="s">
        <v>128</v>
      </c>
      <c r="D43" s="18" t="s">
        <v>128</v>
      </c>
      <c r="E43" s="18">
        <v>9883.47</v>
      </c>
      <c r="F43" s="35">
        <v>12403.4</v>
      </c>
    </row>
    <row r="44" spans="1:6" ht="15" customHeight="1">
      <c r="A44" s="21" t="s">
        <v>20</v>
      </c>
      <c r="B44" s="32" t="s">
        <v>9</v>
      </c>
      <c r="C44" s="22" t="s">
        <v>128</v>
      </c>
      <c r="D44" s="22" t="s">
        <v>128</v>
      </c>
      <c r="E44" s="22">
        <v>1000</v>
      </c>
      <c r="F44" s="36">
        <v>3205.2</v>
      </c>
    </row>
    <row r="45" spans="1:6" ht="15" customHeight="1">
      <c r="A45" s="29" t="s">
        <v>282</v>
      </c>
      <c r="B45" s="30" t="s">
        <v>128</v>
      </c>
      <c r="C45" s="38" t="s">
        <v>128</v>
      </c>
      <c r="D45" s="38" t="s">
        <v>128</v>
      </c>
      <c r="E45" s="38" t="s">
        <v>128</v>
      </c>
      <c r="F45" s="39" t="s">
        <v>128</v>
      </c>
    </row>
    <row r="46" spans="1:6" ht="15" customHeight="1">
      <c r="A46" s="29" t="s">
        <v>128</v>
      </c>
      <c r="B46" s="30" t="s">
        <v>128</v>
      </c>
      <c r="C46" s="38" t="s">
        <v>128</v>
      </c>
      <c r="D46" s="38" t="s">
        <v>128</v>
      </c>
      <c r="E46" s="38" t="s">
        <v>128</v>
      </c>
      <c r="F46" s="39" t="s">
        <v>128</v>
      </c>
    </row>
    <row r="47" spans="1:6" ht="15" customHeight="1">
      <c r="A47" s="17" t="s">
        <v>9</v>
      </c>
      <c r="B47" s="31" t="s">
        <v>23</v>
      </c>
      <c r="C47" s="18">
        <v>1034348.54</v>
      </c>
      <c r="D47" s="18">
        <v>1700381.52</v>
      </c>
      <c r="E47" s="18">
        <v>3010304.53</v>
      </c>
      <c r="F47" s="35">
        <v>4125937.85</v>
      </c>
    </row>
    <row r="48" spans="1:6" ht="15" customHeight="1">
      <c r="A48" s="21" t="s">
        <v>9</v>
      </c>
      <c r="B48" s="32" t="s">
        <v>11</v>
      </c>
      <c r="C48" s="22">
        <v>228867.81</v>
      </c>
      <c r="D48" s="22">
        <v>760659.92</v>
      </c>
      <c r="E48" s="22">
        <v>328537.52</v>
      </c>
      <c r="F48" s="36">
        <v>1185575.8</v>
      </c>
    </row>
    <row r="49" spans="1:6" ht="15" customHeight="1">
      <c r="A49" s="17" t="s">
        <v>9</v>
      </c>
      <c r="B49" s="31" t="s">
        <v>4</v>
      </c>
      <c r="C49" s="18">
        <v>41408.4</v>
      </c>
      <c r="D49" s="18">
        <v>278241.97</v>
      </c>
      <c r="E49" s="18">
        <v>30210.78</v>
      </c>
      <c r="F49" s="35">
        <v>231095.99</v>
      </c>
    </row>
    <row r="50" spans="1:6" ht="15" customHeight="1">
      <c r="A50" s="21" t="s">
        <v>9</v>
      </c>
      <c r="B50" s="32" t="s">
        <v>8</v>
      </c>
      <c r="C50" s="22">
        <v>127990</v>
      </c>
      <c r="D50" s="22">
        <v>568992.73</v>
      </c>
      <c r="E50" s="22">
        <v>189800</v>
      </c>
      <c r="F50" s="36">
        <v>909688.35</v>
      </c>
    </row>
    <row r="51" spans="1:6" ht="15" customHeight="1">
      <c r="A51" s="29" t="s">
        <v>283</v>
      </c>
      <c r="B51" s="30" t="s">
        <v>128</v>
      </c>
      <c r="C51" s="38" t="s">
        <v>128</v>
      </c>
      <c r="D51" s="38" t="s">
        <v>128</v>
      </c>
      <c r="E51" s="38" t="s">
        <v>128</v>
      </c>
      <c r="F51" s="39" t="s">
        <v>128</v>
      </c>
    </row>
    <row r="52" spans="1:6" ht="15" customHeight="1" thickBot="1">
      <c r="A52" s="25" t="s">
        <v>167</v>
      </c>
      <c r="B52" s="33" t="s">
        <v>128</v>
      </c>
      <c r="C52" s="26">
        <v>67575169.27</v>
      </c>
      <c r="D52" s="26">
        <v>169389940.15</v>
      </c>
      <c r="E52" s="26">
        <v>82145650.566</v>
      </c>
      <c r="F52" s="37">
        <v>210891370.42</v>
      </c>
    </row>
    <row r="53" spans="1:6" ht="15" customHeight="1" thickBot="1" thickTop="1">
      <c r="A53" s="25" t="s">
        <v>167</v>
      </c>
      <c r="B53" s="33" t="s">
        <v>128</v>
      </c>
      <c r="C53" s="26">
        <v>59815397.76</v>
      </c>
      <c r="D53" s="26">
        <v>149312821.93</v>
      </c>
      <c r="E53" s="26">
        <v>73246850.33</v>
      </c>
      <c r="F53" s="37">
        <v>190943552.26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IHR.BIR.GEN.SEK.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IHR.BIR.GEN.SEK.</dc:creator>
  <cp:keywords/>
  <dc:description/>
  <cp:lastModifiedBy>Tumay Cetiner</cp:lastModifiedBy>
  <cp:lastPrinted>2016-07-18T15:56:13Z</cp:lastPrinted>
  <dcterms:created xsi:type="dcterms:W3CDTF">1998-03-13T23:12:33Z</dcterms:created>
  <dcterms:modified xsi:type="dcterms:W3CDTF">2017-04-04T08:59:35Z</dcterms:modified>
  <cp:category/>
  <cp:version/>
  <cp:contentType/>
  <cp:contentStatus/>
</cp:coreProperties>
</file>