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600" windowHeight="8100" tabRatio="879" activeTab="2"/>
  </bookViews>
  <sheets>
    <sheet name="2016-2017" sheetId="1" r:id="rId1"/>
    <sheet name="03-1604-1605" sheetId="2" r:id="rId2"/>
    <sheet name="alaba levrek çipura ork. kaya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4">'0401-0406'!#REF!</definedName>
    <definedName name="_xlnm.Print_Area" localSheetId="5">'0407-0408'!$A$1:$P$26</definedName>
    <definedName name="_xlnm.Print_Area" localSheetId="6">'0409'!$A$1:$P$37</definedName>
    <definedName name="_xlnm.Print_Area" localSheetId="0">'2016-2017'!$A$1:$O$47</definedName>
  </definedNames>
  <calcPr fullCalcOnLoad="1"/>
</workbook>
</file>

<file path=xl/sharedStrings.xml><?xml version="1.0" encoding="utf-8"?>
<sst xmlns="http://schemas.openxmlformats.org/spreadsheetml/2006/main" count="11724" uniqueCount="848">
  <si>
    <t>Madde</t>
  </si>
  <si>
    <t>Miktar (kg)</t>
  </si>
  <si>
    <t>Tutar ($)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</si>
  <si>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</si>
  <si>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</si>
  <si>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</si>
  <si>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</si>
  <si>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</si>
  <si>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</si>
  <si>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</si>
  <si>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</si>
  <si>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</si>
  <si>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</si>
  <si>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</si>
  <si>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</si>
  <si>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</si>
  <si>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</si>
  <si>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</si>
  <si>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</si>
  <si>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</si>
  <si>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</si>
  <si>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</si>
  <si>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</si>
  <si>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</si>
  <si>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</si>
  <si>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</si>
  <si>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</si>
  <si>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</si>
  <si>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</si>
  <si>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</si>
  <si>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</si>
  <si>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</si>
  <si>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</si>
  <si>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</si>
  <si>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</si>
  <si>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</si>
  <si>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</si>
  <si>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</si>
  <si>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</si>
  <si>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</si>
  <si>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</si>
  <si>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</si>
  <si>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</si>
  <si>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</si>
  <si>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</si>
  <si>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</si>
  <si>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</si>
  <si>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</si>
  <si>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</si>
  <si>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</si>
  <si>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</si>
  <si>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</si>
  <si>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</si>
  <si>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</si>
  <si>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</si>
  <si>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</si>
  <si>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</si>
  <si>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</si>
  <si>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</si>
  <si>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</si>
  <si>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</si>
  <si>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</si>
  <si>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</si>
  <si>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</si>
  <si>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</si>
  <si>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</si>
  <si>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</si>
  <si>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</si>
  <si>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</si>
  <si>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</si>
  <si>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</si>
  <si>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</si>
  <si>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</si>
  <si>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</si>
  <si>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</si>
  <si>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</si>
  <si>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</si>
  <si>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</si>
  <si>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</si>
  <si>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</si>
  <si>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</si>
  <si>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</si>
  <si>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</si>
  <si>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</si>
  <si>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</si>
  <si>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</si>
  <si>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</si>
  <si>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</si>
  <si>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</si>
  <si>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</si>
  <si>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</si>
  <si>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</si>
  <si>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</si>
  <si>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</si>
  <si>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</si>
  <si>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</si>
  <si>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</si>
  <si>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</si>
  <si>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</si>
  <si>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</si>
  <si>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</si>
  <si>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</si>
  <si>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</si>
  <si>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</si>
  <si>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</si>
  <si>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</si>
  <si>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</si>
  <si>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</si>
  <si>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</si>
  <si>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</si>
  <si>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</si>
  <si>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</si>
  <si>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</si>
  <si>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</si>
  <si>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</si>
  <si>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</si>
  <si>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</si>
  <si>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</si>
  <si>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</si>
  <si>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</si>
  <si>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</si>
  <si>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</si>
  <si>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</si>
  <si>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</si>
  <si>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</si>
  <si>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</si>
  <si>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</si>
  <si>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</si>
  <si>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</si>
  <si>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</si>
  <si>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</si>
  <si>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</si>
  <si>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</si>
  <si>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</si>
  <si>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</si>
  <si>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</si>
  <si>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</si>
  <si>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</si>
  <si>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</si>
  <si>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</si>
  <si>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</si>
  <si>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</si>
  <si>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</si>
  <si>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</si>
  <si>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</si>
  <si>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</si>
  <si>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</si>
  <si>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</si>
  <si>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</si>
  <si>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</si>
  <si>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</si>
  <si>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</si>
  <si>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</si>
  <si>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</si>
  <si>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</si>
  <si>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</si>
  <si>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</si>
  <si>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</si>
  <si>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</si>
  <si>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</si>
  <si>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</si>
  <si>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</si>
  <si>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</si>
  <si>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</si>
  <si>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</si>
  <si>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</si>
  <si>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</si>
  <si>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</si>
  <si>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</si>
  <si>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</si>
  <si>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</si>
  <si>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</si>
  <si>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</si>
  <si>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</si>
  <si>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</si>
  <si>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</si>
  <si>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</si>
  <si>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</si>
  <si>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</si>
  <si>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</si>
  <si>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</si>
  <si>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</si>
  <si>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</si>
  <si>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</si>
  <si>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</si>
  <si>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</si>
  <si>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</si>
  <si>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</si>
  <si>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</si>
  <si>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</si>
  <si>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</si>
  <si>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</si>
  <si>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</si>
  <si>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</si>
  <si>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</si>
  <si>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</si>
  <si>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</si>
  <si>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</si>
  <si>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</si>
  <si>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</si>
  <si>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</si>
  <si>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</si>
  <si>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</si>
  <si>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</si>
  <si>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</si>
  <si>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</si>
  <si>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</si>
  <si>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</si>
  <si>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</si>
  <si>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</si>
  <si>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</si>
  <si>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</si>
  <si>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</si>
  <si>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</si>
  <si>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</si>
  <si>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</si>
  <si>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</si>
  <si>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</si>
  <si>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</si>
  <si>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</si>
  <si>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</si>
  <si>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</si>
  <si>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</si>
  <si>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</si>
  <si>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</si>
  <si>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</si>
  <si>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</si>
  <si>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</si>
  <si>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</si>
  <si>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</si>
  <si>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</si>
  <si>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</si>
  <si>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</si>
  <si>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</si>
  <si>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</si>
  <si>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</si>
  <si>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</si>
  <si>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</si>
  <si>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</si>
  <si>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</si>
  <si>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</si>
  <si>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</si>
  <si>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</si>
  <si>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</si>
  <si>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</si>
  <si>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</si>
  <si>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</si>
  <si>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</si>
  <si>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</si>
  <si>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</si>
  <si>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</si>
  <si>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</si>
  <si>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</si>
  <si>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</si>
  <si>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</si>
  <si>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</si>
  <si>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</si>
  <si>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</si>
  <si>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</si>
  <si>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</si>
  <si>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</si>
  <si>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</si>
  <si>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</si>
  <si>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</si>
  <si>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</si>
  <si>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</si>
  <si>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</si>
  <si>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</si>
  <si>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</si>
  <si>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</si>
  <si>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</si>
  <si>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</si>
  <si>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</si>
  <si>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</si>
  <si>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</si>
  <si>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</si>
  <si>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</si>
  <si>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</si>
  <si>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</si>
  <si>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</si>
  <si>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</si>
  <si>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</si>
  <si>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</si>
  <si>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</si>
  <si>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</si>
  <si>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</si>
  <si>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</si>
  <si>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</si>
  <si>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</si>
  <si>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</si>
  <si>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</si>
  <si>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</si>
  <si>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</si>
  <si>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</si>
  <si>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</si>
  <si>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</si>
  <si>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</si>
  <si>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</si>
  <si>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</si>
  <si>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</si>
  <si>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</si>
  <si>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</si>
  <si>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</si>
  <si>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</si>
  <si>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</si>
  <si>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</si>
  <si>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</si>
  <si>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</si>
  <si>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</si>
  <si>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</si>
  <si>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</si>
  <si>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</si>
  <si>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</si>
  <si>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</si>
  <si>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</si>
  <si>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</si>
  <si>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</si>
  <si>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</si>
  <si>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</si>
  <si>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</si>
  <si>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</si>
  <si>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</si>
  <si>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</si>
  <si>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</si>
  <si>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</si>
  <si>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</si>
  <si>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</si>
  <si>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</si>
  <si>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</si>
  <si>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</si>
  <si>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</si>
  <si>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</si>
  <si>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</si>
  <si>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</si>
  <si>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</si>
  <si>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</si>
  <si>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</si>
  <si>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</si>
  <si>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</si>
  <si>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</si>
  <si>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</si>
  <si>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</si>
  <si>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</si>
  <si>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</si>
  <si>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</si>
  <si>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</si>
  <si>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</si>
  <si>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</si>
  <si>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</si>
  <si>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</si>
  <si>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</si>
  <si>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</si>
  <si>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</si>
  <si>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</si>
  <si>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</si>
  <si>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</si>
  <si>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</si>
  <si>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</si>
  <si>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</si>
  <si>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</si>
  <si>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</si>
  <si>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</si>
  <si>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</si>
  <si>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</si>
  <si>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</si>
  <si>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</si>
  <si>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</si>
  <si>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</si>
  <si>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</si>
  <si>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</si>
  <si>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</si>
  <si>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</si>
  <si>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</si>
  <si>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</si>
  <si>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</si>
  <si>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</si>
  <si>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</si>
  <si>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</si>
  <si>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</si>
  <si>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</si>
  <si>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</si>
  <si>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</si>
  <si>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</si>
  <si>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</si>
  <si>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</si>
  <si>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</si>
  <si>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</si>
  <si>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</si>
  <si>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</si>
  <si>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</si>
  <si>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</si>
  <si>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</si>
  <si>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</si>
  <si>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</si>
  <si>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</si>
  <si>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</si>
  <si>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</si>
  <si>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</si>
  <si>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</si>
  <si>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</si>
  <si>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</si>
  <si>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</si>
  <si>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</si>
  <si>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</si>
  <si>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</si>
  <si>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</si>
  <si>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</si>
  <si>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</si>
  <si>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</si>
  <si>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</si>
  <si>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</si>
  <si>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</si>
  <si>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</si>
  <si>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</si>
  <si>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</si>
  <si>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</si>
  <si>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</si>
  <si>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</si>
  <si>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</si>
  <si>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</si>
  <si>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</si>
  <si>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</si>
  <si>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</si>
  <si>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</si>
  <si>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</si>
  <si>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</si>
  <si>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</si>
  <si>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</si>
  <si>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</si>
  <si>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</si>
  <si>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</si>
  <si>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</si>
  <si>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</si>
  <si>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</si>
  <si>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</si>
  <si>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</si>
  <si>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</si>
  <si>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</si>
  <si>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</si>
  <si>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</si>
  <si>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</si>
  <si>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</si>
  <si>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</si>
  <si>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</si>
  <si>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</si>
  <si>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</si>
  <si>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</si>
  <si>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</si>
  <si>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</si>
  <si>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</si>
  <si>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</si>
  <si>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</si>
  <si>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</si>
  <si>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</si>
  <si>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</si>
  <si>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</si>
  <si>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</si>
  <si>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</si>
  <si>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</si>
  <si>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</si>
  <si>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</si>
  <si>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</si>
  <si>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</si>
  <si>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</si>
  <si>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</si>
  <si>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</si>
  <si>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</si>
  <si>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</si>
  <si>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</si>
  <si>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</si>
  <si>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</si>
  <si>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</si>
  <si>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</si>
  <si>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</si>
  <si>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</si>
  <si>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</si>
  <si>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</si>
  <si>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</si>
  <si>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</si>
  <si>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</si>
  <si>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</si>
  <si>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</si>
  <si>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</si>
  <si>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</si>
  <si>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</si>
  <si>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</si>
  <si>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</si>
  <si>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</si>
  <si>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</si>
  <si>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</si>
  <si>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</si>
  <si>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</si>
  <si>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</si>
  <si>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</si>
  <si>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</si>
  <si>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</si>
  <si>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</si>
  <si>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</si>
  <si>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</si>
  <si>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</si>
  <si>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</si>
  <si>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</si>
  <si>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</si>
  <si>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</si>
  <si>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</si>
  <si>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</si>
  <si>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</si>
  <si>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</si>
  <si>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</si>
  <si>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</si>
  <si>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</si>
  <si>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</si>
  <si>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</si>
  <si>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</si>
  <si>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</si>
  <si>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</si>
  <si>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</si>
  <si>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</si>
  <si>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</si>
  <si>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</si>
  <si>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</si>
  <si>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</si>
  <si>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</si>
  <si>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</si>
  <si>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</si>
  <si>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</si>
  <si>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</si>
  <si>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</si>
  <si>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</si>
  <si>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</si>
  <si>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</si>
  <si>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</si>
  <si>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</si>
  <si>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</si>
  <si>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</si>
  <si>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</si>
  <si>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</si>
  <si>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</si>
  <si>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</si>
  <si>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</si>
  <si>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</si>
  <si>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</si>
  <si>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</si>
  <si>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</si>
  <si>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</si>
  <si>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</si>
  <si>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</si>
  <si>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</si>
  <si>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</si>
  <si>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</si>
  <si>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</si>
  <si>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</si>
  <si>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</si>
  <si>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</si>
  <si>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</si>
  <si>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</si>
  <si>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</si>
  <si>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</si>
  <si>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</si>
  <si>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</si>
  <si>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</si>
  <si>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</si>
  <si>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</si>
  <si>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</si>
  <si>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</si>
  <si>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</si>
  <si>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</si>
  <si>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</si>
  <si>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</si>
  <si>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</si>
  <si>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</si>
  <si>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</si>
  <si>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</si>
  <si>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</si>
  <si>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</si>
  <si>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</si>
  <si>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</si>
  <si>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</si>
  <si>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</si>
  <si>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</si>
  <si>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</si>
  <si>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</si>
  <si>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</si>
  <si>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</si>
  <si>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</si>
  <si>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</si>
  <si>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</si>
  <si>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</si>
  <si>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</si>
  <si>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</si>
  <si>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</si>
  <si>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</si>
  <si>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</si>
  <si>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</si>
  <si>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</si>
  <si>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</si>
  <si>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</si>
  <si>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</si>
  <si>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</si>
  <si>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</si>
  <si>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</si>
  <si>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</si>
  <si>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</si>
  <si>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</si>
  <si>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</si>
  <si>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</si>
  <si>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</si>
  <si>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</si>
  <si>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</si>
  <si>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</si>
  <si>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</si>
  <si>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</si>
  <si>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</si>
  <si>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</si>
  <si>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</si>
  <si>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</si>
  <si>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</si>
  <si>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</si>
  <si>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</si>
  <si>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</si>
  <si>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</si>
  <si>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</si>
  <si>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</si>
  <si>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</si>
  <si>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</si>
  <si>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</si>
  <si>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</si>
  <si>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</si>
  <si>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</si>
  <si>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</si>
  <si>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020727100000</t>
  </si>
  <si>
    <t>HİNDİ ETİ - PARÇA HALİNDE. KEMİKSİZ - DONDURULMUŞ</t>
  </si>
  <si>
    <t>DİL BALIĞI (SOLEA SPP.)</t>
  </si>
  <si>
    <t>160420900019</t>
  </si>
  <si>
    <t>HAZIR KONSERVELER-DİĞER BALIKLARDAN.DİĞER</t>
  </si>
  <si>
    <t>040900000012004</t>
  </si>
  <si>
    <t>TABİİ BAL - SÜZME &gt; 10 KG.</t>
  </si>
  <si>
    <t>040690860000</t>
  </si>
  <si>
    <t>DİĞER PEYNİRLER - KATI YAĞ =&lt; % 40. %47 &lt; SU = &lt; % 52</t>
  </si>
  <si>
    <t>DİĞERLERİ (KAYA LEVREĞİ)</t>
  </si>
  <si>
    <t>040221110000</t>
  </si>
  <si>
    <t>SÜT. KREMA- TOZ.GRANÜL.DİĞER KATI. %1.5 &lt; KATI YAĞ =&lt; % 27. AMBALAJLI =&lt; 2.5KG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</si>
  <si>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</si>
  <si>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</si>
  <si>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</si>
  <si>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</si>
  <si>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</si>
  <si>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</si>
  <si>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</si>
  <si>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</si>
  <si>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</si>
  <si>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</si>
  <si>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Tutar (€)</t>
  </si>
  <si>
    <t>Tutar  Değiş.% ($)</t>
  </si>
  <si>
    <t>% Değ. ($)</t>
  </si>
  <si>
    <t>Tutar  Değiş.% (€)</t>
  </si>
  <si>
    <t>FOB € DEĞİŞİM %</t>
  </si>
  <si>
    <t>% Değ.(€)</t>
  </si>
  <si>
    <t>DİĞERLERİ, TÜTSÜLENMİŞ DİĞER BALIKLAR</t>
  </si>
  <si>
    <t>030819900000</t>
  </si>
  <si>
    <t>Diğerleri, deniz hıyarı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</si>
  <si>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</si>
  <si>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</si>
  <si>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</si>
  <si>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</si>
  <si>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</si>
  <si>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</si>
  <si>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</si>
  <si>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020712100000</t>
  </si>
  <si>
    <t>HOROZ. TAVUK-YÜREK VB ALINMAMIŞ.BAŞSIZ.AYAKSIZ. % 70'LİK. DONDURULMUŞ</t>
  </si>
  <si>
    <t>030239800000</t>
  </si>
  <si>
    <t>DİĞER TON BALIKLARI, ORKİNOSLAR, DİĞERLERİ</t>
  </si>
  <si>
    <t>DUBAİ</t>
  </si>
  <si>
    <t>030499210000</t>
  </si>
  <si>
    <t>DİĞER TATLISU BALIKLARININ ETLERİ - DİĞER</t>
  </si>
  <si>
    <t>030614100000</t>
  </si>
  <si>
    <t>040150310000</t>
  </si>
  <si>
    <t>NET MUHTEVİYATI 2 IT.Yİ GEÇMEYEN HAZIR AMBALAJLARDA OLANLAR, (KATI YAĞ &gt;21, &lt;45), SÜT VE KREMA, KONSANTRE EDİLMEMİŞ</t>
  </si>
  <si>
    <t>040390919000</t>
  </si>
  <si>
    <t>DİĞER SÜT ÜRÜNLERİ-DİĞER ŞEKİLLERDE. KATI SÜT YAĞI =&lt; % 3. DİĞER</t>
  </si>
  <si>
    <t>040610300000</t>
  </si>
  <si>
    <t>MOZZARELLA</t>
  </si>
  <si>
    <t>SOMALI</t>
  </si>
  <si>
    <t>2016 kg</t>
  </si>
  <si>
    <t>2016 $</t>
  </si>
  <si>
    <t>2016 Birim Fiyat ($)</t>
  </si>
  <si>
    <t>2016 Birim Fiyat (€)</t>
  </si>
  <si>
    <t>2016 FOB$</t>
  </si>
  <si>
    <t>2016 FOB€</t>
  </si>
  <si>
    <t>2016 PAY ($)</t>
  </si>
  <si>
    <t>2016 PAY (€)</t>
  </si>
  <si>
    <t>2016 birim fiyat (€)</t>
  </si>
  <si>
    <t>MACARİSTAN</t>
  </si>
  <si>
    <t>ŞİLİ İSTAVRİTİ (TRACHURUS MURPHYİ)</t>
  </si>
  <si>
    <t>DİĞERLERİ, KARİDESLERİN DİĞERLERİ</t>
  </si>
  <si>
    <t>160412910000</t>
  </si>
  <si>
    <t>RİNGA BALIKLARINDAN DİĞER HAZIR KONSERVE ÜRÜNLER-HAVA ALMAYAN KAPLARDA.KIYILMAMI</t>
  </si>
  <si>
    <t>020713500000</t>
  </si>
  <si>
    <t>HOROZ. TAVUK ETİ - GÖĞÜS. GÖĞÜS PARÇALARI. TAZE / SOĞUTULMUŞ</t>
  </si>
  <si>
    <t>020727800000</t>
  </si>
  <si>
    <t>HİNDİ ETİ - DİĞER KEMİKLİ PARÇALAR. DONDURULMUŞ</t>
  </si>
  <si>
    <t>040110900000</t>
  </si>
  <si>
    <t>SÜT. KREMA - KATI YAĞ =&lt;%1.  DİĞER</t>
  </si>
  <si>
    <t>TAVUK (GALLUS DOMESTİCUS TÜRÜ) HARİCİNDE KALAN KÜMES HAYVANLARININ YUMURTALARI</t>
  </si>
  <si>
    <t>160419910000</t>
  </si>
  <si>
    <t>DİĞERLERİ-ÇİĞ FİLETOLAR (SADECE HAMUR VEYA EKMEK K IR.KAP.YAĞDA ÖN KIZ.YAPIL. OLSUN OLMASIN DON.)</t>
  </si>
  <si>
    <t>2016EUR</t>
  </si>
  <si>
    <t>040291100000</t>
  </si>
  <si>
    <t>İÇERDİĞİ KATI YAĞ ORANI AĞIRLIK İTİBARİYLE % 8'İ GEÇMEYENLER</t>
  </si>
  <si>
    <t>040690320011</t>
  </si>
  <si>
    <t>LİTVANYA</t>
  </si>
  <si>
    <t>BİRLİK ADI: SU ÜRÜNLERİ/EİB</t>
  </si>
  <si>
    <t>030214000000</t>
  </si>
  <si>
    <t>ATLANTİK SOMONLARI (SALMO SALAR) VE TUNA SOMONLARI</t>
  </si>
  <si>
    <t>030314200000</t>
  </si>
  <si>
    <t>ONCORHYNCHUS  MYKİSS  TÜRÜNDEN, HERBİRİNİN AĞIRLIĞI 1,2 KG.DAN FAZLA,</t>
  </si>
  <si>
    <t>CEZAYİR</t>
  </si>
  <si>
    <t>2016 EUR</t>
  </si>
  <si>
    <t>GTIP VE ÜLKELER BAZINDA İHRACAT DEĞERLERİ</t>
  </si>
  <si>
    <t>TAZE</t>
  </si>
  <si>
    <t xml:space="preserve">DONDURULMUŞ </t>
  </si>
  <si>
    <t>FÜME</t>
  </si>
  <si>
    <t xml:space="preserve">TAZE FİLETO </t>
  </si>
  <si>
    <t xml:space="preserve">DONDURULMUŞ FİLETO </t>
  </si>
  <si>
    <t>ALABALIK TOPLAM</t>
  </si>
  <si>
    <t>LEVREK TOPLAM</t>
  </si>
  <si>
    <t>ÇİPURA TOPLAM</t>
  </si>
  <si>
    <t>030619900000</t>
  </si>
  <si>
    <t>DİĞER KABUKLU HAYVANLAR. UN. EZME VE PELLETLERİ - DONDURULMUŞ</t>
  </si>
  <si>
    <t>İSVEÇ</t>
  </si>
  <si>
    <t>BİTKİSEL YAĞLARLA HAZIRLANMIŞ VEYA KONSERVE EDİLMİŞ OLANLAR</t>
  </si>
  <si>
    <t>BANGLADEŞ</t>
  </si>
  <si>
    <t xml:space="preserve">TOPLAM </t>
  </si>
  <si>
    <t>2016birim fiyat ($)</t>
  </si>
  <si>
    <t>2017 birim fiyat ($)</t>
  </si>
  <si>
    <t>2017 birim fiyat (€)</t>
  </si>
  <si>
    <t>2017 FOB$</t>
  </si>
  <si>
    <t>2017 FOB€</t>
  </si>
  <si>
    <t>2017 PAY ($)</t>
  </si>
  <si>
    <t>2017 PAY (€)</t>
  </si>
  <si>
    <t>2017 kg</t>
  </si>
  <si>
    <t>2017 $</t>
  </si>
  <si>
    <t>2017 EUR</t>
  </si>
  <si>
    <t>2017 Birim Fiyat ($)</t>
  </si>
  <si>
    <t>2017 Birim Fiyat (€)</t>
  </si>
  <si>
    <t>020713400000</t>
  </si>
  <si>
    <t>HOROZ. TAVUK ETİ - SIRT. BOYUN. KANAT. KUYRUK UÇLARI. TAZE / SOĞUTULMUŞ</t>
  </si>
  <si>
    <t>020713600000</t>
  </si>
  <si>
    <t>HOROZ. TAVUK ETİ - BUT. BUT PARÇALARI - TAZE / SOĞUTULMUŞ</t>
  </si>
  <si>
    <t>FAS</t>
  </si>
  <si>
    <t>HAITI</t>
  </si>
  <si>
    <t>040150910000</t>
  </si>
  <si>
    <t>NET MUHTEVİYATI 2 LT.Yİ GEÇMEYEN HAZIR AMBALAJLARDA OLANLAR (KATI YAĞ&gt;45), SÜT VE KREMA, KONSANTRE EDİLMEMİŞ</t>
  </si>
  <si>
    <t>TEREYAĞ - DİĞER, KATI YAĞ &gt; % 85</t>
  </si>
  <si>
    <t>040900000011004</t>
  </si>
  <si>
    <t>TABİİ BAL - PETEK  10 KG.&gt; AMBALAJDA</t>
  </si>
  <si>
    <t>USKUMRU BALIKLARI  (USKUMRU SCOMBER SCOMBRUS, AVUSTRALYA USKUMRUSU</t>
  </si>
  <si>
    <t>030281150000</t>
  </si>
  <si>
    <t>MAHMUZLU CAMGÖZ (SQUALUS ACANTHİAS) VE KEDİ BALIĞI (SCYLİORHİNUS SPP.)</t>
  </si>
  <si>
    <t>030281400000</t>
  </si>
  <si>
    <t>PAMUK BALIĞI (PRİONACE GLAUCA)</t>
  </si>
  <si>
    <t>030281800000</t>
  </si>
  <si>
    <t>DİĞERLERİ - KARACİĞERLER, YUMURTALAR, NEFİSLER,  SPERMLER, YÜZGEÇLER, KAFALAR, KUYRUKLAR, KESELER VE DİĞER YENİLEBİ</t>
  </si>
  <si>
    <t>030359100000</t>
  </si>
  <si>
    <t>TATLISU SÜS BALIKLARI</t>
  </si>
  <si>
    <t>PALAMUTTORİK (ORCYNOPSİS UNİCOLOR) CİNSİ BALIKLAR</t>
  </si>
  <si>
    <t>030451000000</t>
  </si>
  <si>
    <t>TİLAPYA BALIĞI (OREOCHROMİS SPP.), YAYIN BALIĞI (PANGASİUS SPP.)</t>
  </si>
  <si>
    <t>030493900000</t>
  </si>
  <si>
    <t>KRAL YENGECİ (PARALİTHODES CAMCHATİCUS),TABAK YENGECİ (CHİONOE -CETES SPP.) VE MAVİ YENGEÇ (CALLİNECTES SOPİDUS) TÜRLERİ YENGEÇLER</t>
  </si>
  <si>
    <t>030742100000</t>
  </si>
  <si>
    <t>MÜREKKEP BALIKLARI (SÜBYE -SEPİA OFFİCİNALİS,KÜÇÜK MÜREKKEP BALIĞI-'ROSİA MACROSOMA, DERİNSU SÜBYESİ -SEPİOLA SPP.)</t>
  </si>
  <si>
    <t>030742200000</t>
  </si>
  <si>
    <t>BÜLBÜLİYE KALAMARYA</t>
  </si>
  <si>
    <t>030743210000</t>
  </si>
  <si>
    <t>SEPİOLA RONDELETİ CİNSİ</t>
  </si>
  <si>
    <t>030743250000</t>
  </si>
  <si>
    <t>030743290000</t>
  </si>
  <si>
    <t>SEPİA OFFİCİNALİS, ROSİA MACROSOMA , BÜLBÜLİYE KALAMARYA (LOLİGO SPP.):</t>
  </si>
  <si>
    <t>030743310000</t>
  </si>
  <si>
    <t>LOLİGO VULGARİS</t>
  </si>
  <si>
    <t>030749200000</t>
  </si>
  <si>
    <t>MÜREKKEP BALIKLARI (SÜBYE -SEPİA OFFİCİNALİS,KÜÇÜK MÜREKKEP BA LIĞI -ROSSİA MACROSOMA, DERİNSU SÜBYESİ -SEPİOLA SPP.)</t>
  </si>
  <si>
    <t>030752000000</t>
  </si>
  <si>
    <t>DONDURULMUŞ</t>
  </si>
  <si>
    <t>030760000000</t>
  </si>
  <si>
    <t>SALYANGOZLAR (DENİZ SALYANGOZLARI HARİÇ)- ARCİDAE, ARCTİCİDAE, CARDİİDAE, DONACİDAE, HİATELLİDAE, MACTRİDAE, MESODESMATİDAE, MYİDAE, SEMELİDAE,SOLECURTİDAE, SOLENİDAE, TRİDACNİDAE AND VENERİDAE FAMİLY</t>
  </si>
  <si>
    <t>030812000000</t>
  </si>
  <si>
    <t>030819000000</t>
  </si>
  <si>
    <t>160414210000</t>
  </si>
  <si>
    <t>160432000000</t>
  </si>
  <si>
    <t>HAVYARYERİNEKULLANILANÜRÜNLER</t>
  </si>
  <si>
    <t>160553100000</t>
  </si>
  <si>
    <t>HAVAALMAYANKAPLARDAOLANLAR, KARA KABUK MİDYESİ</t>
  </si>
  <si>
    <t>2017EUR</t>
  </si>
  <si>
    <t>16.03</t>
  </si>
  <si>
    <t>030354100000</t>
  </si>
  <si>
    <t>USKUMRU (SCOMBER SCOMBRUS) VEYA KOLYOZ (SCOMBER JAPONİCUS)</t>
  </si>
  <si>
    <t>030541000000</t>
  </si>
  <si>
    <t>PASİFİK. ATLANTİK. TUNA SALMONLARI - TÜTSÜLENMİŞ</t>
  </si>
  <si>
    <t>030743380000</t>
  </si>
  <si>
    <t>160414280000</t>
  </si>
  <si>
    <t>160420500012</t>
  </si>
  <si>
    <t>HAZIR KONSERVELER-USKUMRUDAN</t>
  </si>
  <si>
    <t>160431000000</t>
  </si>
  <si>
    <t>HAVYAR</t>
  </si>
  <si>
    <t>BARBADOS</t>
  </si>
  <si>
    <t>CAD</t>
  </si>
  <si>
    <t>020727400000</t>
  </si>
  <si>
    <t>HİNDİ ETİ - SIRT. BOYUN. KANAT. KUYRUK UÇLARI. DONDURULMUŞ</t>
  </si>
  <si>
    <t>040221910000</t>
  </si>
  <si>
    <t>SÜT. KREMA- TOZ.GRANÜL.DİĞER KATI ŞEKİL.. KATI YAĞ &gt; %27.AMBALAJLI =&lt; 2.5KG</t>
  </si>
  <si>
    <t>040729900000</t>
  </si>
  <si>
    <t>DİĞERLERİ, TAZE YUMURTALAR</t>
  </si>
  <si>
    <t>040900000012002</t>
  </si>
  <si>
    <t>TABİİ BAL - SÜZME &gt;1 KG. =&lt; 5 KG.AMBALAJDA</t>
  </si>
  <si>
    <t>030481000000</t>
  </si>
  <si>
    <t>PASİFİK SOMONLARI (ONCORHYNCHUS NERKA, ONCORHYNCHUS</t>
  </si>
  <si>
    <t>RUANDA</t>
  </si>
  <si>
    <t>030499990000004</t>
  </si>
  <si>
    <t>DİĞER BALIK ETLERİ(KIYILMIŞ OLSUN OLMASIN)</t>
  </si>
  <si>
    <t>030617910000</t>
  </si>
  <si>
    <t>PEMBE DERİNSU KARİDESİ</t>
  </si>
  <si>
    <t>MOLDAVYA</t>
  </si>
  <si>
    <r>
      <t xml:space="preserve">ÜLKE: </t>
    </r>
    <r>
      <rPr>
        <sz val="8"/>
        <color indexed="8"/>
        <rFont val="Tahoma"/>
        <family val="2"/>
      </rPr>
      <t>Bütün Ülkeler</t>
    </r>
  </si>
  <si>
    <r>
      <t xml:space="preserve">ÖZEL GTIP ARALIĞI İSMİ: </t>
    </r>
    <r>
      <rPr>
        <sz val="8"/>
        <color indexed="8"/>
        <rFont val="Tahoma"/>
        <family val="2"/>
      </rPr>
      <t>ALABALIK</t>
    </r>
  </si>
  <si>
    <r>
      <t xml:space="preserve">ÖZEL GTIP ARALIĞI İSMİ: </t>
    </r>
    <r>
      <rPr>
        <sz val="8"/>
        <color indexed="8"/>
        <rFont val="Tahoma"/>
        <family val="2"/>
      </rPr>
      <t>LEVREK</t>
    </r>
  </si>
  <si>
    <r>
      <t xml:space="preserve">ÖZEL GTIP ARALIĞI İSMİ: </t>
    </r>
    <r>
      <rPr>
        <sz val="8"/>
        <color indexed="8"/>
        <rFont val="Tahoma"/>
        <family val="2"/>
      </rPr>
      <t>ÇİPURA</t>
    </r>
  </si>
  <si>
    <r>
      <t xml:space="preserve">ÖZEL GTIP ARALIĞI İSMİ: </t>
    </r>
    <r>
      <rPr>
        <sz val="8"/>
        <color indexed="8"/>
        <rFont val="Tahoma"/>
        <family val="2"/>
      </rPr>
      <t>ORKİNOS</t>
    </r>
  </si>
  <si>
    <r>
      <t xml:space="preserve">ÖZEL GTIP ARALIĞI İSMİ: </t>
    </r>
    <r>
      <rPr>
        <sz val="8"/>
        <color indexed="8"/>
        <rFont val="Tahoma"/>
        <family val="2"/>
      </rPr>
      <t>DİĞERLERİ (KAYA LEVREĞİ)</t>
    </r>
  </si>
  <si>
    <t>04.08</t>
  </si>
  <si>
    <t xml:space="preserve">04.10 </t>
  </si>
  <si>
    <t>01 Ocak -31 Mayıs  2016  ve 01 Ocak - 31 Mayıs  2017 tarihleri arasında kayda alınan maddelerin ihracat değerleri</t>
  </si>
  <si>
    <t xml:space="preserve">GSEK:2 YIL:2017  AY:OCAK-  MAYIS   GBDURUM:ONAY,GÜMRÜKONAY GTIPGRUP:0119 GTIPGRUPSINIF:MALGRUBU
BEYANKAYITKODU:DH
</t>
  </si>
  <si>
    <t>GÜNEY AFRİKA CUMHURİ</t>
  </si>
  <si>
    <t>030579000000</t>
  </si>
  <si>
    <t>ADANA YUMURT.SER.BÖL</t>
  </si>
  <si>
    <t>SAO TOME VE PRINCIPE</t>
  </si>
  <si>
    <t xml:space="preserve">GSEK:2 YIL:2017 AY:OCAK- MAYIS   GBDURUM:ONAY,GÜMRÜKONAY GTIPGRUP:0119 GTIPGRUPSINIF:MALGRUBU
BEYANKAYITKODU:DH
</t>
  </si>
  <si>
    <t>040390799000</t>
  </si>
  <si>
    <t>DİĞER SÜT ÜRÜNLERİ-TOZ-GRANÜL.DİĞER KATI ŞEKİL. KATI SÜT YAĞI &gt; % 27. KATKILI. DİĞER</t>
  </si>
  <si>
    <t>YENI ZELANDA</t>
  </si>
  <si>
    <t xml:space="preserve">GSEK:2 YIL:2017 AY:OCAK-MAYIS   GBDURUM:ONAY,GÜMRÜKONAY GTIPGRUP:0119 GTIPGRUPSINIF:MALGRUBU
BEYANKAYITKODU:DH
</t>
  </si>
  <si>
    <t>040819890000</t>
  </si>
  <si>
    <t>YUMURTA SARILARI - DİĞER . İNSAN GIDASI OLARAK KULLANILMAYA ELVERİŞLİ OLAN</t>
  </si>
  <si>
    <t>GSEK:2 YIL:2017 AY:OCAK -MAYIS  GBDURUM:ONAY,GÜMRÜKONAY GTIPGRUP:0119 GTIPGRUPSINIF:MALGRUBU
BEYANKAYITKODU:DH</t>
  </si>
  <si>
    <t>GSEK:2 YIL:2017// AY:OCAK - MAYIS  GBDURUM:ONAY,GÜMRÜKONAY GTIPGRUP:0119 GTIPGRUPSINIF:MALGRUBU
BEYANKAYITKODU:DH</t>
  </si>
  <si>
    <t xml:space="preserve">GSEK:2 YIL:2017 AY:OCAK-MAYIS  GBDURUM:ONAY,GÜMRÜKONAY GTIPGRUP:0119 GTIPGRUPSINIF:MALGRUBU
BEYANKAYITKODU:DH
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</si>
</sst>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  <numFmt numFmtId="192" formatCode="#,##0_ ;\-#,##0\ "/>
    <numFmt numFmtId="193" formatCode="[$¥€-2]\ #,##0.00_);[Red]\([$€-2]\ #,##0.00\)"/>
    <numFmt numFmtId="194" formatCode="#,##0.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10"/>
      <color indexed="12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rgb="FFFF0000"/>
      <name val="Tahoma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FF0000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1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3" fontId="5" fillId="0" borderId="13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" fillId="33" borderId="14" xfId="0" applyNumberFormat="1" applyFont="1" applyFill="1" applyBorder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14" xfId="0" applyNumberFormat="1" applyFont="1" applyFill="1" applyBorder="1" applyAlignment="1" applyProtection="1">
      <alignment horizontal="right" vertical="top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3" fontId="5" fillId="0" borderId="13" xfId="0" applyNumberFormat="1" applyFont="1" applyFill="1" applyBorder="1" applyAlignment="1" applyProtection="1">
      <alignment horizontal="right" vertical="top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4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/>
      <protection/>
    </xf>
    <xf numFmtId="3" fontId="4" fillId="0" borderId="14" xfId="0" applyNumberFormat="1" applyFont="1" applyFill="1" applyBorder="1" applyAlignment="1" applyProtection="1">
      <alignment horizontal="right" vertical="top"/>
      <protection/>
    </xf>
    <xf numFmtId="3" fontId="5" fillId="0" borderId="15" xfId="0" applyNumberFormat="1" applyFont="1" applyFill="1" applyBorder="1" applyAlignment="1" applyProtection="1">
      <alignment horizontal="right" vertical="top" wrapText="1"/>
      <protection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3" fontId="5" fillId="0" borderId="14" xfId="0" applyNumberFormat="1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/>
      <protection/>
    </xf>
    <xf numFmtId="3" fontId="4" fillId="0" borderId="14" xfId="0" applyNumberFormat="1" applyFont="1" applyFill="1" applyBorder="1" applyAlignment="1" applyProtection="1">
      <alignment horizontal="right" vertical="top"/>
      <protection/>
    </xf>
    <xf numFmtId="3" fontId="5" fillId="0" borderId="15" xfId="0" applyNumberFormat="1" applyFont="1" applyFill="1" applyBorder="1" applyAlignment="1" applyProtection="1">
      <alignment horizontal="right" vertical="top" wrapText="1"/>
      <protection/>
    </xf>
    <xf numFmtId="181" fontId="3" fillId="34" borderId="16" xfId="64" applyNumberFormat="1" applyFont="1" applyFill="1" applyBorder="1" applyAlignment="1">
      <alignment horizontal="right" wrapText="1"/>
    </xf>
    <xf numFmtId="181" fontId="59" fillId="34" borderId="16" xfId="0" applyNumberFormat="1" applyFont="1" applyFill="1" applyBorder="1" applyAlignment="1">
      <alignment horizontal="right" wrapText="1"/>
    </xf>
    <xf numFmtId="189" fontId="59" fillId="34" borderId="16" xfId="0" applyNumberFormat="1" applyFont="1" applyFill="1" applyBorder="1" applyAlignment="1">
      <alignment horizontal="right" wrapText="1"/>
    </xf>
    <xf numFmtId="181" fontId="3" fillId="34" borderId="16" xfId="0" applyNumberFormat="1" applyFont="1" applyFill="1" applyBorder="1" applyAlignment="1">
      <alignment horizontal="right" wrapText="1"/>
    </xf>
    <xf numFmtId="189" fontId="3" fillId="34" borderId="16" xfId="0" applyNumberFormat="1" applyFont="1" applyFill="1" applyBorder="1" applyAlignment="1">
      <alignment horizontal="right" wrapText="1"/>
    </xf>
    <xf numFmtId="3" fontId="3" fillId="34" borderId="16" xfId="64" applyNumberFormat="1" applyFont="1" applyFill="1" applyBorder="1" applyAlignment="1">
      <alignment wrapText="1"/>
    </xf>
    <xf numFmtId="192" fontId="3" fillId="34" borderId="16" xfId="0" applyNumberFormat="1" applyFont="1" applyFill="1" applyBorder="1" applyAlignment="1">
      <alignment horizontal="right" wrapText="1"/>
    </xf>
    <xf numFmtId="181" fontId="3" fillId="34" borderId="16" xfId="64" applyNumberFormat="1" applyFont="1" applyFill="1" applyBorder="1" applyAlignment="1">
      <alignment wrapText="1"/>
    </xf>
    <xf numFmtId="181" fontId="59" fillId="34" borderId="16" xfId="64" applyNumberFormat="1" applyFont="1" applyFill="1" applyBorder="1" applyAlignment="1">
      <alignment horizontal="right" wrapText="1"/>
    </xf>
    <xf numFmtId="3" fontId="59" fillId="34" borderId="16" xfId="0" applyNumberFormat="1" applyFont="1" applyFill="1" applyBorder="1" applyAlignment="1">
      <alignment horizontal="right" wrapText="1"/>
    </xf>
    <xf numFmtId="3" fontId="59" fillId="34" borderId="16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 applyProtection="1">
      <alignment horizontal="left" vertical="top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34" borderId="16" xfId="0" applyNumberFormat="1" applyFont="1" applyFill="1" applyBorder="1" applyAlignment="1" applyProtection="1">
      <alignment horizontal="left" vertical="top" wrapText="1"/>
      <protection/>
    </xf>
    <xf numFmtId="3" fontId="8" fillId="34" borderId="16" xfId="0" applyNumberFormat="1" applyFont="1" applyFill="1" applyBorder="1" applyAlignment="1" applyProtection="1">
      <alignment horizontal="right" vertical="top" wrapText="1"/>
      <protection/>
    </xf>
    <xf numFmtId="3" fontId="61" fillId="34" borderId="16" xfId="0" applyNumberFormat="1" applyFont="1" applyFill="1" applyBorder="1" applyAlignment="1">
      <alignment horizontal="center" vertical="center" wrapText="1"/>
    </xf>
    <xf numFmtId="3" fontId="61" fillId="34" borderId="16" xfId="0" applyNumberFormat="1" applyFont="1" applyFill="1" applyBorder="1" applyAlignment="1">
      <alignment horizontal="center" wrapText="1"/>
    </xf>
    <xf numFmtId="4" fontId="61" fillId="34" borderId="16" xfId="0" applyNumberFormat="1" applyFont="1" applyFill="1" applyBorder="1" applyAlignment="1">
      <alignment horizontal="center" wrapText="1"/>
    </xf>
    <xf numFmtId="3" fontId="9" fillId="0" borderId="0" xfId="0" applyNumberFormat="1" applyFont="1" applyFill="1" applyAlignment="1">
      <alignment/>
    </xf>
    <xf numFmtId="0" fontId="10" fillId="34" borderId="16" xfId="0" applyNumberFormat="1" applyFont="1" applyFill="1" applyBorder="1" applyAlignment="1" applyProtection="1">
      <alignment horizontal="left" vertical="top"/>
      <protection/>
    </xf>
    <xf numFmtId="3" fontId="10" fillId="34" borderId="16" xfId="0" applyNumberFormat="1" applyFont="1" applyFill="1" applyBorder="1" applyAlignment="1" applyProtection="1">
      <alignment horizontal="right" vertical="top"/>
      <protection/>
    </xf>
    <xf numFmtId="0" fontId="8" fillId="34" borderId="16" xfId="0" applyNumberFormat="1" applyFont="1" applyFill="1" applyBorder="1" applyAlignment="1" applyProtection="1">
      <alignment horizontal="right" vertical="top"/>
      <protection/>
    </xf>
    <xf numFmtId="0" fontId="8" fillId="34" borderId="16" xfId="0" applyNumberFormat="1" applyFont="1" applyFill="1" applyBorder="1" applyAlignment="1" applyProtection="1">
      <alignment horizontal="left" vertical="top"/>
      <protection/>
    </xf>
    <xf numFmtId="3" fontId="8" fillId="34" borderId="16" xfId="0" applyNumberFormat="1" applyFont="1" applyFill="1" applyBorder="1" applyAlignment="1" applyProtection="1">
      <alignment horizontal="right" vertical="top"/>
      <protection/>
    </xf>
    <xf numFmtId="3" fontId="60" fillId="34" borderId="16" xfId="0" applyNumberFormat="1" applyFont="1" applyFill="1" applyBorder="1" applyAlignment="1">
      <alignment horizontal="center" vertical="center" wrapText="1"/>
    </xf>
    <xf numFmtId="3" fontId="60" fillId="34" borderId="16" xfId="0" applyNumberFormat="1" applyFont="1" applyFill="1" applyBorder="1" applyAlignment="1">
      <alignment horizontal="center" wrapText="1"/>
    </xf>
    <xf numFmtId="4" fontId="60" fillId="34" borderId="16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3" fontId="8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Font="1" applyFill="1" applyBorder="1" applyAlignment="1">
      <alignment/>
    </xf>
    <xf numFmtId="3" fontId="10" fillId="0" borderId="16" xfId="0" applyNumberFormat="1" applyFont="1" applyFill="1" applyBorder="1" applyAlignment="1" applyProtection="1">
      <alignment horizontal="left" vertical="top" wrapText="1"/>
      <protection/>
    </xf>
    <xf numFmtId="3" fontId="60" fillId="0" borderId="16" xfId="0" applyNumberFormat="1" applyFont="1" applyBorder="1" applyAlignment="1">
      <alignment/>
    </xf>
    <xf numFmtId="0" fontId="60" fillId="0" borderId="16" xfId="0" applyFont="1" applyBorder="1" applyAlignment="1">
      <alignment/>
    </xf>
    <xf numFmtId="181" fontId="9" fillId="34" borderId="16" xfId="64" applyNumberFormat="1" applyFont="1" applyFill="1" applyBorder="1" applyAlignment="1">
      <alignment horizontal="right" wrapText="1"/>
    </xf>
    <xf numFmtId="181" fontId="9" fillId="34" borderId="16" xfId="0" applyNumberFormat="1" applyFont="1" applyFill="1" applyBorder="1" applyAlignment="1">
      <alignment horizontal="right" wrapText="1"/>
    </xf>
    <xf numFmtId="189" fontId="9" fillId="34" borderId="16" xfId="0" applyNumberFormat="1" applyFont="1" applyFill="1" applyBorder="1" applyAlignment="1">
      <alignment horizontal="right" wrapText="1"/>
    </xf>
    <xf numFmtId="3" fontId="9" fillId="0" borderId="16" xfId="0" applyNumberFormat="1" applyFont="1" applyFill="1" applyBorder="1" applyAlignment="1">
      <alignment/>
    </xf>
    <xf numFmtId="0" fontId="10" fillId="33" borderId="16" xfId="0" applyNumberFormat="1" applyFont="1" applyFill="1" applyBorder="1" applyAlignment="1" applyProtection="1">
      <alignment horizontal="left" vertical="top"/>
      <protection/>
    </xf>
    <xf numFmtId="0" fontId="10" fillId="33" borderId="16" xfId="0" applyNumberFormat="1" applyFont="1" applyFill="1" applyBorder="1" applyAlignment="1" applyProtection="1">
      <alignment horizontal="right" vertical="top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4" fontId="10" fillId="33" borderId="16" xfId="0" applyNumberFormat="1" applyFont="1" applyFill="1" applyBorder="1" applyAlignment="1" applyProtection="1">
      <alignment horizontal="right" vertical="top"/>
      <protection/>
    </xf>
    <xf numFmtId="0" fontId="10" fillId="0" borderId="16" xfId="0" applyNumberFormat="1" applyFont="1" applyFill="1" applyBorder="1" applyAlignment="1" applyProtection="1">
      <alignment horizontal="left" vertical="top"/>
      <protection/>
    </xf>
    <xf numFmtId="3" fontId="10" fillId="0" borderId="16" xfId="0" applyNumberFormat="1" applyFont="1" applyFill="1" applyBorder="1" applyAlignment="1" applyProtection="1">
      <alignment horizontal="right" vertical="top"/>
      <protection/>
    </xf>
    <xf numFmtId="4" fontId="10" fillId="0" borderId="16" xfId="0" applyNumberFormat="1" applyFont="1" applyFill="1" applyBorder="1" applyAlignment="1" applyProtection="1">
      <alignment horizontal="right" vertical="top"/>
      <protection/>
    </xf>
    <xf numFmtId="0" fontId="10" fillId="0" borderId="16" xfId="0" applyNumberFormat="1" applyFont="1" applyFill="1" applyBorder="1" applyAlignment="1" applyProtection="1">
      <alignment horizontal="right" vertical="top"/>
      <protection/>
    </xf>
    <xf numFmtId="181" fontId="9" fillId="34" borderId="17" xfId="64" applyNumberFormat="1" applyFont="1" applyFill="1" applyBorder="1" applyAlignment="1">
      <alignment horizontal="right" wrapText="1"/>
    </xf>
    <xf numFmtId="181" fontId="9" fillId="34" borderId="17" xfId="0" applyNumberFormat="1" applyFont="1" applyFill="1" applyBorder="1" applyAlignment="1">
      <alignment horizontal="right" wrapText="1"/>
    </xf>
    <xf numFmtId="189" fontId="9" fillId="34" borderId="17" xfId="0" applyNumberFormat="1" applyFont="1" applyFill="1" applyBorder="1" applyAlignment="1">
      <alignment horizontal="right" wrapText="1"/>
    </xf>
    <xf numFmtId="181" fontId="9" fillId="34" borderId="0" xfId="64" applyNumberFormat="1" applyFont="1" applyFill="1" applyBorder="1" applyAlignment="1">
      <alignment horizontal="right" wrapText="1"/>
    </xf>
    <xf numFmtId="181" fontId="9" fillId="34" borderId="0" xfId="0" applyNumberFormat="1" applyFont="1" applyFill="1" applyBorder="1" applyAlignment="1">
      <alignment horizontal="right" wrapText="1"/>
    </xf>
    <xf numFmtId="189" fontId="9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94" fontId="60" fillId="34" borderId="16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194" fontId="61" fillId="34" borderId="16" xfId="0" applyNumberFormat="1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8" fillId="34" borderId="16" xfId="0" applyNumberFormat="1" applyFont="1" applyFill="1" applyBorder="1" applyAlignment="1" applyProtection="1">
      <alignment horizontal="left" vertical="top" wrapText="1"/>
      <protection/>
    </xf>
    <xf numFmtId="49" fontId="8" fillId="34" borderId="16" xfId="0" applyNumberFormat="1" applyFont="1" applyFill="1" applyBorder="1" applyAlignment="1" applyProtection="1">
      <alignment horizontal="right" vertical="top" wrapText="1"/>
      <protection/>
    </xf>
    <xf numFmtId="194" fontId="61" fillId="34" borderId="16" xfId="0" applyNumberFormat="1" applyFont="1" applyFill="1" applyBorder="1" applyAlignment="1">
      <alignment horizontal="center" vertical="center" wrapText="1"/>
    </xf>
    <xf numFmtId="194" fontId="61" fillId="34" borderId="16" xfId="0" applyNumberFormat="1" applyFont="1" applyFill="1" applyBorder="1" applyAlignment="1">
      <alignment horizontal="center" wrapText="1"/>
    </xf>
    <xf numFmtId="0" fontId="60" fillId="34" borderId="16" xfId="0" applyFont="1" applyFill="1" applyBorder="1" applyAlignment="1">
      <alignment/>
    </xf>
    <xf numFmtId="3" fontId="60" fillId="34" borderId="16" xfId="0" applyNumberFormat="1" applyFont="1" applyFill="1" applyBorder="1" applyAlignment="1">
      <alignment/>
    </xf>
    <xf numFmtId="194" fontId="9" fillId="34" borderId="16" xfId="0" applyNumberFormat="1" applyFont="1" applyFill="1" applyBorder="1" applyAlignment="1">
      <alignment/>
    </xf>
    <xf numFmtId="3" fontId="61" fillId="34" borderId="16" xfId="0" applyNumberFormat="1" applyFont="1" applyFill="1" applyBorder="1" applyAlignment="1">
      <alignment/>
    </xf>
    <xf numFmtId="3" fontId="9" fillId="34" borderId="16" xfId="0" applyNumberFormat="1" applyFont="1" applyFill="1" applyBorder="1" applyAlignment="1">
      <alignment/>
    </xf>
    <xf numFmtId="4" fontId="10" fillId="34" borderId="16" xfId="0" applyNumberFormat="1" applyFont="1" applyFill="1" applyBorder="1" applyAlignment="1" applyProtection="1">
      <alignment horizontal="right" vertical="top"/>
      <protection/>
    </xf>
    <xf numFmtId="0" fontId="10" fillId="34" borderId="16" xfId="0" applyNumberFormat="1" applyFont="1" applyFill="1" applyBorder="1" applyAlignment="1" applyProtection="1">
      <alignment horizontal="right" vertical="top"/>
      <protection/>
    </xf>
    <xf numFmtId="3" fontId="11" fillId="34" borderId="16" xfId="0" applyNumberFormat="1" applyFont="1" applyFill="1" applyBorder="1" applyAlignment="1">
      <alignment/>
    </xf>
    <xf numFmtId="0" fontId="61" fillId="34" borderId="16" xfId="0" applyFont="1" applyFill="1" applyBorder="1" applyAlignment="1">
      <alignment/>
    </xf>
    <xf numFmtId="194" fontId="9" fillId="34" borderId="16" xfId="64" applyNumberFormat="1" applyFont="1" applyFill="1" applyBorder="1" applyAlignment="1">
      <alignment horizontal="right" wrapText="1"/>
    </xf>
    <xf numFmtId="194" fontId="9" fillId="34" borderId="16" xfId="0" applyNumberFormat="1" applyFont="1" applyFill="1" applyBorder="1" applyAlignment="1">
      <alignment horizontal="right" wrapText="1"/>
    </xf>
    <xf numFmtId="2" fontId="9" fillId="34" borderId="16" xfId="0" applyNumberFormat="1" applyFont="1" applyFill="1" applyBorder="1" applyAlignment="1">
      <alignment wrapText="1"/>
    </xf>
    <xf numFmtId="194" fontId="9" fillId="34" borderId="16" xfId="0" applyNumberFormat="1" applyFont="1" applyFill="1" applyBorder="1" applyAlignment="1">
      <alignment wrapText="1"/>
    </xf>
    <xf numFmtId="4" fontId="60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2" fillId="34" borderId="16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12" fillId="34" borderId="16" xfId="0" applyFont="1" applyFill="1" applyBorder="1" applyAlignment="1">
      <alignment wrapText="1"/>
    </xf>
    <xf numFmtId="0" fontId="12" fillId="34" borderId="16" xfId="0" applyFont="1" applyFill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3" fontId="14" fillId="34" borderId="16" xfId="0" applyNumberFormat="1" applyFont="1" applyFill="1" applyBorder="1" applyAlignment="1" applyProtection="1">
      <alignment horizontal="right" vertical="top"/>
      <protection/>
    </xf>
    <xf numFmtId="4" fontId="14" fillId="34" borderId="16" xfId="0" applyNumberFormat="1" applyFont="1" applyFill="1" applyBorder="1" applyAlignment="1" applyProtection="1">
      <alignment horizontal="right" vertical="top"/>
      <protection/>
    </xf>
    <xf numFmtId="0" fontId="59" fillId="34" borderId="16" xfId="0" applyFont="1" applyFill="1" applyBorder="1" applyAlignment="1">
      <alignment wrapText="1"/>
    </xf>
    <xf numFmtId="0" fontId="62" fillId="34" borderId="16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63" fillId="34" borderId="16" xfId="0" applyFont="1" applyFill="1" applyBorder="1" applyAlignment="1">
      <alignment horizontal="center"/>
    </xf>
    <xf numFmtId="0" fontId="63" fillId="34" borderId="16" xfId="0" applyFont="1" applyFill="1" applyBorder="1" applyAlignment="1">
      <alignment horizontal="center" wrapText="1"/>
    </xf>
    <xf numFmtId="3" fontId="64" fillId="34" borderId="16" xfId="0" applyNumberFormat="1" applyFont="1" applyFill="1" applyBorder="1" applyAlignment="1">
      <alignment horizontal="right" wrapText="1"/>
    </xf>
    <xf numFmtId="4" fontId="64" fillId="34" borderId="16" xfId="0" applyNumberFormat="1" applyFont="1" applyFill="1" applyBorder="1" applyAlignment="1">
      <alignment horizontal="right" wrapText="1"/>
    </xf>
    <xf numFmtId="0" fontId="12" fillId="34" borderId="16" xfId="0" applyFont="1" applyFill="1" applyBorder="1" applyAlignment="1">
      <alignment horizontal="center"/>
    </xf>
    <xf numFmtId="3" fontId="61" fillId="34" borderId="0" xfId="0" applyNumberFormat="1" applyFont="1" applyFill="1" applyBorder="1" applyAlignment="1" applyProtection="1">
      <alignment horizontal="center" vertical="top" wrapText="1"/>
      <protection/>
    </xf>
    <xf numFmtId="194" fontId="60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3" fontId="60" fillId="34" borderId="0" xfId="0" applyNumberFormat="1" applyFont="1" applyFill="1" applyBorder="1" applyAlignment="1" applyProtection="1">
      <alignment horizontal="left" vertical="top" wrapText="1"/>
      <protection/>
    </xf>
    <xf numFmtId="3" fontId="61" fillId="34" borderId="0" xfId="0" applyNumberFormat="1" applyFont="1" applyFill="1" applyBorder="1" applyAlignment="1" applyProtection="1">
      <alignment horizontal="left" vertical="top" wrapText="1"/>
      <protection/>
    </xf>
    <xf numFmtId="0" fontId="60" fillId="34" borderId="0" xfId="0" applyFont="1" applyFill="1" applyBorder="1" applyAlignment="1">
      <alignment/>
    </xf>
    <xf numFmtId="0" fontId="65" fillId="34" borderId="0" xfId="0" applyFont="1" applyFill="1" applyAlignment="1">
      <alignment/>
    </xf>
    <xf numFmtId="0" fontId="60" fillId="34" borderId="16" xfId="0" applyNumberFormat="1" applyFont="1" applyFill="1" applyBorder="1" applyAlignment="1" applyProtection="1">
      <alignment horizontal="left" vertical="top"/>
      <protection/>
    </xf>
    <xf numFmtId="194" fontId="60" fillId="34" borderId="16" xfId="0" applyNumberFormat="1" applyFont="1" applyFill="1" applyBorder="1" applyAlignment="1">
      <alignment horizontal="center" vertical="center" wrapText="1"/>
    </xf>
    <xf numFmtId="194" fontId="60" fillId="34" borderId="16" xfId="0" applyNumberFormat="1" applyFont="1" applyFill="1" applyBorder="1" applyAlignment="1">
      <alignment horizontal="center" wrapText="1"/>
    </xf>
    <xf numFmtId="0" fontId="61" fillId="34" borderId="16" xfId="0" applyNumberFormat="1" applyFont="1" applyFill="1" applyBorder="1" applyAlignment="1" applyProtection="1">
      <alignment horizontal="right" vertical="top"/>
      <protection/>
    </xf>
    <xf numFmtId="3" fontId="60" fillId="34" borderId="0" xfId="0" applyNumberFormat="1" applyFont="1" applyFill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left"/>
    </xf>
    <xf numFmtId="0" fontId="12" fillId="34" borderId="16" xfId="0" applyFont="1" applyFill="1" applyBorder="1" applyAlignment="1">
      <alignment horizontal="left" wrapText="1"/>
    </xf>
    <xf numFmtId="49" fontId="59" fillId="34" borderId="16" xfId="0" applyNumberFormat="1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/>
    </xf>
    <xf numFmtId="0" fontId="66" fillId="34" borderId="16" xfId="0" applyFont="1" applyFill="1" applyBorder="1" applyAlignment="1">
      <alignment horizontal="left" vertical="center" wrapText="1"/>
    </xf>
    <xf numFmtId="3" fontId="67" fillId="34" borderId="16" xfId="0" applyNumberFormat="1" applyFont="1" applyFill="1" applyBorder="1" applyAlignment="1">
      <alignment horizontal="right" vertical="center" wrapText="1"/>
    </xf>
    <xf numFmtId="0" fontId="61" fillId="34" borderId="16" xfId="0" applyFont="1" applyFill="1" applyBorder="1" applyAlignment="1">
      <alignment wrapText="1"/>
    </xf>
    <xf numFmtId="0" fontId="68" fillId="34" borderId="16" xfId="0" applyFont="1" applyFill="1" applyBorder="1" applyAlignment="1">
      <alignment horizontal="right" vertical="center" wrapText="1"/>
    </xf>
    <xf numFmtId="0" fontId="68" fillId="34" borderId="16" xfId="0" applyFont="1" applyFill="1" applyBorder="1" applyAlignment="1">
      <alignment/>
    </xf>
    <xf numFmtId="0" fontId="69" fillId="34" borderId="16" xfId="0" applyFont="1" applyFill="1" applyBorder="1" applyAlignment="1">
      <alignment wrapText="1"/>
    </xf>
    <xf numFmtId="0" fontId="11" fillId="34" borderId="16" xfId="0" applyNumberFormat="1" applyFont="1" applyFill="1" applyBorder="1" applyAlignment="1" applyProtection="1">
      <alignment horizontal="left" vertical="top"/>
      <protection/>
    </xf>
    <xf numFmtId="3" fontId="11" fillId="34" borderId="16" xfId="0" applyNumberFormat="1" applyFont="1" applyFill="1" applyBorder="1" applyAlignment="1" applyProtection="1">
      <alignment horizontal="right" vertical="top"/>
      <protection/>
    </xf>
    <xf numFmtId="0" fontId="11" fillId="0" borderId="16" xfId="0" applyFont="1" applyFill="1" applyBorder="1" applyAlignment="1">
      <alignment/>
    </xf>
    <xf numFmtId="181" fontId="11" fillId="34" borderId="16" xfId="64" applyNumberFormat="1" applyFont="1" applyFill="1" applyBorder="1" applyAlignment="1">
      <alignment horizontal="right" wrapText="1"/>
    </xf>
    <xf numFmtId="181" fontId="11" fillId="34" borderId="16" xfId="0" applyNumberFormat="1" applyFont="1" applyFill="1" applyBorder="1" applyAlignment="1">
      <alignment horizontal="right" wrapText="1"/>
    </xf>
    <xf numFmtId="189" fontId="11" fillId="34" borderId="16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12" fillId="34" borderId="16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61" fillId="34" borderId="18" xfId="0" applyNumberFormat="1" applyFont="1" applyFill="1" applyBorder="1" applyAlignment="1" applyProtection="1">
      <alignment horizontal="center" vertical="top" wrapText="1"/>
      <protection/>
    </xf>
    <xf numFmtId="0" fontId="61" fillId="34" borderId="19" xfId="0" applyNumberFormat="1" applyFont="1" applyFill="1" applyBorder="1" applyAlignment="1" applyProtection="1">
      <alignment horizontal="center" vertical="top" wrapText="1"/>
      <protection/>
    </xf>
    <xf numFmtId="3" fontId="61" fillId="34" borderId="19" xfId="0" applyNumberFormat="1" applyFont="1" applyFill="1" applyBorder="1" applyAlignment="1" applyProtection="1">
      <alignment horizontal="center" vertical="top" wrapText="1"/>
      <protection/>
    </xf>
    <xf numFmtId="3" fontId="61" fillId="34" borderId="20" xfId="0" applyNumberFormat="1" applyFont="1" applyFill="1" applyBorder="1" applyAlignment="1" applyProtection="1">
      <alignment horizontal="center" vertical="top" wrapText="1"/>
      <protection/>
    </xf>
    <xf numFmtId="0" fontId="10" fillId="34" borderId="11" xfId="0" applyNumberFormat="1" applyFont="1" applyFill="1" applyBorder="1" applyAlignment="1" applyProtection="1">
      <alignment horizontal="left" vertical="top" wrapText="1"/>
      <protection/>
    </xf>
    <xf numFmtId="0" fontId="60" fillId="34" borderId="0" xfId="0" applyNumberFormat="1" applyFont="1" applyFill="1" applyBorder="1" applyAlignment="1" applyProtection="1">
      <alignment horizontal="left" vertical="top" wrapText="1"/>
      <protection/>
    </xf>
    <xf numFmtId="0" fontId="60" fillId="34" borderId="14" xfId="0" applyNumberFormat="1" applyFont="1" applyFill="1" applyBorder="1" applyAlignment="1" applyProtection="1">
      <alignment horizontal="left" vertical="top" wrapText="1"/>
      <protection/>
    </xf>
    <xf numFmtId="0" fontId="61" fillId="34" borderId="11" xfId="0" applyNumberFormat="1" applyFont="1" applyFill="1" applyBorder="1" applyAlignment="1" applyProtection="1">
      <alignment horizontal="left" vertical="top" wrapText="1"/>
      <protection/>
    </xf>
    <xf numFmtId="0" fontId="61" fillId="34" borderId="0" xfId="0" applyNumberFormat="1" applyFont="1" applyFill="1" applyBorder="1" applyAlignment="1" applyProtection="1">
      <alignment horizontal="left" vertical="top" wrapText="1"/>
      <protection/>
    </xf>
    <xf numFmtId="0" fontId="61" fillId="34" borderId="14" xfId="0" applyNumberFormat="1" applyFont="1" applyFill="1" applyBorder="1" applyAlignment="1" applyProtection="1">
      <alignment horizontal="left" vertical="top" wrapText="1"/>
      <protection/>
    </xf>
    <xf numFmtId="2" fontId="61" fillId="34" borderId="16" xfId="56" applyNumberFormat="1" applyFont="1" applyFill="1" applyBorder="1" applyAlignment="1">
      <alignment wrapText="1"/>
      <protection/>
    </xf>
    <xf numFmtId="0" fontId="61" fillId="34" borderId="16" xfId="0" applyFont="1" applyFill="1" applyBorder="1" applyAlignment="1">
      <alignment wrapText="1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a Başlık 2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Hyperlink" xfId="47"/>
    <cellStyle name="Hyperlink 2" xfId="48"/>
    <cellStyle name="İşaretli Hücre" xfId="49"/>
    <cellStyle name="İyi" xfId="50"/>
    <cellStyle name="Followed Hyperlink" xfId="51"/>
    <cellStyle name="Hyperlink" xfId="52"/>
    <cellStyle name="Kötü" xfId="53"/>
    <cellStyle name="Normal 2" xfId="54"/>
    <cellStyle name="Normal 3" xfId="55"/>
    <cellStyle name="Normal 4" xfId="56"/>
    <cellStyle name="Not" xfId="57"/>
    <cellStyle name="Not 2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7"/>
  <sheetViews>
    <sheetView view="pageBreakPreview" zoomScale="75" zoomScaleSheetLayoutView="75" workbookViewId="0" topLeftCell="A28">
      <selection activeCell="N37" sqref="N37"/>
    </sheetView>
  </sheetViews>
  <sheetFormatPr defaultColWidth="9.140625" defaultRowHeight="12.75"/>
  <cols>
    <col min="1" max="1" width="10.28125" style="150" customWidth="1"/>
    <col min="2" max="2" width="55.28125" style="117" customWidth="1"/>
    <col min="3" max="3" width="14.57421875" style="117" bestFit="1" customWidth="1"/>
    <col min="4" max="5" width="17.421875" style="117" bestFit="1" customWidth="1"/>
    <col min="6" max="6" width="17.00390625" style="117" customWidth="1"/>
    <col min="7" max="7" width="17.421875" style="117" bestFit="1" customWidth="1"/>
    <col min="8" max="8" width="17.140625" style="117" customWidth="1"/>
    <col min="9" max="9" width="12.421875" style="119" customWidth="1"/>
    <col min="10" max="10" width="11.28125" style="119" customWidth="1"/>
    <col min="11" max="11" width="11.57421875" style="119" customWidth="1"/>
    <col min="12" max="12" width="9.7109375" style="119" customWidth="1"/>
    <col min="13" max="13" width="12.140625" style="117" bestFit="1" customWidth="1"/>
    <col min="14" max="14" width="9.421875" style="119" customWidth="1"/>
    <col min="15" max="15" width="11.28125" style="117" customWidth="1"/>
    <col min="16" max="16384" width="9.140625" style="117" customWidth="1"/>
  </cols>
  <sheetData>
    <row r="1" spans="1:14" ht="14.25">
      <c r="A1" s="164" t="s">
        <v>88</v>
      </c>
      <c r="B1" s="164"/>
      <c r="C1" s="164"/>
      <c r="D1" s="164"/>
      <c r="E1" s="164"/>
      <c r="F1" s="164"/>
      <c r="G1" s="164"/>
      <c r="H1" s="164"/>
      <c r="I1" s="164"/>
      <c r="J1" s="164"/>
      <c r="K1" s="117"/>
      <c r="L1" s="133"/>
      <c r="N1" s="133"/>
    </row>
    <row r="2" spans="1:14" ht="14.25">
      <c r="A2" s="165" t="s">
        <v>832</v>
      </c>
      <c r="B2" s="164"/>
      <c r="C2" s="164"/>
      <c r="D2" s="164"/>
      <c r="E2" s="164"/>
      <c r="F2" s="164"/>
      <c r="G2" s="164"/>
      <c r="H2" s="164"/>
      <c r="I2" s="164"/>
      <c r="J2" s="164"/>
      <c r="K2" s="117"/>
      <c r="L2" s="133"/>
      <c r="N2" s="133"/>
    </row>
    <row r="3" spans="1:9" ht="14.25">
      <c r="A3" s="147"/>
      <c r="B3" s="146"/>
      <c r="C3" s="164">
        <v>2016</v>
      </c>
      <c r="D3" s="164"/>
      <c r="E3" s="133"/>
      <c r="F3" s="164">
        <v>2017</v>
      </c>
      <c r="G3" s="164"/>
      <c r="H3" s="133"/>
      <c r="I3" s="118"/>
    </row>
    <row r="4" spans="1:15" ht="40.5" customHeight="1">
      <c r="A4" s="148" t="s">
        <v>74</v>
      </c>
      <c r="B4" s="120" t="s">
        <v>0</v>
      </c>
      <c r="C4" s="121" t="s">
        <v>1</v>
      </c>
      <c r="D4" s="121" t="s">
        <v>2</v>
      </c>
      <c r="E4" s="121" t="s">
        <v>652</v>
      </c>
      <c r="F4" s="121" t="s">
        <v>1</v>
      </c>
      <c r="G4" s="121" t="s">
        <v>2</v>
      </c>
      <c r="H4" s="121" t="s">
        <v>652</v>
      </c>
      <c r="I4" s="121" t="s">
        <v>80</v>
      </c>
      <c r="J4" s="121" t="s">
        <v>653</v>
      </c>
      <c r="K4" s="121" t="s">
        <v>655</v>
      </c>
      <c r="L4" s="121" t="s">
        <v>733</v>
      </c>
      <c r="M4" s="121" t="s">
        <v>734</v>
      </c>
      <c r="N4" s="121" t="s">
        <v>691</v>
      </c>
      <c r="O4" s="121" t="s">
        <v>735</v>
      </c>
    </row>
    <row r="5" spans="1:15" ht="14.25">
      <c r="A5" s="122" t="s">
        <v>22</v>
      </c>
      <c r="B5" s="123" t="s">
        <v>11</v>
      </c>
      <c r="C5" s="124">
        <v>89723</v>
      </c>
      <c r="D5" s="125">
        <v>679201.59</v>
      </c>
      <c r="E5" s="125">
        <v>610345.38</v>
      </c>
      <c r="F5" s="124">
        <v>77304</v>
      </c>
      <c r="G5" s="125">
        <v>822902.14</v>
      </c>
      <c r="H5" s="125">
        <v>764964.35</v>
      </c>
      <c r="I5" s="41">
        <f aca="true" t="shared" si="0" ref="I5:K7">(F5-C5)*100/C5</f>
        <v>-13.841489918972838</v>
      </c>
      <c r="J5" s="44">
        <f t="shared" si="0"/>
        <v>21.15727526491804</v>
      </c>
      <c r="K5" s="44">
        <f t="shared" si="0"/>
        <v>25.3330286533831</v>
      </c>
      <c r="L5" s="45">
        <f aca="true" t="shared" si="1" ref="L5:L11">D5/C5</f>
        <v>7.5699830589703865</v>
      </c>
      <c r="M5" s="45">
        <f>G5/F5</f>
        <v>10.645013712097692</v>
      </c>
      <c r="N5" s="45">
        <f aca="true" t="shared" si="2" ref="N5:N11">E5/C5</f>
        <v>6.80255207694794</v>
      </c>
      <c r="O5" s="45">
        <f>H5/F5</f>
        <v>9.89553386629411</v>
      </c>
    </row>
    <row r="6" spans="1:15" ht="15" customHeight="1">
      <c r="A6" s="122" t="s">
        <v>10</v>
      </c>
      <c r="B6" s="123" t="s">
        <v>77</v>
      </c>
      <c r="C6" s="124">
        <v>28008089.85</v>
      </c>
      <c r="D6" s="125">
        <v>22119910.1</v>
      </c>
      <c r="E6" s="125">
        <v>19853557.04</v>
      </c>
      <c r="F6" s="124">
        <v>26683141.49</v>
      </c>
      <c r="G6" s="125">
        <v>29227204.72</v>
      </c>
      <c r="H6" s="125">
        <v>27166385.34</v>
      </c>
      <c r="I6" s="41">
        <f t="shared" si="0"/>
        <v>-4.730591650826209</v>
      </c>
      <c r="J6" s="44">
        <f t="shared" si="0"/>
        <v>32.13075725836696</v>
      </c>
      <c r="K6" s="47">
        <f t="shared" si="0"/>
        <v>36.833844359811515</v>
      </c>
      <c r="L6" s="45">
        <f t="shared" si="1"/>
        <v>0.7897686068012953</v>
      </c>
      <c r="M6" s="45">
        <f>G6/F6</f>
        <v>1.0953434673707154</v>
      </c>
      <c r="N6" s="45">
        <f t="shared" si="2"/>
        <v>0.7088508051183647</v>
      </c>
      <c r="O6" s="45">
        <f>H6/F6</f>
        <v>1.0181104556291134</v>
      </c>
    </row>
    <row r="7" spans="1:15" ht="28.5">
      <c r="A7" s="122" t="s">
        <v>18</v>
      </c>
      <c r="B7" s="123" t="s">
        <v>36</v>
      </c>
      <c r="C7" s="124">
        <v>35260551.495</v>
      </c>
      <c r="D7" s="125">
        <v>234826566.64</v>
      </c>
      <c r="E7" s="125">
        <v>210743075.53</v>
      </c>
      <c r="F7" s="124">
        <v>41951699.465</v>
      </c>
      <c r="G7" s="125">
        <v>244522297.25</v>
      </c>
      <c r="H7" s="125">
        <v>227631556.45</v>
      </c>
      <c r="I7" s="41">
        <f t="shared" si="0"/>
        <v>18.976299820349723</v>
      </c>
      <c r="J7" s="44">
        <f t="shared" si="0"/>
        <v>4.128889992614855</v>
      </c>
      <c r="K7" s="47">
        <f t="shared" si="0"/>
        <v>8.01377738154716</v>
      </c>
      <c r="L7" s="45">
        <f t="shared" si="1"/>
        <v>6.659753086201694</v>
      </c>
      <c r="M7" s="45">
        <f aca="true" t="shared" si="3" ref="M7:M12">G7/F7</f>
        <v>5.828662494448006</v>
      </c>
      <c r="N7" s="45">
        <f t="shared" si="2"/>
        <v>5.976737929350984</v>
      </c>
      <c r="O7" s="45">
        <f aca="true" t="shared" si="4" ref="O7:O12">H7/F7</f>
        <v>5.42603897703623</v>
      </c>
    </row>
    <row r="8" spans="1:15" ht="28.5">
      <c r="A8" s="122" t="s">
        <v>3</v>
      </c>
      <c r="B8" s="123" t="s">
        <v>12</v>
      </c>
      <c r="C8" s="124">
        <v>51735622.53</v>
      </c>
      <c r="D8" s="125">
        <v>59665448.87</v>
      </c>
      <c r="E8" s="125">
        <v>53603870.24</v>
      </c>
      <c r="F8" s="124">
        <v>64828691.28</v>
      </c>
      <c r="G8" s="125">
        <v>75954310.55</v>
      </c>
      <c r="H8" s="125">
        <v>70863917.6</v>
      </c>
      <c r="I8" s="41">
        <f aca="true" t="shared" si="5" ref="I8:K11">(F8-C8)*100/C8</f>
        <v>25.307647051908393</v>
      </c>
      <c r="J8" s="44">
        <f t="shared" si="5"/>
        <v>27.300325378411923</v>
      </c>
      <c r="K8" s="47">
        <f t="shared" si="5"/>
        <v>32.1992559170108</v>
      </c>
      <c r="L8" s="45">
        <f t="shared" si="1"/>
        <v>1.1532759431937196</v>
      </c>
      <c r="M8" s="45">
        <f t="shared" si="3"/>
        <v>1.1716156697032123</v>
      </c>
      <c r="N8" s="45">
        <f t="shared" si="2"/>
        <v>1.0361114377026517</v>
      </c>
      <c r="O8" s="45">
        <f t="shared" si="4"/>
        <v>1.0930949892838866</v>
      </c>
    </row>
    <row r="9" spans="1:15" ht="28.5">
      <c r="A9" s="122" t="s">
        <v>7</v>
      </c>
      <c r="B9" s="123" t="s">
        <v>16</v>
      </c>
      <c r="C9" s="124">
        <v>693119.99</v>
      </c>
      <c r="D9" s="125">
        <v>453608.83</v>
      </c>
      <c r="E9" s="125">
        <v>408033.46</v>
      </c>
      <c r="F9" s="124">
        <v>2023327.15</v>
      </c>
      <c r="G9" s="125">
        <v>1261927.59</v>
      </c>
      <c r="H9" s="125">
        <v>1179150.5</v>
      </c>
      <c r="I9" s="41">
        <f t="shared" si="5"/>
        <v>191.9158557236244</v>
      </c>
      <c r="J9" s="44">
        <f t="shared" si="5"/>
        <v>178.197315956129</v>
      </c>
      <c r="K9" s="47">
        <f t="shared" si="5"/>
        <v>188.98377598739083</v>
      </c>
      <c r="L9" s="45">
        <f t="shared" si="1"/>
        <v>0.6544448819027713</v>
      </c>
      <c r="M9" s="45">
        <f t="shared" si="3"/>
        <v>0.6236893475185168</v>
      </c>
      <c r="N9" s="45">
        <f t="shared" si="2"/>
        <v>0.5886909422421939</v>
      </c>
      <c r="O9" s="45">
        <f t="shared" si="4"/>
        <v>0.5827779753758556</v>
      </c>
    </row>
    <row r="10" spans="1:15" ht="30" customHeight="1">
      <c r="A10" s="122" t="s">
        <v>19</v>
      </c>
      <c r="B10" s="123" t="s">
        <v>20</v>
      </c>
      <c r="C10" s="124">
        <v>268519.69</v>
      </c>
      <c r="D10" s="125">
        <v>145284.3</v>
      </c>
      <c r="E10" s="125">
        <v>130836.61</v>
      </c>
      <c r="F10" s="124">
        <v>63885.99</v>
      </c>
      <c r="G10" s="125">
        <v>97216.5</v>
      </c>
      <c r="H10" s="125">
        <v>90091.8</v>
      </c>
      <c r="I10" s="41">
        <f t="shared" si="5"/>
        <v>-76.2080799363354</v>
      </c>
      <c r="J10" s="44">
        <f t="shared" si="5"/>
        <v>-33.085336818912985</v>
      </c>
      <c r="K10" s="47">
        <f t="shared" si="5"/>
        <v>-31.141750004069962</v>
      </c>
      <c r="L10" s="45">
        <f t="shared" si="1"/>
        <v>0.5410564119152677</v>
      </c>
      <c r="M10" s="45">
        <f t="shared" si="3"/>
        <v>1.5217186115453483</v>
      </c>
      <c r="N10" s="45">
        <f t="shared" si="2"/>
        <v>0.48725145630847405</v>
      </c>
      <c r="O10" s="45">
        <f t="shared" si="4"/>
        <v>1.410196507872853</v>
      </c>
    </row>
    <row r="11" spans="1:15" ht="30" customHeight="1">
      <c r="A11" s="122" t="s">
        <v>8</v>
      </c>
      <c r="B11" s="123" t="s">
        <v>21</v>
      </c>
      <c r="C11" s="124">
        <v>1921491.1</v>
      </c>
      <c r="D11" s="125">
        <v>4953474.85</v>
      </c>
      <c r="E11" s="125">
        <v>4441845.75</v>
      </c>
      <c r="F11" s="124">
        <v>2841909.62</v>
      </c>
      <c r="G11" s="125">
        <v>5498680.83</v>
      </c>
      <c r="H11" s="125">
        <v>5119017.55</v>
      </c>
      <c r="I11" s="41">
        <f t="shared" si="5"/>
        <v>47.901263763334626</v>
      </c>
      <c r="J11" s="44">
        <f t="shared" si="5"/>
        <v>11.006535745306156</v>
      </c>
      <c r="K11" s="47">
        <f t="shared" si="5"/>
        <v>15.245279510212615</v>
      </c>
      <c r="L11" s="45">
        <f t="shared" si="1"/>
        <v>2.577932757533979</v>
      </c>
      <c r="M11" s="45">
        <f t="shared" si="3"/>
        <v>1.934854223126209</v>
      </c>
      <c r="N11" s="45">
        <f t="shared" si="2"/>
        <v>2.3116660545552357</v>
      </c>
      <c r="O11" s="45">
        <f t="shared" si="4"/>
        <v>1.801259798684238</v>
      </c>
    </row>
    <row r="12" spans="1:15" ht="30" customHeight="1">
      <c r="A12" s="122" t="s">
        <v>110</v>
      </c>
      <c r="B12" s="123" t="s">
        <v>111</v>
      </c>
      <c r="C12" s="124">
        <v>30220</v>
      </c>
      <c r="D12" s="125">
        <v>20686.34</v>
      </c>
      <c r="E12" s="125">
        <v>18606</v>
      </c>
      <c r="F12" s="124">
        <v>894355</v>
      </c>
      <c r="G12" s="125">
        <v>457938.54</v>
      </c>
      <c r="H12" s="125">
        <v>426887.48</v>
      </c>
      <c r="I12" s="41"/>
      <c r="J12" s="44"/>
      <c r="K12" s="47"/>
      <c r="L12" s="45"/>
      <c r="M12" s="45">
        <f t="shared" si="3"/>
        <v>0.5120321796154771</v>
      </c>
      <c r="N12" s="45"/>
      <c r="O12" s="45">
        <f t="shared" si="4"/>
        <v>0.4773132369137535</v>
      </c>
    </row>
    <row r="13" spans="1:15" ht="14.25">
      <c r="A13" s="151" t="s">
        <v>162</v>
      </c>
      <c r="B13" s="154"/>
      <c r="C13" s="152">
        <v>118007337.655</v>
      </c>
      <c r="D13" s="152">
        <v>322864181.52</v>
      </c>
      <c r="E13" s="152">
        <v>289810170.01</v>
      </c>
      <c r="F13" s="152">
        <v>139364313.995</v>
      </c>
      <c r="G13" s="152">
        <v>357842478.12</v>
      </c>
      <c r="H13" s="152">
        <v>333241971.07</v>
      </c>
      <c r="I13" s="152">
        <f>(F13-C13)*100/C13</f>
        <v>18.098007093794564</v>
      </c>
      <c r="J13" s="44">
        <f>(G13-D13)*100/D13</f>
        <v>10.833749484172271</v>
      </c>
      <c r="K13" s="47">
        <f>(H13-E13)*100/E13</f>
        <v>14.986292944274997</v>
      </c>
      <c r="L13" s="45">
        <f>D13/C13</f>
        <v>2.7359669994751394</v>
      </c>
      <c r="M13" s="45">
        <f>G13/F13</f>
        <v>2.5676765296806066</v>
      </c>
      <c r="N13" s="45">
        <f>E13/C13</f>
        <v>2.4558656755503936</v>
      </c>
      <c r="O13" s="45">
        <f>H13/F13</f>
        <v>2.3911571156010267</v>
      </c>
    </row>
    <row r="14" spans="1:14" ht="14.25">
      <c r="A14" s="148"/>
      <c r="B14" s="123"/>
      <c r="C14" s="46"/>
      <c r="D14" s="46"/>
      <c r="E14" s="46"/>
      <c r="F14" s="46"/>
      <c r="G14" s="46"/>
      <c r="H14" s="46"/>
      <c r="I14" s="48"/>
      <c r="J14" s="44"/>
      <c r="K14" s="44"/>
      <c r="L14" s="44"/>
      <c r="N14" s="44"/>
    </row>
    <row r="15" spans="1:15" ht="14.25">
      <c r="A15" s="122" t="s">
        <v>39</v>
      </c>
      <c r="B15" s="123" t="s">
        <v>40</v>
      </c>
      <c r="C15" s="124">
        <v>28006480.16</v>
      </c>
      <c r="D15" s="125">
        <v>22116902.1</v>
      </c>
      <c r="E15" s="125">
        <v>19850801.26</v>
      </c>
      <c r="F15" s="124">
        <v>26661860.05</v>
      </c>
      <c r="G15" s="125">
        <v>29185566.88</v>
      </c>
      <c r="H15" s="125">
        <v>27128560.83</v>
      </c>
      <c r="I15" s="41">
        <f>(F15-C15)*100/C15</f>
        <v>-4.801103538603329</v>
      </c>
      <c r="J15" s="44">
        <f>(G15-D15)*100/D15</f>
        <v>31.960465114144522</v>
      </c>
      <c r="K15" s="44">
        <f>(H15-E15)*100/E15</f>
        <v>36.66229627045289</v>
      </c>
      <c r="L15" s="45">
        <f>D15/C15</f>
        <v>0.7897065955324248</v>
      </c>
      <c r="M15" s="45">
        <f>G15/F15</f>
        <v>1.0946560677037234</v>
      </c>
      <c r="N15" s="45">
        <f>E15/C15</f>
        <v>0.7087931488210263</v>
      </c>
      <c r="O15" s="45">
        <f>H15/F15</f>
        <v>1.017504434391478</v>
      </c>
    </row>
    <row r="16" spans="1:15" ht="14.25">
      <c r="A16" s="122"/>
      <c r="B16" s="123"/>
      <c r="C16" s="46"/>
      <c r="D16" s="46"/>
      <c r="E16" s="46"/>
      <c r="F16" s="46"/>
      <c r="G16" s="46"/>
      <c r="H16" s="46"/>
      <c r="I16" s="41"/>
      <c r="J16" s="41"/>
      <c r="K16" s="41"/>
      <c r="L16" s="41"/>
      <c r="M16" s="41"/>
      <c r="N16" s="41"/>
      <c r="O16" s="41"/>
    </row>
    <row r="17" spans="1:15" s="127" customFormat="1" ht="14.25">
      <c r="A17" s="149" t="s">
        <v>23</v>
      </c>
      <c r="B17" s="126" t="s">
        <v>30</v>
      </c>
      <c r="C17" s="124">
        <v>38735</v>
      </c>
      <c r="D17" s="125">
        <v>2374297.56</v>
      </c>
      <c r="E17" s="125">
        <v>2105274.31</v>
      </c>
      <c r="F17" s="124">
        <v>33323.4</v>
      </c>
      <c r="G17" s="125">
        <v>2229391.63</v>
      </c>
      <c r="H17" s="125">
        <v>2048000.02</v>
      </c>
      <c r="I17" s="49">
        <f aca="true" t="shared" si="6" ref="I17:K21">(F17-C17)*100/C17</f>
        <v>-13.970827417064667</v>
      </c>
      <c r="J17" s="42">
        <f t="shared" si="6"/>
        <v>-6.103107396530373</v>
      </c>
      <c r="K17" s="42">
        <f t="shared" si="6"/>
        <v>-2.720514363755288</v>
      </c>
      <c r="L17" s="43">
        <f>D17/C17</f>
        <v>61.29592255066478</v>
      </c>
      <c r="M17" s="43">
        <f aca="true" t="shared" si="7" ref="M17:M24">G17/F17</f>
        <v>66.90168560230948</v>
      </c>
      <c r="N17" s="43">
        <f>E17/C17</f>
        <v>54.35069859300374</v>
      </c>
      <c r="O17" s="43">
        <f aca="true" t="shared" si="8" ref="O17:O24">H17/F17</f>
        <v>61.45831517792302</v>
      </c>
    </row>
    <row r="18" spans="1:15" s="127" customFormat="1" ht="14.25">
      <c r="A18" s="149" t="s">
        <v>24</v>
      </c>
      <c r="B18" s="126" t="s">
        <v>31</v>
      </c>
      <c r="C18" s="124">
        <v>24986652.03</v>
      </c>
      <c r="D18" s="125">
        <v>135985533.92</v>
      </c>
      <c r="E18" s="125">
        <v>122079856.17</v>
      </c>
      <c r="F18" s="124">
        <v>29723966.27</v>
      </c>
      <c r="G18" s="125">
        <v>143174280.53</v>
      </c>
      <c r="H18" s="125">
        <v>133319807.11</v>
      </c>
      <c r="I18" s="49">
        <f t="shared" si="6"/>
        <v>18.959379729273792</v>
      </c>
      <c r="J18" s="42">
        <f t="shared" si="6"/>
        <v>5.286405401201821</v>
      </c>
      <c r="K18" s="42">
        <f t="shared" si="6"/>
        <v>9.207047986973393</v>
      </c>
      <c r="L18" s="43">
        <f>D18/C18</f>
        <v>5.442327117563816</v>
      </c>
      <c r="M18" s="43">
        <f t="shared" si="7"/>
        <v>4.816795956147477</v>
      </c>
      <c r="N18" s="43">
        <f>E18/C18</f>
        <v>4.885802868804749</v>
      </c>
      <c r="O18" s="43">
        <f t="shared" si="8"/>
        <v>4.485263033169227</v>
      </c>
    </row>
    <row r="19" spans="1:15" ht="14.25">
      <c r="A19" s="149" t="s">
        <v>25</v>
      </c>
      <c r="B19" s="126" t="s">
        <v>32</v>
      </c>
      <c r="C19" s="124">
        <v>2036724.55</v>
      </c>
      <c r="D19" s="125">
        <v>8072249.09</v>
      </c>
      <c r="E19" s="125">
        <v>7209278.97</v>
      </c>
      <c r="F19" s="124">
        <v>3094627.46</v>
      </c>
      <c r="G19" s="125">
        <v>10404254.09</v>
      </c>
      <c r="H19" s="125">
        <v>9669379.04</v>
      </c>
      <c r="I19" s="49">
        <f t="shared" si="6"/>
        <v>51.94138353171026</v>
      </c>
      <c r="J19" s="42">
        <f t="shared" si="6"/>
        <v>28.889160554880746</v>
      </c>
      <c r="K19" s="42">
        <f t="shared" si="6"/>
        <v>34.124079262811485</v>
      </c>
      <c r="L19" s="43">
        <f>D19/C19</f>
        <v>3.963348450825125</v>
      </c>
      <c r="M19" s="43">
        <f t="shared" si="7"/>
        <v>3.3620376683402142</v>
      </c>
      <c r="N19" s="43">
        <f>E19/C19</f>
        <v>3.5396435762508975</v>
      </c>
      <c r="O19" s="43">
        <f t="shared" si="8"/>
        <v>3.1245696501381137</v>
      </c>
    </row>
    <row r="20" spans="1:15" ht="28.5">
      <c r="A20" s="122" t="s">
        <v>26</v>
      </c>
      <c r="B20" s="123" t="s">
        <v>33</v>
      </c>
      <c r="C20" s="124">
        <v>5814847.55</v>
      </c>
      <c r="D20" s="125">
        <v>66712798.4</v>
      </c>
      <c r="E20" s="125">
        <v>59881441.49</v>
      </c>
      <c r="F20" s="124">
        <v>6890176.29</v>
      </c>
      <c r="G20" s="125">
        <v>67397192.19</v>
      </c>
      <c r="H20" s="125">
        <v>62719735.19</v>
      </c>
      <c r="I20" s="49">
        <f t="shared" si="6"/>
        <v>18.492810529486714</v>
      </c>
      <c r="J20" s="42">
        <f t="shared" si="6"/>
        <v>1.0258808001074635</v>
      </c>
      <c r="K20" s="42">
        <f t="shared" si="6"/>
        <v>4.739855336438387</v>
      </c>
      <c r="L20" s="43">
        <f>D20/C20</f>
        <v>11.472837047980734</v>
      </c>
      <c r="M20" s="43">
        <f t="shared" si="7"/>
        <v>9.781635382510656</v>
      </c>
      <c r="N20" s="43">
        <f>E20/C20</f>
        <v>10.298024320517225</v>
      </c>
      <c r="O20" s="43">
        <f t="shared" si="8"/>
        <v>9.102776554647486</v>
      </c>
    </row>
    <row r="21" spans="1:15" ht="14.25">
      <c r="A21" s="122" t="s">
        <v>27</v>
      </c>
      <c r="B21" s="123" t="s">
        <v>34</v>
      </c>
      <c r="C21" s="124">
        <v>1813701.865</v>
      </c>
      <c r="D21" s="125">
        <v>16284175.56</v>
      </c>
      <c r="E21" s="125">
        <v>14640671.73</v>
      </c>
      <c r="F21" s="124">
        <v>1560559.845</v>
      </c>
      <c r="G21" s="125">
        <v>13201606.5</v>
      </c>
      <c r="H21" s="125">
        <v>12306735.91</v>
      </c>
      <c r="I21" s="49">
        <f t="shared" si="6"/>
        <v>-13.95720128456724</v>
      </c>
      <c r="J21" s="42">
        <f t="shared" si="6"/>
        <v>-18.92984418303582</v>
      </c>
      <c r="K21" s="42">
        <f t="shared" si="6"/>
        <v>-15.941453118012094</v>
      </c>
      <c r="L21" s="43">
        <f>D21/C21</f>
        <v>8.978419151595238</v>
      </c>
      <c r="M21" s="43">
        <f t="shared" si="7"/>
        <v>8.459532354557028</v>
      </c>
      <c r="N21" s="43">
        <f>E21/C21</f>
        <v>8.072259290531193</v>
      </c>
      <c r="O21" s="43">
        <f t="shared" si="8"/>
        <v>7.886103150372936</v>
      </c>
    </row>
    <row r="22" spans="1:15" ht="15" customHeight="1">
      <c r="A22" s="122" t="s">
        <v>28</v>
      </c>
      <c r="B22" s="123" t="s">
        <v>76</v>
      </c>
      <c r="C22" s="124">
        <v>42835.5</v>
      </c>
      <c r="D22" s="125">
        <v>290185.64</v>
      </c>
      <c r="E22" s="125">
        <v>258672.44</v>
      </c>
      <c r="F22" s="124">
        <v>23626.5</v>
      </c>
      <c r="G22" s="125">
        <v>283054.36</v>
      </c>
      <c r="H22" s="125">
        <v>264139.73</v>
      </c>
      <c r="I22" s="49"/>
      <c r="J22" s="42"/>
      <c r="K22" s="42"/>
      <c r="L22" s="43"/>
      <c r="M22" s="43">
        <f t="shared" si="7"/>
        <v>11.980376272405984</v>
      </c>
      <c r="N22" s="43"/>
      <c r="O22" s="43">
        <f t="shared" si="8"/>
        <v>11.179807842888282</v>
      </c>
    </row>
    <row r="23" spans="1:15" ht="15" customHeight="1">
      <c r="A23" s="122" t="s">
        <v>29</v>
      </c>
      <c r="B23" s="123" t="s">
        <v>35</v>
      </c>
      <c r="C23" s="124">
        <v>415350</v>
      </c>
      <c r="D23" s="125">
        <v>1876566.47</v>
      </c>
      <c r="E23" s="125">
        <v>1679862.54</v>
      </c>
      <c r="F23" s="124">
        <v>327309</v>
      </c>
      <c r="G23" s="125">
        <v>1550085.61</v>
      </c>
      <c r="H23" s="125">
        <v>1442383.28</v>
      </c>
      <c r="I23" s="49">
        <f aca="true" t="shared" si="9" ref="I23:K24">(F23-C23)*100/C23</f>
        <v>-21.19682195738534</v>
      </c>
      <c r="J23" s="42">
        <f t="shared" si="9"/>
        <v>-17.39777754848193</v>
      </c>
      <c r="K23" s="42">
        <f t="shared" si="9"/>
        <v>-14.1368269334704</v>
      </c>
      <c r="L23" s="43">
        <f>D23/C23</f>
        <v>4.518036523413988</v>
      </c>
      <c r="M23" s="43">
        <f t="shared" si="7"/>
        <v>4.735847807423567</v>
      </c>
      <c r="N23" s="43">
        <f>E23/C23</f>
        <v>4.04445055976887</v>
      </c>
      <c r="O23" s="43">
        <f t="shared" si="8"/>
        <v>4.40679382479553</v>
      </c>
    </row>
    <row r="24" spans="1:15" ht="28.5">
      <c r="A24" s="122" t="s">
        <v>643</v>
      </c>
      <c r="B24" s="123" t="s">
        <v>644</v>
      </c>
      <c r="C24" s="124">
        <v>111705</v>
      </c>
      <c r="D24" s="125">
        <v>3230760</v>
      </c>
      <c r="E24" s="125">
        <v>2888017.88</v>
      </c>
      <c r="F24" s="124">
        <v>280431.2</v>
      </c>
      <c r="G24" s="125">
        <v>6056503.19</v>
      </c>
      <c r="H24" s="125">
        <v>5649921.24</v>
      </c>
      <c r="I24" s="49">
        <f t="shared" si="9"/>
        <v>151.04623785864553</v>
      </c>
      <c r="J24" s="42">
        <f t="shared" si="9"/>
        <v>87.46372958684645</v>
      </c>
      <c r="K24" s="42">
        <f t="shared" si="9"/>
        <v>95.63318077518277</v>
      </c>
      <c r="L24" s="43">
        <f>D24/C24</f>
        <v>28.92225057069961</v>
      </c>
      <c r="M24" s="43">
        <f t="shared" si="7"/>
        <v>21.59710898787296</v>
      </c>
      <c r="N24" s="43">
        <f>E24/C24</f>
        <v>25.853971442639093</v>
      </c>
      <c r="O24" s="43">
        <f t="shared" si="8"/>
        <v>20.14726335728692</v>
      </c>
    </row>
    <row r="25" spans="1:15" ht="14.25">
      <c r="A25" s="122"/>
      <c r="B25" s="123"/>
      <c r="C25" s="46">
        <v>35260551.495</v>
      </c>
      <c r="D25" s="46">
        <v>234826566.64</v>
      </c>
      <c r="E25" s="46">
        <v>210743075.53</v>
      </c>
      <c r="F25" s="46">
        <v>41934019.965</v>
      </c>
      <c r="G25" s="46">
        <v>244296368.1</v>
      </c>
      <c r="H25" s="46">
        <v>227420101.52</v>
      </c>
      <c r="I25" s="41"/>
      <c r="J25" s="41"/>
      <c r="K25" s="41"/>
      <c r="L25" s="41"/>
      <c r="M25" s="41"/>
      <c r="N25" s="41"/>
      <c r="O25" s="41"/>
    </row>
    <row r="26" spans="1:15" ht="28.5">
      <c r="A26" s="122" t="s">
        <v>95</v>
      </c>
      <c r="B26" s="123" t="s">
        <v>96</v>
      </c>
      <c r="C26" s="124">
        <v>4062731.97</v>
      </c>
      <c r="D26" s="125">
        <v>6516448.38</v>
      </c>
      <c r="E26" s="125">
        <v>5849649.25</v>
      </c>
      <c r="F26" s="124">
        <v>4636988.37</v>
      </c>
      <c r="G26" s="125">
        <v>6583303.249999999</v>
      </c>
      <c r="H26" s="125">
        <v>6151246.889999999</v>
      </c>
      <c r="I26" s="41">
        <f aca="true" t="shared" si="10" ref="I26:J30">(F26-C26)*100/C26</f>
        <v>14.134735056125297</v>
      </c>
      <c r="J26" s="44">
        <f t="shared" si="10"/>
        <v>1.0259402990927886</v>
      </c>
      <c r="K26" s="44">
        <f>(H26-E26)*100/E26</f>
        <v>5.155824342801386</v>
      </c>
      <c r="L26" s="45">
        <f>D26/C26</f>
        <v>1.6039572455477538</v>
      </c>
      <c r="M26" s="45">
        <f>G26/F26</f>
        <v>1.4197368474314287</v>
      </c>
      <c r="N26" s="45">
        <f>E26/C26</f>
        <v>1.4398314467198288</v>
      </c>
      <c r="O26" s="45">
        <f>H26/F26</f>
        <v>1.3265607759115425</v>
      </c>
    </row>
    <row r="27" spans="1:15" ht="14.25">
      <c r="A27" s="122" t="s">
        <v>4</v>
      </c>
      <c r="B27" s="123" t="s">
        <v>13</v>
      </c>
      <c r="C27" s="124">
        <v>4974081.17</v>
      </c>
      <c r="D27" s="124">
        <v>15835550.57</v>
      </c>
      <c r="E27" s="124">
        <v>14195262.7</v>
      </c>
      <c r="F27" s="124">
        <v>5326504.31</v>
      </c>
      <c r="G27" s="124">
        <v>16266564.18</v>
      </c>
      <c r="H27" s="124">
        <v>15138113.55</v>
      </c>
      <c r="I27" s="41">
        <f t="shared" si="10"/>
        <v>7.085190771022334</v>
      </c>
      <c r="J27" s="44">
        <f t="shared" si="10"/>
        <v>2.721810069657713</v>
      </c>
      <c r="K27" s="44">
        <f>(H27-E27)*100/E27</f>
        <v>6.642010577232935</v>
      </c>
      <c r="L27" s="45">
        <f>D27/C27</f>
        <v>3.183613219966815</v>
      </c>
      <c r="M27" s="45">
        <f>G27/F27</f>
        <v>3.0538911138138176</v>
      </c>
      <c r="N27" s="45">
        <f>E27/C27</f>
        <v>2.853846210957591</v>
      </c>
      <c r="O27" s="45">
        <f>H27/F27</f>
        <v>2.842035351699547</v>
      </c>
    </row>
    <row r="28" spans="1:15" ht="14.25">
      <c r="A28" s="122" t="s">
        <v>5</v>
      </c>
      <c r="B28" s="123" t="s">
        <v>14</v>
      </c>
      <c r="C28" s="124">
        <v>42125126</v>
      </c>
      <c r="D28" s="124">
        <v>34679047.23</v>
      </c>
      <c r="E28" s="124">
        <v>31188711.46</v>
      </c>
      <c r="F28" s="124">
        <v>53916112.2</v>
      </c>
      <c r="G28" s="124">
        <v>49193333.1</v>
      </c>
      <c r="H28" s="124">
        <v>45919498.55</v>
      </c>
      <c r="I28" s="41">
        <f t="shared" si="10"/>
        <v>27.99038796940335</v>
      </c>
      <c r="J28" s="44">
        <f t="shared" si="10"/>
        <v>41.85318522085593</v>
      </c>
      <c r="K28" s="44">
        <f>(H28-E28)*100/E28</f>
        <v>47.231149991215425</v>
      </c>
      <c r="L28" s="45">
        <f>D28/C28</f>
        <v>0.8232390148815222</v>
      </c>
      <c r="M28" s="45">
        <f>G28/F28</f>
        <v>0.9124050509710157</v>
      </c>
      <c r="N28" s="45">
        <f>E28/C28</f>
        <v>0.740382627223477</v>
      </c>
      <c r="O28" s="45">
        <f>H28/F28</f>
        <v>0.8516841566703319</v>
      </c>
    </row>
    <row r="29" spans="1:15" ht="14.25">
      <c r="A29" s="122" t="s">
        <v>830</v>
      </c>
      <c r="B29" s="123"/>
      <c r="C29" s="124"/>
      <c r="D29" s="124"/>
      <c r="E29" s="124"/>
      <c r="F29" s="124">
        <v>12900</v>
      </c>
      <c r="G29" s="124">
        <v>12405.68</v>
      </c>
      <c r="H29" s="124">
        <v>11203.77</v>
      </c>
      <c r="I29" s="41"/>
      <c r="J29" s="44"/>
      <c r="K29" s="44"/>
      <c r="L29" s="45"/>
      <c r="M29" s="45"/>
      <c r="N29" s="45"/>
      <c r="O29" s="45"/>
    </row>
    <row r="30" spans="1:15" ht="14.25">
      <c r="A30" s="122" t="s">
        <v>6</v>
      </c>
      <c r="B30" s="123" t="s">
        <v>15</v>
      </c>
      <c r="C30" s="124">
        <v>573650.99</v>
      </c>
      <c r="D30" s="124">
        <v>2634360.69</v>
      </c>
      <c r="E30" s="124">
        <v>2370208.72</v>
      </c>
      <c r="F30" s="124">
        <v>936186.4</v>
      </c>
      <c r="G30" s="124">
        <v>3898704.34</v>
      </c>
      <c r="H30" s="124">
        <v>3643854.84</v>
      </c>
      <c r="I30" s="41">
        <f t="shared" si="10"/>
        <v>63.19790540237715</v>
      </c>
      <c r="J30" s="44">
        <f t="shared" si="10"/>
        <v>47.99432571247485</v>
      </c>
      <c r="K30" s="44">
        <f>(H30-E30)*100/E30</f>
        <v>53.73561025461081</v>
      </c>
      <c r="L30" s="45">
        <f>D30/C30</f>
        <v>4.592270798661047</v>
      </c>
      <c r="M30" s="45">
        <f>G30/F30</f>
        <v>4.164453083274869</v>
      </c>
      <c r="N30" s="45">
        <f>E30/C30</f>
        <v>4.131795745702453</v>
      </c>
      <c r="O30" s="45">
        <f>H30/F30</f>
        <v>3.8922321879488955</v>
      </c>
    </row>
    <row r="31" spans="1:15" ht="14.25">
      <c r="A31" s="122" t="s">
        <v>831</v>
      </c>
      <c r="B31" s="123"/>
      <c r="C31" s="124">
        <v>32.4</v>
      </c>
      <c r="D31" s="124">
        <v>42</v>
      </c>
      <c r="E31" s="124">
        <v>38.11</v>
      </c>
      <c r="F31" s="124"/>
      <c r="G31" s="124"/>
      <c r="H31" s="124"/>
      <c r="I31" s="41"/>
      <c r="J31" s="44"/>
      <c r="K31" s="44"/>
      <c r="L31" s="45"/>
      <c r="M31" s="45"/>
      <c r="N31" s="45"/>
      <c r="O31" s="45"/>
    </row>
    <row r="32" spans="1:15" ht="14.25">
      <c r="A32" s="122"/>
      <c r="B32" s="123"/>
      <c r="C32" s="46">
        <f aca="true" t="shared" si="11" ref="C32:H32">SUM(C26:C31)</f>
        <v>51735622.53</v>
      </c>
      <c r="D32" s="46">
        <f t="shared" si="11"/>
        <v>59665448.86999999</v>
      </c>
      <c r="E32" s="46">
        <f t="shared" si="11"/>
        <v>53603870.239999995</v>
      </c>
      <c r="F32" s="46">
        <f t="shared" si="11"/>
        <v>64828691.28</v>
      </c>
      <c r="G32" s="46">
        <f t="shared" si="11"/>
        <v>75954310.55000001</v>
      </c>
      <c r="H32" s="46">
        <f t="shared" si="11"/>
        <v>70863917.6</v>
      </c>
      <c r="I32" s="41"/>
      <c r="J32" s="41"/>
      <c r="K32" s="41"/>
      <c r="L32" s="41"/>
      <c r="M32" s="41"/>
      <c r="N32" s="41"/>
      <c r="O32" s="41"/>
    </row>
    <row r="33" spans="1:15" ht="15" customHeight="1">
      <c r="A33" s="122" t="s">
        <v>9</v>
      </c>
      <c r="B33" s="123" t="s">
        <v>75</v>
      </c>
      <c r="C33" s="124">
        <v>1179475.95</v>
      </c>
      <c r="D33" s="124">
        <v>1778668.27</v>
      </c>
      <c r="E33" s="124">
        <v>1592905.64</v>
      </c>
      <c r="F33" s="124">
        <v>1844502.67</v>
      </c>
      <c r="G33" s="124">
        <v>2391379.94</v>
      </c>
      <c r="H33" s="124">
        <v>2225160.93</v>
      </c>
      <c r="I33" s="41"/>
      <c r="J33" s="44"/>
      <c r="K33" s="44"/>
      <c r="L33" s="45">
        <f>D33/C33</f>
        <v>1.5080157166409371</v>
      </c>
      <c r="M33" s="45"/>
      <c r="N33" s="45">
        <f>E33/C33</f>
        <v>1.350519813481572</v>
      </c>
      <c r="O33" s="45"/>
    </row>
    <row r="34" spans="1:15" ht="15" customHeight="1">
      <c r="A34" s="122" t="s">
        <v>72</v>
      </c>
      <c r="B34" s="123" t="s">
        <v>73</v>
      </c>
      <c r="C34" s="124">
        <v>496076.25</v>
      </c>
      <c r="D34" s="124">
        <v>1113634.17</v>
      </c>
      <c r="E34" s="124">
        <v>1000818.66</v>
      </c>
      <c r="F34" s="124">
        <v>847723.45</v>
      </c>
      <c r="G34" s="124">
        <v>1804827.67</v>
      </c>
      <c r="H34" s="124">
        <v>1679105.66</v>
      </c>
      <c r="I34" s="41">
        <f aca="true" t="shared" si="12" ref="I34:K36">(F34-C34)*100/C34</f>
        <v>70.88571565359155</v>
      </c>
      <c r="J34" s="44">
        <f t="shared" si="12"/>
        <v>62.066477360334595</v>
      </c>
      <c r="K34" s="44">
        <f t="shared" si="12"/>
        <v>67.77321677835222</v>
      </c>
      <c r="L34" s="45">
        <f>D34/C34</f>
        <v>2.2448850756310144</v>
      </c>
      <c r="M34" s="45">
        <f>G34/F34</f>
        <v>2.1290288359959844</v>
      </c>
      <c r="N34" s="45">
        <f>E34/C34</f>
        <v>2.0174694112044267</v>
      </c>
      <c r="O34" s="45">
        <f>H34/F34</f>
        <v>1.980723383315632</v>
      </c>
    </row>
    <row r="35" spans="1:15" ht="15" customHeight="1">
      <c r="A35" s="122" t="s">
        <v>795</v>
      </c>
      <c r="B35" s="123"/>
      <c r="C35" s="124"/>
      <c r="D35" s="124"/>
      <c r="E35" s="124"/>
      <c r="F35" s="124">
        <v>62.8</v>
      </c>
      <c r="G35" s="124">
        <v>533.68</v>
      </c>
      <c r="H35" s="124">
        <v>496.76</v>
      </c>
      <c r="I35" s="41"/>
      <c r="J35" s="44"/>
      <c r="K35" s="44"/>
      <c r="L35" s="45"/>
      <c r="M35" s="45"/>
      <c r="N35" s="45"/>
      <c r="O35" s="45"/>
    </row>
    <row r="36" spans="1:15" ht="15" customHeight="1">
      <c r="A36" s="122" t="s">
        <v>71</v>
      </c>
      <c r="B36" s="123" t="s">
        <v>17</v>
      </c>
      <c r="C36" s="124">
        <v>245938.9</v>
      </c>
      <c r="D36" s="124">
        <v>2061172.41</v>
      </c>
      <c r="E36" s="124">
        <v>1848121.45</v>
      </c>
      <c r="F36" s="124">
        <v>149613.7</v>
      </c>
      <c r="G36" s="124">
        <v>1301890.93</v>
      </c>
      <c r="H36" s="124">
        <v>1214207.94</v>
      </c>
      <c r="I36" s="41">
        <f t="shared" si="12"/>
        <v>-39.16631325910622</v>
      </c>
      <c r="J36" s="44">
        <f t="shared" si="12"/>
        <v>-36.83735898638387</v>
      </c>
      <c r="K36" s="44">
        <f t="shared" si="12"/>
        <v>-34.30042489902382</v>
      </c>
      <c r="L36" s="45">
        <f>D36/C36</f>
        <v>8.380831214582159</v>
      </c>
      <c r="M36" s="45">
        <f>G36/F36</f>
        <v>8.701682599922332</v>
      </c>
      <c r="N36" s="45">
        <f>E36/C36</f>
        <v>7.514555241159491</v>
      </c>
      <c r="O36" s="45">
        <f>H36/F36</f>
        <v>8.115620026775622</v>
      </c>
    </row>
    <row r="37" spans="1:15" ht="15" customHeight="1">
      <c r="A37" s="122" t="s">
        <v>37</v>
      </c>
      <c r="B37" s="123" t="s">
        <v>38</v>
      </c>
      <c r="C37" s="50"/>
      <c r="D37" s="50"/>
      <c r="E37" s="50"/>
      <c r="F37" s="51">
        <v>7</v>
      </c>
      <c r="G37" s="51">
        <v>48.61</v>
      </c>
      <c r="H37" s="51">
        <v>46.26</v>
      </c>
      <c r="I37" s="41"/>
      <c r="J37" s="44"/>
      <c r="K37" s="44"/>
      <c r="L37" s="45"/>
      <c r="M37" s="45">
        <f>G37/F37</f>
        <v>6.944285714285714</v>
      </c>
      <c r="N37" s="45"/>
      <c r="O37" s="45">
        <f>H37/F37</f>
        <v>6.6085714285714285</v>
      </c>
    </row>
    <row r="38" spans="1:15" ht="14.25">
      <c r="A38" s="122"/>
      <c r="B38" s="123"/>
      <c r="C38" s="46">
        <f aca="true" t="shared" si="13" ref="C38:H38">SUM(C33:C37)</f>
        <v>1921491.0999999999</v>
      </c>
      <c r="D38" s="46">
        <f t="shared" si="13"/>
        <v>4953474.85</v>
      </c>
      <c r="E38" s="46">
        <f t="shared" si="13"/>
        <v>4441845.75</v>
      </c>
      <c r="F38" s="46">
        <f t="shared" si="13"/>
        <v>2841909.62</v>
      </c>
      <c r="G38" s="46">
        <f t="shared" si="13"/>
        <v>5498680.829999999</v>
      </c>
      <c r="H38" s="46">
        <f t="shared" si="13"/>
        <v>5119017.549999999</v>
      </c>
      <c r="I38" s="41">
        <f>(F38-C38)*100/C38</f>
        <v>47.90126376333465</v>
      </c>
      <c r="J38" s="44">
        <f>(G38-D38)*100/D38</f>
        <v>11.006535745306138</v>
      </c>
      <c r="K38" s="44">
        <f>(H38-E38)*100/E38</f>
        <v>15.245279510212592</v>
      </c>
      <c r="L38" s="45">
        <f>D38/C38</f>
        <v>2.5779327575339797</v>
      </c>
      <c r="M38" s="45">
        <f>G38/F38</f>
        <v>1.9348542231262087</v>
      </c>
      <c r="N38" s="45">
        <f>E38/C38</f>
        <v>2.311666054555236</v>
      </c>
      <c r="O38" s="45">
        <f>H38/F38</f>
        <v>1.8012597986842378</v>
      </c>
    </row>
    <row r="39" spans="3:8" ht="14.25">
      <c r="C39" s="128" t="s">
        <v>123</v>
      </c>
      <c r="D39" s="128" t="s">
        <v>123</v>
      </c>
      <c r="E39" s="128"/>
      <c r="F39" s="128" t="s">
        <v>123</v>
      </c>
      <c r="G39" s="128" t="s">
        <v>123</v>
      </c>
      <c r="H39" s="128"/>
    </row>
    <row r="40" spans="2:14" ht="14.25">
      <c r="B40" s="155" t="s">
        <v>114</v>
      </c>
      <c r="C40" s="129" t="s">
        <v>687</v>
      </c>
      <c r="D40" s="129" t="s">
        <v>688</v>
      </c>
      <c r="E40" s="129" t="s">
        <v>736</v>
      </c>
      <c r="F40" s="129" t="s">
        <v>737</v>
      </c>
      <c r="G40" s="129" t="s">
        <v>689</v>
      </c>
      <c r="H40" s="129" t="s">
        <v>690</v>
      </c>
      <c r="I40" s="129" t="s">
        <v>738</v>
      </c>
      <c r="J40" s="129" t="s">
        <v>739</v>
      </c>
      <c r="K40" s="129" t="s">
        <v>654</v>
      </c>
      <c r="L40" s="129" t="s">
        <v>657</v>
      </c>
      <c r="M40" s="130"/>
      <c r="N40" s="117"/>
    </row>
    <row r="41" spans="2:14" ht="15">
      <c r="B41" s="156" t="s">
        <v>115</v>
      </c>
      <c r="C41" s="131">
        <f>D7+D36+D37</f>
        <v>236887739.04999998</v>
      </c>
      <c r="D41" s="131">
        <f>E7+E36+E37</f>
        <v>212591196.98</v>
      </c>
      <c r="E41" s="131">
        <f>G7+G36+G37</f>
        <v>245824236.79000002</v>
      </c>
      <c r="F41" s="131">
        <f>H7+H36+H37</f>
        <v>228845810.64999998</v>
      </c>
      <c r="G41" s="132">
        <f aca="true" t="shared" si="14" ref="G41:J47">C41*100/C$47</f>
        <v>73.37070898814642</v>
      </c>
      <c r="H41" s="132">
        <f t="shared" si="14"/>
        <v>73.35532668596981</v>
      </c>
      <c r="I41" s="132">
        <f t="shared" si="14"/>
        <v>68.69621462535383</v>
      </c>
      <c r="J41" s="132">
        <f t="shared" si="14"/>
        <v>68.67256543802196</v>
      </c>
      <c r="K41" s="44">
        <f aca="true" t="shared" si="15" ref="K41:L47">(E41-C41)*100/C41</f>
        <v>3.7724610719990914</v>
      </c>
      <c r="L41" s="44">
        <f t="shared" si="15"/>
        <v>7.645948609776714</v>
      </c>
      <c r="M41" s="131"/>
      <c r="N41" s="117"/>
    </row>
    <row r="42" spans="2:14" ht="15">
      <c r="B42" s="156" t="s">
        <v>351</v>
      </c>
      <c r="C42" s="131">
        <f>D28</f>
        <v>34679047.23</v>
      </c>
      <c r="D42" s="131">
        <f>E28</f>
        <v>31188711.46</v>
      </c>
      <c r="E42" s="131">
        <f>G28</f>
        <v>49193333.1</v>
      </c>
      <c r="F42" s="131">
        <f>H28</f>
        <v>45919498.55</v>
      </c>
      <c r="G42" s="132">
        <f t="shared" si="14"/>
        <v>10.741063646867184</v>
      </c>
      <c r="H42" s="132">
        <f t="shared" si="14"/>
        <v>10.761772597187953</v>
      </c>
      <c r="I42" s="132">
        <f t="shared" si="14"/>
        <v>13.747203338867823</v>
      </c>
      <c r="J42" s="132">
        <f t="shared" si="14"/>
        <v>13.779626378561499</v>
      </c>
      <c r="K42" s="44">
        <f t="shared" si="15"/>
        <v>41.85318522085593</v>
      </c>
      <c r="L42" s="44">
        <f t="shared" si="15"/>
        <v>47.231149991215425</v>
      </c>
      <c r="M42" s="131"/>
      <c r="N42" s="117"/>
    </row>
    <row r="43" spans="2:14" ht="15">
      <c r="B43" s="156" t="s">
        <v>350</v>
      </c>
      <c r="C43" s="131">
        <f>D15</f>
        <v>22116902.1</v>
      </c>
      <c r="D43" s="131">
        <f>E15</f>
        <v>19850801.26</v>
      </c>
      <c r="E43" s="131">
        <f>G15</f>
        <v>29185566.88</v>
      </c>
      <c r="F43" s="131">
        <f>H15</f>
        <v>27128560.83</v>
      </c>
      <c r="G43" s="132">
        <f t="shared" si="14"/>
        <v>6.850218564312919</v>
      </c>
      <c r="H43" s="132">
        <f t="shared" si="14"/>
        <v>6.849587528041216</v>
      </c>
      <c r="I43" s="132">
        <f t="shared" si="14"/>
        <v>8.155981658000037</v>
      </c>
      <c r="J43" s="132">
        <f t="shared" si="14"/>
        <v>8.140799534612476</v>
      </c>
      <c r="K43" s="44">
        <f t="shared" si="15"/>
        <v>31.960465114144522</v>
      </c>
      <c r="L43" s="44">
        <f t="shared" si="15"/>
        <v>36.66229627045289</v>
      </c>
      <c r="M43" s="131"/>
      <c r="N43" s="117"/>
    </row>
    <row r="44" spans="2:14" ht="15">
      <c r="B44" s="156" t="s">
        <v>116</v>
      </c>
      <c r="C44" s="131">
        <f>D26+D27</f>
        <v>22351998.95</v>
      </c>
      <c r="D44" s="131">
        <f>E26+E27</f>
        <v>20044911.95</v>
      </c>
      <c r="E44" s="131">
        <f>G26+G27</f>
        <v>22849867.43</v>
      </c>
      <c r="F44" s="131">
        <f>H26+H27</f>
        <v>21289360.439999998</v>
      </c>
      <c r="G44" s="132">
        <f t="shared" si="14"/>
        <v>6.923034585245683</v>
      </c>
      <c r="H44" s="132">
        <f t="shared" si="14"/>
        <v>6.916566091972667</v>
      </c>
      <c r="I44" s="132">
        <f t="shared" si="14"/>
        <v>6.385454166885535</v>
      </c>
      <c r="J44" s="132">
        <f t="shared" si="14"/>
        <v>6.388559151670606</v>
      </c>
      <c r="K44" s="44">
        <f t="shared" si="15"/>
        <v>2.2274002477975263</v>
      </c>
      <c r="L44" s="44">
        <f t="shared" si="15"/>
        <v>6.208301104560344</v>
      </c>
      <c r="M44" s="131"/>
      <c r="N44" s="117"/>
    </row>
    <row r="45" spans="2:14" ht="15">
      <c r="B45" s="156" t="s">
        <v>117</v>
      </c>
      <c r="C45" s="131">
        <f>D30</f>
        <v>2634360.69</v>
      </c>
      <c r="D45" s="131">
        <f>E30</f>
        <v>2370208.72</v>
      </c>
      <c r="E45" s="131">
        <f>G30</f>
        <v>3898704.34</v>
      </c>
      <c r="F45" s="131">
        <f>H30</f>
        <v>3643854.84</v>
      </c>
      <c r="G45" s="132">
        <f t="shared" si="14"/>
        <v>0.815934637777964</v>
      </c>
      <c r="H45" s="132">
        <f t="shared" si="14"/>
        <v>0.8178487041770188</v>
      </c>
      <c r="I45" s="132">
        <f t="shared" si="14"/>
        <v>1.0895029456767278</v>
      </c>
      <c r="J45" s="132">
        <f t="shared" si="14"/>
        <v>1.0934561538872247</v>
      </c>
      <c r="K45" s="44">
        <f t="shared" si="15"/>
        <v>47.99432571247485</v>
      </c>
      <c r="L45" s="44">
        <f t="shared" si="15"/>
        <v>53.73561025461081</v>
      </c>
      <c r="M45" s="131"/>
      <c r="N45" s="117"/>
    </row>
    <row r="46" spans="2:14" ht="15">
      <c r="B46" s="156" t="s">
        <v>118</v>
      </c>
      <c r="C46" s="131">
        <f>C47-SUM(C41:C45)</f>
        <v>4194133.5</v>
      </c>
      <c r="D46" s="131">
        <f>D47-SUM(D41:D45)</f>
        <v>3764339.6399999857</v>
      </c>
      <c r="E46" s="131">
        <f>E47-SUM(E41:E45)</f>
        <v>6890769.579999983</v>
      </c>
      <c r="F46" s="131">
        <f>F47-SUM(F41:F45)</f>
        <v>6414885.76000005</v>
      </c>
      <c r="G46" s="132">
        <f t="shared" si="14"/>
        <v>1.2990395776498336</v>
      </c>
      <c r="H46" s="132">
        <f t="shared" si="14"/>
        <v>1.2988983926513331</v>
      </c>
      <c r="I46" s="132">
        <f t="shared" si="14"/>
        <v>1.925643265216046</v>
      </c>
      <c r="J46" s="132">
        <f t="shared" si="14"/>
        <v>1.9249933432462367</v>
      </c>
      <c r="K46" s="44">
        <f t="shared" si="15"/>
        <v>64.29542788754777</v>
      </c>
      <c r="L46" s="44">
        <f t="shared" si="15"/>
        <v>70.41198121007153</v>
      </c>
      <c r="M46" s="131"/>
      <c r="N46" s="117"/>
    </row>
    <row r="47" spans="2:14" ht="15">
      <c r="B47" s="156" t="s">
        <v>120</v>
      </c>
      <c r="C47" s="131">
        <f>D13</f>
        <v>322864181.52</v>
      </c>
      <c r="D47" s="131">
        <f>E13</f>
        <v>289810170.01</v>
      </c>
      <c r="E47" s="131">
        <f>G13</f>
        <v>357842478.12</v>
      </c>
      <c r="F47" s="131">
        <f>H13</f>
        <v>333241971.07</v>
      </c>
      <c r="G47" s="132">
        <f t="shared" si="14"/>
        <v>100</v>
      </c>
      <c r="H47" s="132">
        <f t="shared" si="14"/>
        <v>100</v>
      </c>
      <c r="I47" s="132">
        <f t="shared" si="14"/>
        <v>100</v>
      </c>
      <c r="J47" s="132">
        <f t="shared" si="14"/>
        <v>100</v>
      </c>
      <c r="K47" s="44">
        <f t="shared" si="15"/>
        <v>10.833749484172271</v>
      </c>
      <c r="L47" s="44">
        <f t="shared" si="15"/>
        <v>14.986292944274997</v>
      </c>
      <c r="M47" s="131"/>
      <c r="N47" s="117"/>
    </row>
  </sheetData>
  <sheetProtection/>
  <mergeCells count="4">
    <mergeCell ref="A1:J1"/>
    <mergeCell ref="A2:J2"/>
    <mergeCell ref="C3:D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11" bestFit="1" customWidth="1"/>
    <col min="3" max="3" width="13.8515625" style="11" bestFit="1" customWidth="1"/>
    <col min="4" max="4" width="10.140625" style="11" bestFit="1" customWidth="1"/>
    <col min="5" max="5" width="13.8515625" style="11" bestFit="1" customWidth="1"/>
  </cols>
  <sheetData>
    <row r="1" spans="1:5" ht="13.5" customHeight="1" thickTop="1">
      <c r="A1" s="195" t="s">
        <v>259</v>
      </c>
      <c r="B1" s="196"/>
      <c r="C1" s="196"/>
      <c r="D1" s="196"/>
      <c r="E1" s="197"/>
    </row>
    <row r="2" spans="1:5" ht="15" customHeight="1">
      <c r="A2" s="189" t="s">
        <v>598</v>
      </c>
      <c r="B2" s="190"/>
      <c r="C2" s="190"/>
      <c r="D2" s="190"/>
      <c r="E2" s="191"/>
    </row>
    <row r="3" spans="1:5" ht="13.5" thickBot="1">
      <c r="A3" s="198" t="s">
        <v>123</v>
      </c>
      <c r="B3" s="199"/>
      <c r="C3" s="199"/>
      <c r="D3" s="199"/>
      <c r="E3" s="200"/>
    </row>
    <row r="4" spans="1:5" ht="52.5" thickBot="1" thickTop="1">
      <c r="A4" s="12" t="s">
        <v>260</v>
      </c>
      <c r="B4" s="13" t="s">
        <v>261</v>
      </c>
      <c r="C4" s="13" t="s">
        <v>262</v>
      </c>
      <c r="D4" s="13" t="s">
        <v>263</v>
      </c>
      <c r="E4" s="13" t="s">
        <v>128</v>
      </c>
    </row>
    <row r="5" spans="1:5" ht="13.5" thickTop="1">
      <c r="A5" s="14" t="s">
        <v>22</v>
      </c>
      <c r="B5" s="15">
        <v>1240</v>
      </c>
      <c r="C5" s="16">
        <v>65215.85</v>
      </c>
      <c r="D5" s="15">
        <v>3498</v>
      </c>
      <c r="E5" s="17">
        <v>121363.15</v>
      </c>
    </row>
    <row r="6" spans="1:5" ht="12.75">
      <c r="A6" s="18" t="s">
        <v>10</v>
      </c>
      <c r="B6" s="19">
        <v>19124596.07</v>
      </c>
      <c r="C6" s="20">
        <v>25042886.78</v>
      </c>
      <c r="D6" s="19">
        <v>22622090.64</v>
      </c>
      <c r="E6" s="21">
        <v>27586086.23</v>
      </c>
    </row>
    <row r="7" spans="1:5" ht="12.75">
      <c r="A7" s="14" t="s">
        <v>18</v>
      </c>
      <c r="B7" s="15">
        <v>12611122.94</v>
      </c>
      <c r="C7" s="16">
        <v>95073805.51</v>
      </c>
      <c r="D7" s="15">
        <v>14538873.5</v>
      </c>
      <c r="E7" s="17">
        <v>107392887.74</v>
      </c>
    </row>
    <row r="8" spans="1:5" ht="12.75">
      <c r="A8" s="18" t="s">
        <v>3</v>
      </c>
      <c r="B8" s="19">
        <v>34223940.7</v>
      </c>
      <c r="C8" s="20">
        <v>45300351.21</v>
      </c>
      <c r="D8" s="19">
        <v>41256253.576</v>
      </c>
      <c r="E8" s="21">
        <v>68767748.26</v>
      </c>
    </row>
    <row r="9" spans="1:5" ht="12.75">
      <c r="A9" s="14" t="s">
        <v>7</v>
      </c>
      <c r="B9" s="15">
        <v>69934.81</v>
      </c>
      <c r="C9" s="16">
        <v>523993.66</v>
      </c>
      <c r="D9" s="15">
        <v>80718.55</v>
      </c>
      <c r="E9" s="17">
        <v>492070.45</v>
      </c>
    </row>
    <row r="10" spans="1:5" ht="12.75">
      <c r="A10" s="18" t="s">
        <v>19</v>
      </c>
      <c r="B10" s="19">
        <v>111720</v>
      </c>
      <c r="C10" s="20">
        <v>75411</v>
      </c>
      <c r="D10" s="19">
        <v>85363.47</v>
      </c>
      <c r="E10" s="21">
        <v>78916.6</v>
      </c>
    </row>
    <row r="11" spans="1:5" ht="12.75">
      <c r="A11" s="14" t="s">
        <v>8</v>
      </c>
      <c r="B11" s="15">
        <v>1432614.75</v>
      </c>
      <c r="C11" s="16">
        <v>3308276.14</v>
      </c>
      <c r="D11" s="15">
        <v>3558852.83</v>
      </c>
      <c r="E11" s="17">
        <v>6452297.99</v>
      </c>
    </row>
    <row r="12" spans="1:5" ht="13.5" thickBot="1">
      <c r="A12" s="22" t="s">
        <v>162</v>
      </c>
      <c r="B12" s="23">
        <v>67575169.27</v>
      </c>
      <c r="C12" s="24">
        <v>169389940.15</v>
      </c>
      <c r="D12" s="23">
        <v>82145650.566</v>
      </c>
      <c r="E12" s="25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84"/>
  <sheetViews>
    <sheetView view="pageBreakPreview" zoomScale="93" zoomScaleSheetLayoutView="93" workbookViewId="0" topLeftCell="B1">
      <selection activeCell="I480" sqref="I480"/>
    </sheetView>
  </sheetViews>
  <sheetFormatPr defaultColWidth="9.140625" defaultRowHeight="12.75"/>
  <cols>
    <col min="1" max="1" width="17.28125" style="136" bestFit="1" customWidth="1"/>
    <col min="2" max="2" width="98.00390625" style="136" bestFit="1" customWidth="1"/>
    <col min="3" max="3" width="18.7109375" style="136" customWidth="1"/>
    <col min="4" max="4" width="10.7109375" style="145" bestFit="1" customWidth="1"/>
    <col min="5" max="6" width="13.28125" style="145" bestFit="1" customWidth="1"/>
    <col min="7" max="7" width="10.57421875" style="145" bestFit="1" customWidth="1"/>
    <col min="8" max="9" width="13.28125" style="145" bestFit="1" customWidth="1"/>
    <col min="10" max="10" width="9.28125" style="135" customWidth="1"/>
    <col min="11" max="12" width="8.7109375" style="135" customWidth="1"/>
    <col min="13" max="15" width="8.57421875" style="135" customWidth="1"/>
    <col min="16" max="16" width="8.00390625" style="135" customWidth="1"/>
    <col min="17" max="16384" width="9.140625" style="136" customWidth="1"/>
  </cols>
  <sheetData>
    <row r="1" spans="1:9" ht="12.75" customHeight="1" thickTop="1">
      <c r="A1" s="166" t="s">
        <v>718</v>
      </c>
      <c r="B1" s="167"/>
      <c r="C1" s="167"/>
      <c r="D1" s="168"/>
      <c r="E1" s="168"/>
      <c r="F1" s="168"/>
      <c r="G1" s="168"/>
      <c r="H1" s="169"/>
      <c r="I1" s="134"/>
    </row>
    <row r="2" spans="1:9" ht="12.75" customHeight="1">
      <c r="A2" s="170" t="s">
        <v>833</v>
      </c>
      <c r="B2" s="171"/>
      <c r="C2" s="171"/>
      <c r="D2" s="171"/>
      <c r="E2" s="171"/>
      <c r="F2" s="171"/>
      <c r="G2" s="171"/>
      <c r="H2" s="172"/>
      <c r="I2" s="137"/>
    </row>
    <row r="3" spans="1:9" ht="12.75" customHeight="1">
      <c r="A3" s="173" t="s">
        <v>629</v>
      </c>
      <c r="B3" s="174"/>
      <c r="C3" s="174"/>
      <c r="D3" s="174"/>
      <c r="E3" s="174"/>
      <c r="F3" s="174"/>
      <c r="G3" s="174"/>
      <c r="H3" s="175"/>
      <c r="I3" s="138"/>
    </row>
    <row r="4" spans="1:45" ht="31.5">
      <c r="A4" s="56" t="s">
        <v>125</v>
      </c>
      <c r="B4" s="56" t="s">
        <v>126</v>
      </c>
      <c r="C4" s="56" t="s">
        <v>127</v>
      </c>
      <c r="D4" s="57" t="s">
        <v>683</v>
      </c>
      <c r="E4" s="57" t="s">
        <v>684</v>
      </c>
      <c r="F4" s="57" t="s">
        <v>717</v>
      </c>
      <c r="G4" s="57" t="s">
        <v>740</v>
      </c>
      <c r="H4" s="57" t="s">
        <v>741</v>
      </c>
      <c r="I4" s="57" t="s">
        <v>742</v>
      </c>
      <c r="J4" s="101" t="s">
        <v>78</v>
      </c>
      <c r="K4" s="102" t="s">
        <v>79</v>
      </c>
      <c r="L4" s="102" t="s">
        <v>656</v>
      </c>
      <c r="M4" s="102" t="s">
        <v>685</v>
      </c>
      <c r="N4" s="102" t="s">
        <v>743</v>
      </c>
      <c r="O4" s="102" t="s">
        <v>686</v>
      </c>
      <c r="P4" s="102" t="s">
        <v>744</v>
      </c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</row>
    <row r="5" spans="1:16" ht="11.25" customHeight="1">
      <c r="A5" s="62" t="s">
        <v>515</v>
      </c>
      <c r="B5" s="62" t="s">
        <v>516</v>
      </c>
      <c r="C5" s="62" t="s">
        <v>62</v>
      </c>
      <c r="D5" s="63"/>
      <c r="E5" s="63"/>
      <c r="F5" s="63"/>
      <c r="G5" s="63">
        <v>9.4</v>
      </c>
      <c r="H5" s="63">
        <v>12620</v>
      </c>
      <c r="I5" s="63">
        <v>11864.5</v>
      </c>
      <c r="J5" s="95"/>
      <c r="K5" s="95"/>
      <c r="L5" s="95"/>
      <c r="M5" s="95"/>
      <c r="N5" s="95">
        <f>H5/G5</f>
        <v>1342.5531914893616</v>
      </c>
      <c r="O5" s="95"/>
      <c r="P5" s="95">
        <f>I5/G5</f>
        <v>1262.1808510638298</v>
      </c>
    </row>
    <row r="6" spans="1:16" ht="11.25" customHeight="1">
      <c r="A6" s="62" t="s">
        <v>515</v>
      </c>
      <c r="B6" s="62" t="s">
        <v>516</v>
      </c>
      <c r="C6" s="62" t="s">
        <v>151</v>
      </c>
      <c r="D6" s="63">
        <v>250</v>
      </c>
      <c r="E6" s="63">
        <v>42971.38</v>
      </c>
      <c r="F6" s="63">
        <v>38302</v>
      </c>
      <c r="G6" s="63"/>
      <c r="H6" s="63"/>
      <c r="I6" s="63"/>
      <c r="J6" s="95"/>
      <c r="K6" s="95"/>
      <c r="L6" s="95"/>
      <c r="M6" s="95">
        <f aca="true" t="shared" si="0" ref="M6:M69">E6/D6</f>
        <v>171.88551999999999</v>
      </c>
      <c r="N6" s="95"/>
      <c r="O6" s="95">
        <f aca="true" t="shared" si="1" ref="O6:O69">F6/D6</f>
        <v>153.208</v>
      </c>
      <c r="P6" s="95"/>
    </row>
    <row r="7" spans="1:16" ht="11.25" customHeight="1">
      <c r="A7" s="62" t="s">
        <v>515</v>
      </c>
      <c r="B7" s="62" t="s">
        <v>516</v>
      </c>
      <c r="C7" s="62" t="s">
        <v>49</v>
      </c>
      <c r="D7" s="63"/>
      <c r="E7" s="63"/>
      <c r="F7" s="63"/>
      <c r="G7" s="63">
        <v>2</v>
      </c>
      <c r="H7" s="63">
        <v>2800</v>
      </c>
      <c r="I7" s="63">
        <v>2627</v>
      </c>
      <c r="J7" s="95"/>
      <c r="K7" s="95"/>
      <c r="L7" s="95"/>
      <c r="M7" s="95"/>
      <c r="N7" s="95">
        <f aca="true" t="shared" si="2" ref="N7:N69">H7/G7</f>
        <v>1400</v>
      </c>
      <c r="O7" s="95"/>
      <c r="P7" s="95">
        <f aca="true" t="shared" si="3" ref="P7:P69">I7/G7</f>
        <v>1313.5</v>
      </c>
    </row>
    <row r="8" spans="1:16" ht="11.25" customHeight="1">
      <c r="A8" s="62" t="s">
        <v>515</v>
      </c>
      <c r="B8" s="62" t="s">
        <v>516</v>
      </c>
      <c r="C8" s="62" t="s">
        <v>604</v>
      </c>
      <c r="D8" s="63">
        <v>14025</v>
      </c>
      <c r="E8" s="63">
        <v>594629.63</v>
      </c>
      <c r="F8" s="63">
        <v>521856.62</v>
      </c>
      <c r="G8" s="63">
        <v>3050</v>
      </c>
      <c r="H8" s="63">
        <v>131235.7</v>
      </c>
      <c r="I8" s="63">
        <v>116750</v>
      </c>
      <c r="J8" s="95">
        <f>(G8-D8)*100/D8</f>
        <v>-78.25311942959001</v>
      </c>
      <c r="K8" s="95">
        <f>(H8-E8)*100/E8</f>
        <v>-77.92984180758029</v>
      </c>
      <c r="L8" s="95">
        <f>(I8-F8)*100/F8</f>
        <v>-77.62795459028574</v>
      </c>
      <c r="M8" s="95">
        <f t="shared" si="0"/>
        <v>42.39783458110517</v>
      </c>
      <c r="N8" s="95">
        <f t="shared" si="2"/>
        <v>43.02809836065574</v>
      </c>
      <c r="O8" s="95">
        <f t="shared" si="1"/>
        <v>37.20902816399287</v>
      </c>
      <c r="P8" s="95">
        <f t="shared" si="3"/>
        <v>38.278688524590166</v>
      </c>
    </row>
    <row r="9" spans="1:16" ht="11.25" customHeight="1">
      <c r="A9" s="62" t="s">
        <v>518</v>
      </c>
      <c r="B9" s="62" t="s">
        <v>519</v>
      </c>
      <c r="C9" s="62" t="s">
        <v>151</v>
      </c>
      <c r="D9" s="63">
        <v>650</v>
      </c>
      <c r="E9" s="63">
        <v>130594.79</v>
      </c>
      <c r="F9" s="63">
        <v>118170.54</v>
      </c>
      <c r="G9" s="63"/>
      <c r="H9" s="63"/>
      <c r="I9" s="63"/>
      <c r="J9" s="95"/>
      <c r="K9" s="95"/>
      <c r="L9" s="95"/>
      <c r="M9" s="95">
        <f t="shared" si="0"/>
        <v>200.91506153846152</v>
      </c>
      <c r="N9" s="95"/>
      <c r="O9" s="95">
        <f t="shared" si="1"/>
        <v>181.80083076923077</v>
      </c>
      <c r="P9" s="95"/>
    </row>
    <row r="10" spans="1:16" ht="11.25" customHeight="1">
      <c r="A10" s="62" t="s">
        <v>518</v>
      </c>
      <c r="B10" s="62" t="s">
        <v>519</v>
      </c>
      <c r="C10" s="62" t="s">
        <v>48</v>
      </c>
      <c r="D10" s="63">
        <v>500</v>
      </c>
      <c r="E10" s="63">
        <v>5635.38</v>
      </c>
      <c r="F10" s="63">
        <v>5001.77</v>
      </c>
      <c r="G10" s="63">
        <v>132</v>
      </c>
      <c r="H10" s="63">
        <v>135299.38</v>
      </c>
      <c r="I10" s="63">
        <v>126008.52</v>
      </c>
      <c r="J10" s="95">
        <f aca="true" t="shared" si="4" ref="J10:L12">(G10-D10)*100/D10</f>
        <v>-73.6</v>
      </c>
      <c r="K10" s="95">
        <f t="shared" si="4"/>
        <v>2300.891865322303</v>
      </c>
      <c r="L10" s="95">
        <f t="shared" si="4"/>
        <v>2419.2785753843136</v>
      </c>
      <c r="M10" s="95">
        <f t="shared" si="0"/>
        <v>11.270760000000001</v>
      </c>
      <c r="N10" s="95">
        <f t="shared" si="2"/>
        <v>1024.9953030303031</v>
      </c>
      <c r="O10" s="95">
        <f t="shared" si="1"/>
        <v>10.003540000000001</v>
      </c>
      <c r="P10" s="95">
        <f t="shared" si="3"/>
        <v>954.61</v>
      </c>
    </row>
    <row r="11" spans="1:16" ht="11.25" customHeight="1">
      <c r="A11" s="62" t="s">
        <v>518</v>
      </c>
      <c r="B11" s="62" t="s">
        <v>519</v>
      </c>
      <c r="C11" s="62" t="s">
        <v>604</v>
      </c>
      <c r="D11" s="63">
        <v>23310</v>
      </c>
      <c r="E11" s="63">
        <v>1600466.38</v>
      </c>
      <c r="F11" s="63">
        <v>1421943.38</v>
      </c>
      <c r="G11" s="63">
        <v>30130</v>
      </c>
      <c r="H11" s="63">
        <v>1947436.55</v>
      </c>
      <c r="I11" s="63">
        <v>1790750</v>
      </c>
      <c r="J11" s="95">
        <f t="shared" si="4"/>
        <v>29.257829257829258</v>
      </c>
      <c r="K11" s="95">
        <f t="shared" si="4"/>
        <v>21.679316375268076</v>
      </c>
      <c r="L11" s="95">
        <f t="shared" si="4"/>
        <v>25.936800662203595</v>
      </c>
      <c r="M11" s="95">
        <f t="shared" si="0"/>
        <v>68.66007636207635</v>
      </c>
      <c r="N11" s="95">
        <f t="shared" si="2"/>
        <v>64.63446896780617</v>
      </c>
      <c r="O11" s="95">
        <f t="shared" si="1"/>
        <v>61.001432003432</v>
      </c>
      <c r="P11" s="95">
        <f t="shared" si="3"/>
        <v>59.43411881845337</v>
      </c>
    </row>
    <row r="12" spans="1:16" ht="11.25" customHeight="1">
      <c r="A12" s="62" t="s">
        <v>279</v>
      </c>
      <c r="B12" s="62" t="s">
        <v>447</v>
      </c>
      <c r="C12" s="62" t="s">
        <v>47</v>
      </c>
      <c r="D12" s="63">
        <v>41</v>
      </c>
      <c r="E12" s="63">
        <v>240.12</v>
      </c>
      <c r="F12" s="63">
        <v>213.21</v>
      </c>
      <c r="G12" s="63">
        <v>21960</v>
      </c>
      <c r="H12" s="63">
        <v>65562.88</v>
      </c>
      <c r="I12" s="63">
        <v>61338.27</v>
      </c>
      <c r="J12" s="95">
        <f t="shared" si="4"/>
        <v>53460.9756097561</v>
      </c>
      <c r="K12" s="95">
        <f t="shared" si="4"/>
        <v>27204.21455938697</v>
      </c>
      <c r="L12" s="95">
        <f t="shared" si="4"/>
        <v>28668.946109469536</v>
      </c>
      <c r="M12" s="95">
        <f t="shared" si="0"/>
        <v>5.856585365853658</v>
      </c>
      <c r="N12" s="95">
        <f t="shared" si="2"/>
        <v>2.985559198542805</v>
      </c>
      <c r="O12" s="95">
        <f t="shared" si="1"/>
        <v>5.200243902439024</v>
      </c>
      <c r="P12" s="95">
        <f t="shared" si="3"/>
        <v>2.793181693989071</v>
      </c>
    </row>
    <row r="13" spans="1:16" ht="11.25" customHeight="1">
      <c r="A13" s="62" t="s">
        <v>279</v>
      </c>
      <c r="B13" s="62" t="s">
        <v>447</v>
      </c>
      <c r="C13" s="62" t="s">
        <v>59</v>
      </c>
      <c r="D13" s="63"/>
      <c r="E13" s="63"/>
      <c r="F13" s="63"/>
      <c r="G13" s="63">
        <v>220</v>
      </c>
      <c r="H13" s="63">
        <v>1213.13</v>
      </c>
      <c r="I13" s="63">
        <v>1135.4</v>
      </c>
      <c r="J13" s="95"/>
      <c r="K13" s="95"/>
      <c r="L13" s="95"/>
      <c r="M13" s="95"/>
      <c r="N13" s="95">
        <f t="shared" si="2"/>
        <v>5.514227272727274</v>
      </c>
      <c r="O13" s="95"/>
      <c r="P13" s="95">
        <f t="shared" si="3"/>
        <v>5.160909090909091</v>
      </c>
    </row>
    <row r="14" spans="1:16" ht="11.25" customHeight="1">
      <c r="A14" s="62" t="s">
        <v>279</v>
      </c>
      <c r="B14" s="62" t="s">
        <v>447</v>
      </c>
      <c r="C14" s="62" t="s">
        <v>134</v>
      </c>
      <c r="D14" s="63">
        <v>10225</v>
      </c>
      <c r="E14" s="63">
        <v>52364.67</v>
      </c>
      <c r="F14" s="63">
        <v>46012.5</v>
      </c>
      <c r="G14" s="63">
        <v>3050</v>
      </c>
      <c r="H14" s="63">
        <v>11009.18</v>
      </c>
      <c r="I14" s="63">
        <v>10308.19</v>
      </c>
      <c r="J14" s="95">
        <f>(G14-D14)*100/D14</f>
        <v>-70.17114914425427</v>
      </c>
      <c r="K14" s="95">
        <f>(H14-E14)*100/E14</f>
        <v>-78.97593931175352</v>
      </c>
      <c r="L14" s="95">
        <f>(I14-F14)*100/F14</f>
        <v>-77.59697908177125</v>
      </c>
      <c r="M14" s="95">
        <f t="shared" si="0"/>
        <v>5.121239119804401</v>
      </c>
      <c r="N14" s="95">
        <f t="shared" si="2"/>
        <v>3.609567213114754</v>
      </c>
      <c r="O14" s="95">
        <f t="shared" si="1"/>
        <v>4.5</v>
      </c>
      <c r="P14" s="95">
        <f t="shared" si="3"/>
        <v>3.379734426229508</v>
      </c>
    </row>
    <row r="15" spans="1:16" ht="11.25" customHeight="1">
      <c r="A15" s="62" t="s">
        <v>279</v>
      </c>
      <c r="B15" s="62" t="s">
        <v>447</v>
      </c>
      <c r="C15" s="62" t="s">
        <v>62</v>
      </c>
      <c r="D15" s="63"/>
      <c r="E15" s="63"/>
      <c r="F15" s="63"/>
      <c r="G15" s="63">
        <v>10</v>
      </c>
      <c r="H15" s="63">
        <v>30.46</v>
      </c>
      <c r="I15" s="63">
        <v>27.93</v>
      </c>
      <c r="J15" s="95"/>
      <c r="K15" s="95"/>
      <c r="L15" s="95"/>
      <c r="M15" s="95"/>
      <c r="N15" s="95">
        <f t="shared" si="2"/>
        <v>3.0460000000000003</v>
      </c>
      <c r="O15" s="95"/>
      <c r="P15" s="95">
        <f t="shared" si="3"/>
        <v>2.793</v>
      </c>
    </row>
    <row r="16" spans="1:16" ht="11.25" customHeight="1">
      <c r="A16" s="62" t="s">
        <v>279</v>
      </c>
      <c r="B16" s="62" t="s">
        <v>447</v>
      </c>
      <c r="C16" s="62" t="s">
        <v>81</v>
      </c>
      <c r="D16" s="63"/>
      <c r="E16" s="63"/>
      <c r="F16" s="63"/>
      <c r="G16" s="63">
        <v>29594</v>
      </c>
      <c r="H16" s="63">
        <v>80546.63</v>
      </c>
      <c r="I16" s="63">
        <v>75266.72</v>
      </c>
      <c r="J16" s="95"/>
      <c r="K16" s="95"/>
      <c r="L16" s="95"/>
      <c r="M16" s="95"/>
      <c r="N16" s="95">
        <f t="shared" si="2"/>
        <v>2.721721632763398</v>
      </c>
      <c r="O16" s="95"/>
      <c r="P16" s="95">
        <f t="shared" si="3"/>
        <v>2.5433101304318444</v>
      </c>
    </row>
    <row r="17" spans="1:16" ht="11.25" customHeight="1">
      <c r="A17" s="62" t="s">
        <v>279</v>
      </c>
      <c r="B17" s="62" t="s">
        <v>447</v>
      </c>
      <c r="C17" s="62" t="s">
        <v>41</v>
      </c>
      <c r="D17" s="63">
        <v>540</v>
      </c>
      <c r="E17" s="63">
        <v>1588.3</v>
      </c>
      <c r="F17" s="63">
        <v>1421.23</v>
      </c>
      <c r="G17" s="63"/>
      <c r="H17" s="63"/>
      <c r="I17" s="63"/>
      <c r="J17" s="95"/>
      <c r="K17" s="95"/>
      <c r="L17" s="95"/>
      <c r="M17" s="95">
        <f t="shared" si="0"/>
        <v>2.9412962962962963</v>
      </c>
      <c r="N17" s="95"/>
      <c r="O17" s="95">
        <f t="shared" si="1"/>
        <v>2.6319074074074074</v>
      </c>
      <c r="P17" s="95"/>
    </row>
    <row r="18" spans="1:16" ht="11.25" customHeight="1">
      <c r="A18" s="62" t="s">
        <v>279</v>
      </c>
      <c r="B18" s="62" t="s">
        <v>447</v>
      </c>
      <c r="C18" s="62" t="s">
        <v>94</v>
      </c>
      <c r="D18" s="63">
        <v>74000</v>
      </c>
      <c r="E18" s="63">
        <v>235860.09</v>
      </c>
      <c r="F18" s="63">
        <v>212021</v>
      </c>
      <c r="G18" s="63">
        <v>160982</v>
      </c>
      <c r="H18" s="63">
        <v>439062.44</v>
      </c>
      <c r="I18" s="63">
        <v>408079.11</v>
      </c>
      <c r="J18" s="95">
        <f aca="true" t="shared" si="5" ref="J18:L21">(G18-D18)*100/D18</f>
        <v>117.54324324324324</v>
      </c>
      <c r="K18" s="95">
        <f t="shared" si="5"/>
        <v>86.15376598898101</v>
      </c>
      <c r="L18" s="95">
        <f t="shared" si="5"/>
        <v>92.47108069483683</v>
      </c>
      <c r="M18" s="95">
        <f t="shared" si="0"/>
        <v>3.1872985135135137</v>
      </c>
      <c r="N18" s="95">
        <f t="shared" si="2"/>
        <v>2.7274008274216994</v>
      </c>
      <c r="O18" s="95">
        <f t="shared" si="1"/>
        <v>2.8651486486486486</v>
      </c>
      <c r="P18" s="95">
        <f t="shared" si="3"/>
        <v>2.5349362661664037</v>
      </c>
    </row>
    <row r="19" spans="1:16" ht="11.25" customHeight="1">
      <c r="A19" s="62" t="s">
        <v>279</v>
      </c>
      <c r="B19" s="62" t="s">
        <v>447</v>
      </c>
      <c r="C19" s="62" t="s">
        <v>70</v>
      </c>
      <c r="D19" s="63">
        <v>431999</v>
      </c>
      <c r="E19" s="63">
        <v>1428917.12</v>
      </c>
      <c r="F19" s="63">
        <v>1281471.14</v>
      </c>
      <c r="G19" s="63">
        <v>527236</v>
      </c>
      <c r="H19" s="63">
        <v>1563179.77</v>
      </c>
      <c r="I19" s="63">
        <v>1452265.82</v>
      </c>
      <c r="J19" s="95">
        <f t="shared" si="5"/>
        <v>22.045652883455748</v>
      </c>
      <c r="K19" s="95">
        <f t="shared" si="5"/>
        <v>9.39611179128429</v>
      </c>
      <c r="L19" s="95">
        <f t="shared" si="5"/>
        <v>13.32801611123292</v>
      </c>
      <c r="M19" s="95">
        <f t="shared" si="0"/>
        <v>3.3076861751994797</v>
      </c>
      <c r="N19" s="95">
        <f t="shared" si="2"/>
        <v>2.9648578056126667</v>
      </c>
      <c r="O19" s="95">
        <f t="shared" si="1"/>
        <v>2.9663752462389956</v>
      </c>
      <c r="P19" s="95">
        <f t="shared" si="3"/>
        <v>2.7544891092414026</v>
      </c>
    </row>
    <row r="20" spans="1:16" ht="11.25" customHeight="1">
      <c r="A20" s="62" t="s">
        <v>279</v>
      </c>
      <c r="B20" s="62" t="s">
        <v>447</v>
      </c>
      <c r="C20" s="62" t="s">
        <v>66</v>
      </c>
      <c r="D20" s="63">
        <v>820096</v>
      </c>
      <c r="E20" s="63">
        <v>3550991.06</v>
      </c>
      <c r="F20" s="63">
        <v>3148104.11</v>
      </c>
      <c r="G20" s="63">
        <v>523083</v>
      </c>
      <c r="H20" s="63">
        <v>1551189.75</v>
      </c>
      <c r="I20" s="63">
        <v>1441505.7</v>
      </c>
      <c r="J20" s="95">
        <f t="shared" si="5"/>
        <v>-36.216857538629625</v>
      </c>
      <c r="K20" s="95">
        <f t="shared" si="5"/>
        <v>-56.31670922877513</v>
      </c>
      <c r="L20" s="95">
        <f t="shared" si="5"/>
        <v>-54.21035487927367</v>
      </c>
      <c r="M20" s="95">
        <f t="shared" si="0"/>
        <v>4.329969979124395</v>
      </c>
      <c r="N20" s="95">
        <f t="shared" si="2"/>
        <v>2.965475364330326</v>
      </c>
      <c r="O20" s="95">
        <f t="shared" si="1"/>
        <v>3.8387019446503823</v>
      </c>
      <c r="P20" s="95">
        <f t="shared" si="3"/>
        <v>2.7557877048193116</v>
      </c>
    </row>
    <row r="21" spans="1:16" ht="11.25" customHeight="1">
      <c r="A21" s="62" t="s">
        <v>279</v>
      </c>
      <c r="B21" s="62" t="s">
        <v>447</v>
      </c>
      <c r="C21" s="62" t="s">
        <v>345</v>
      </c>
      <c r="D21" s="63">
        <v>49504</v>
      </c>
      <c r="E21" s="63">
        <v>162911.79</v>
      </c>
      <c r="F21" s="63">
        <v>145916.02</v>
      </c>
      <c r="G21" s="63">
        <v>50442</v>
      </c>
      <c r="H21" s="63">
        <v>150544.29</v>
      </c>
      <c r="I21" s="63">
        <v>140310.29</v>
      </c>
      <c r="J21" s="95">
        <f t="shared" si="5"/>
        <v>1.8947963800904977</v>
      </c>
      <c r="K21" s="95">
        <f t="shared" si="5"/>
        <v>-7.591531588966029</v>
      </c>
      <c r="L21" s="95">
        <f t="shared" si="5"/>
        <v>-3.841750892054198</v>
      </c>
      <c r="M21" s="95">
        <f t="shared" si="0"/>
        <v>3.2908813429217845</v>
      </c>
      <c r="N21" s="95">
        <f t="shared" si="2"/>
        <v>2.98450279528964</v>
      </c>
      <c r="O21" s="95">
        <f t="shared" si="1"/>
        <v>2.947560197155785</v>
      </c>
      <c r="P21" s="95">
        <f t="shared" si="3"/>
        <v>2.781616311803656</v>
      </c>
    </row>
    <row r="22" spans="1:16" ht="11.25" customHeight="1">
      <c r="A22" s="62" t="s">
        <v>279</v>
      </c>
      <c r="B22" s="62" t="s">
        <v>447</v>
      </c>
      <c r="C22" s="62" t="s">
        <v>43</v>
      </c>
      <c r="D22" s="63"/>
      <c r="E22" s="63"/>
      <c r="F22" s="63"/>
      <c r="G22" s="63">
        <v>8742</v>
      </c>
      <c r="H22" s="63">
        <v>22935.59</v>
      </c>
      <c r="I22" s="63">
        <v>20812.19</v>
      </c>
      <c r="J22" s="95"/>
      <c r="K22" s="95"/>
      <c r="L22" s="95"/>
      <c r="M22" s="95"/>
      <c r="N22" s="95">
        <f t="shared" si="2"/>
        <v>2.6236090139556167</v>
      </c>
      <c r="O22" s="95"/>
      <c r="P22" s="95">
        <f t="shared" si="3"/>
        <v>2.380712651567147</v>
      </c>
    </row>
    <row r="23" spans="1:16" ht="11.25" customHeight="1">
      <c r="A23" s="62" t="s">
        <v>712</v>
      </c>
      <c r="B23" s="62" t="s">
        <v>713</v>
      </c>
      <c r="C23" s="62" t="s">
        <v>151</v>
      </c>
      <c r="D23" s="63">
        <v>332.5</v>
      </c>
      <c r="E23" s="63">
        <v>2898.96</v>
      </c>
      <c r="F23" s="63">
        <v>2592.28</v>
      </c>
      <c r="G23" s="63">
        <v>13110.96</v>
      </c>
      <c r="H23" s="63">
        <v>121625.52</v>
      </c>
      <c r="I23" s="63">
        <v>112700.04</v>
      </c>
      <c r="J23" s="95">
        <f>(G23-D23)*100/D23</f>
        <v>3843.1458646616543</v>
      </c>
      <c r="K23" s="95">
        <f>(H23-E23)*100/E23</f>
        <v>4095.488037089163</v>
      </c>
      <c r="L23" s="95">
        <f>(I23-F23)*100/F23</f>
        <v>4247.525730245189</v>
      </c>
      <c r="M23" s="95">
        <f t="shared" si="0"/>
        <v>8.718676691729323</v>
      </c>
      <c r="N23" s="95">
        <f t="shared" si="2"/>
        <v>9.276629628951657</v>
      </c>
      <c r="O23" s="95">
        <f t="shared" si="1"/>
        <v>7.79633082706767</v>
      </c>
      <c r="P23" s="95">
        <f t="shared" si="3"/>
        <v>8.595864833696389</v>
      </c>
    </row>
    <row r="24" spans="1:16" ht="11.25" customHeight="1">
      <c r="A24" s="62" t="s">
        <v>281</v>
      </c>
      <c r="B24" s="62" t="s">
        <v>282</v>
      </c>
      <c r="C24" s="62" t="s">
        <v>81</v>
      </c>
      <c r="D24" s="63"/>
      <c r="E24" s="63"/>
      <c r="F24" s="63"/>
      <c r="G24" s="63">
        <v>672</v>
      </c>
      <c r="H24" s="63">
        <v>2030.5</v>
      </c>
      <c r="I24" s="63">
        <v>1881.6</v>
      </c>
      <c r="J24" s="95"/>
      <c r="K24" s="95"/>
      <c r="L24" s="95"/>
      <c r="M24" s="95"/>
      <c r="N24" s="95">
        <f t="shared" si="2"/>
        <v>3.021577380952381</v>
      </c>
      <c r="O24" s="95"/>
      <c r="P24" s="95">
        <f t="shared" si="3"/>
        <v>2.8</v>
      </c>
    </row>
    <row r="25" spans="1:16" ht="11.25" customHeight="1">
      <c r="A25" s="62" t="s">
        <v>281</v>
      </c>
      <c r="B25" s="62" t="s">
        <v>282</v>
      </c>
      <c r="C25" s="62" t="s">
        <v>345</v>
      </c>
      <c r="D25" s="63">
        <v>432</v>
      </c>
      <c r="E25" s="63">
        <v>1279.37</v>
      </c>
      <c r="F25" s="63">
        <v>1144.8</v>
      </c>
      <c r="G25" s="63"/>
      <c r="H25" s="63"/>
      <c r="I25" s="63"/>
      <c r="J25" s="95"/>
      <c r="K25" s="95"/>
      <c r="L25" s="95"/>
      <c r="M25" s="95">
        <f t="shared" si="0"/>
        <v>2.9615046296296295</v>
      </c>
      <c r="N25" s="95"/>
      <c r="O25" s="95">
        <f t="shared" si="1"/>
        <v>2.65</v>
      </c>
      <c r="P25" s="95"/>
    </row>
    <row r="26" spans="1:16" ht="11.25" customHeight="1">
      <c r="A26" s="62" t="s">
        <v>283</v>
      </c>
      <c r="B26" s="62" t="s">
        <v>632</v>
      </c>
      <c r="C26" s="62" t="s">
        <v>43</v>
      </c>
      <c r="D26" s="63">
        <v>3001</v>
      </c>
      <c r="E26" s="63">
        <v>10411.25</v>
      </c>
      <c r="F26" s="63">
        <v>9390</v>
      </c>
      <c r="G26" s="63"/>
      <c r="H26" s="63"/>
      <c r="I26" s="63"/>
      <c r="J26" s="95"/>
      <c r="K26" s="95"/>
      <c r="L26" s="95"/>
      <c r="M26" s="95">
        <f t="shared" si="0"/>
        <v>3.4692602465844717</v>
      </c>
      <c r="N26" s="95"/>
      <c r="O26" s="95">
        <f t="shared" si="1"/>
        <v>3.128957014328557</v>
      </c>
      <c r="P26" s="95"/>
    </row>
    <row r="27" spans="1:16" ht="11.25" customHeight="1">
      <c r="A27" s="62" t="s">
        <v>391</v>
      </c>
      <c r="B27" s="62" t="s">
        <v>392</v>
      </c>
      <c r="C27" s="62" t="s">
        <v>151</v>
      </c>
      <c r="D27" s="63"/>
      <c r="E27" s="63"/>
      <c r="F27" s="63"/>
      <c r="G27" s="63">
        <v>148.2</v>
      </c>
      <c r="H27" s="63">
        <v>2192.5</v>
      </c>
      <c r="I27" s="63">
        <v>2017.47</v>
      </c>
      <c r="J27" s="95"/>
      <c r="K27" s="95"/>
      <c r="L27" s="95"/>
      <c r="M27" s="95"/>
      <c r="N27" s="95">
        <f t="shared" si="2"/>
        <v>14.794197031039138</v>
      </c>
      <c r="O27" s="95"/>
      <c r="P27" s="95">
        <f t="shared" si="3"/>
        <v>13.613157894736844</v>
      </c>
    </row>
    <row r="28" spans="1:16" ht="11.25" customHeight="1">
      <c r="A28" s="62" t="s">
        <v>393</v>
      </c>
      <c r="B28" s="62" t="s">
        <v>623</v>
      </c>
      <c r="C28" s="62" t="s">
        <v>62</v>
      </c>
      <c r="D28" s="63"/>
      <c r="E28" s="63"/>
      <c r="F28" s="63"/>
      <c r="G28" s="63">
        <v>50480.8</v>
      </c>
      <c r="H28" s="63">
        <v>852968.98</v>
      </c>
      <c r="I28" s="63">
        <v>790645.7</v>
      </c>
      <c r="J28" s="95"/>
      <c r="K28" s="95"/>
      <c r="L28" s="95"/>
      <c r="M28" s="95"/>
      <c r="N28" s="95">
        <f t="shared" si="2"/>
        <v>16.89689901903298</v>
      </c>
      <c r="O28" s="95"/>
      <c r="P28" s="95">
        <f t="shared" si="3"/>
        <v>15.662305272499642</v>
      </c>
    </row>
    <row r="29" spans="1:16" ht="11.25" customHeight="1">
      <c r="A29" s="62" t="s">
        <v>393</v>
      </c>
      <c r="B29" s="62" t="s">
        <v>623</v>
      </c>
      <c r="C29" s="62" t="s">
        <v>55</v>
      </c>
      <c r="D29" s="63"/>
      <c r="E29" s="63"/>
      <c r="F29" s="63"/>
      <c r="G29" s="63">
        <v>5774.4</v>
      </c>
      <c r="H29" s="63">
        <v>92164.15</v>
      </c>
      <c r="I29" s="63">
        <v>86404.1</v>
      </c>
      <c r="J29" s="95"/>
      <c r="K29" s="95"/>
      <c r="L29" s="95"/>
      <c r="M29" s="95"/>
      <c r="N29" s="95">
        <f t="shared" si="2"/>
        <v>15.960818440011083</v>
      </c>
      <c r="O29" s="95"/>
      <c r="P29" s="95">
        <f t="shared" si="3"/>
        <v>14.963303546688836</v>
      </c>
    </row>
    <row r="30" spans="1:16" ht="11.25" customHeight="1">
      <c r="A30" s="62" t="s">
        <v>393</v>
      </c>
      <c r="B30" s="62" t="s">
        <v>623</v>
      </c>
      <c r="C30" s="62" t="s">
        <v>91</v>
      </c>
      <c r="D30" s="63"/>
      <c r="E30" s="63"/>
      <c r="F30" s="63"/>
      <c r="G30" s="63">
        <v>477.59</v>
      </c>
      <c r="H30" s="63">
        <v>8547.86</v>
      </c>
      <c r="I30" s="63">
        <v>8079.3</v>
      </c>
      <c r="J30" s="95"/>
      <c r="K30" s="95"/>
      <c r="L30" s="95"/>
      <c r="M30" s="95"/>
      <c r="N30" s="95">
        <f t="shared" si="2"/>
        <v>17.897904059967757</v>
      </c>
      <c r="O30" s="95"/>
      <c r="P30" s="95">
        <f t="shared" si="3"/>
        <v>16.91681149102787</v>
      </c>
    </row>
    <row r="31" spans="1:16" ht="11.25" customHeight="1">
      <c r="A31" s="62" t="s">
        <v>393</v>
      </c>
      <c r="B31" s="62" t="s">
        <v>623</v>
      </c>
      <c r="C31" s="62" t="s">
        <v>46</v>
      </c>
      <c r="D31" s="63">
        <v>761772</v>
      </c>
      <c r="E31" s="63">
        <v>10476046.07</v>
      </c>
      <c r="F31" s="63">
        <v>9581791.53</v>
      </c>
      <c r="G31" s="63">
        <v>994000</v>
      </c>
      <c r="H31" s="63">
        <v>13043734.99</v>
      </c>
      <c r="I31" s="63">
        <v>12287150.61</v>
      </c>
      <c r="J31" s="95">
        <f>(G31-D31)*100/D31</f>
        <v>30.485237052556407</v>
      </c>
      <c r="K31" s="95">
        <f>(H31-E31)*100/E31</f>
        <v>24.510095725457226</v>
      </c>
      <c r="L31" s="95">
        <f>(I31-F31)*100/F31</f>
        <v>28.234376332752465</v>
      </c>
      <c r="M31" s="95">
        <f t="shared" si="0"/>
        <v>13.752206788907968</v>
      </c>
      <c r="N31" s="95">
        <f t="shared" si="2"/>
        <v>13.122469808853118</v>
      </c>
      <c r="O31" s="95">
        <f t="shared" si="1"/>
        <v>12.578293150706509</v>
      </c>
      <c r="P31" s="95">
        <f t="shared" si="3"/>
        <v>12.36131852112676</v>
      </c>
    </row>
    <row r="32" spans="1:16" ht="11.25" customHeight="1">
      <c r="A32" s="62" t="s">
        <v>393</v>
      </c>
      <c r="B32" s="62" t="s">
        <v>623</v>
      </c>
      <c r="C32" s="62" t="s">
        <v>98</v>
      </c>
      <c r="D32" s="63"/>
      <c r="E32" s="63"/>
      <c r="F32" s="63"/>
      <c r="G32" s="63">
        <v>6912</v>
      </c>
      <c r="H32" s="63">
        <v>121755.76</v>
      </c>
      <c r="I32" s="63">
        <v>112958.89</v>
      </c>
      <c r="J32" s="95"/>
      <c r="K32" s="95"/>
      <c r="L32" s="95"/>
      <c r="M32" s="95"/>
      <c r="N32" s="95">
        <f t="shared" si="2"/>
        <v>17.615127314814814</v>
      </c>
      <c r="O32" s="95"/>
      <c r="P32" s="95">
        <f t="shared" si="3"/>
        <v>16.342432002314816</v>
      </c>
    </row>
    <row r="33" spans="1:16" ht="11.25" customHeight="1">
      <c r="A33" s="62" t="s">
        <v>393</v>
      </c>
      <c r="B33" s="62" t="s">
        <v>623</v>
      </c>
      <c r="C33" s="62" t="s">
        <v>621</v>
      </c>
      <c r="D33" s="63"/>
      <c r="E33" s="63"/>
      <c r="F33" s="63"/>
      <c r="G33" s="63">
        <v>5316.67</v>
      </c>
      <c r="H33" s="63">
        <v>84764.99</v>
      </c>
      <c r="I33" s="63">
        <v>78719.66</v>
      </c>
      <c r="J33" s="95"/>
      <c r="K33" s="95"/>
      <c r="L33" s="95"/>
      <c r="M33" s="95"/>
      <c r="N33" s="95">
        <f t="shared" si="2"/>
        <v>15.943248311443066</v>
      </c>
      <c r="O33" s="95"/>
      <c r="P33" s="95">
        <f t="shared" si="3"/>
        <v>14.8061963597515</v>
      </c>
    </row>
    <row r="34" spans="1:16" ht="11.25" customHeight="1">
      <c r="A34" s="62" t="s">
        <v>670</v>
      </c>
      <c r="B34" s="62" t="s">
        <v>671</v>
      </c>
      <c r="C34" s="62" t="s">
        <v>62</v>
      </c>
      <c r="D34" s="63">
        <v>340</v>
      </c>
      <c r="E34" s="63">
        <v>1892</v>
      </c>
      <c r="F34" s="63">
        <v>1715.77</v>
      </c>
      <c r="G34" s="63"/>
      <c r="H34" s="63"/>
      <c r="I34" s="63"/>
      <c r="J34" s="95"/>
      <c r="K34" s="95"/>
      <c r="L34" s="95"/>
      <c r="M34" s="95">
        <f t="shared" si="0"/>
        <v>5.564705882352941</v>
      </c>
      <c r="N34" s="95"/>
      <c r="O34" s="95">
        <f t="shared" si="1"/>
        <v>5.046382352941176</v>
      </c>
      <c r="P34" s="95"/>
    </row>
    <row r="35" spans="1:16" ht="11.25" customHeight="1">
      <c r="A35" s="62" t="s">
        <v>395</v>
      </c>
      <c r="B35" s="62" t="s">
        <v>396</v>
      </c>
      <c r="C35" s="62" t="s">
        <v>62</v>
      </c>
      <c r="D35" s="63"/>
      <c r="E35" s="63"/>
      <c r="F35" s="63"/>
      <c r="G35" s="63">
        <v>242</v>
      </c>
      <c r="H35" s="63">
        <v>1681.9</v>
      </c>
      <c r="I35" s="63">
        <v>1575.76</v>
      </c>
      <c r="J35" s="95"/>
      <c r="K35" s="95"/>
      <c r="L35" s="95"/>
      <c r="M35" s="95"/>
      <c r="N35" s="95">
        <f t="shared" si="2"/>
        <v>6.95</v>
      </c>
      <c r="O35" s="95"/>
      <c r="P35" s="95">
        <f t="shared" si="3"/>
        <v>6.511404958677686</v>
      </c>
    </row>
    <row r="36" spans="1:16" ht="11.25" customHeight="1">
      <c r="A36" s="62" t="s">
        <v>395</v>
      </c>
      <c r="B36" s="62" t="s">
        <v>396</v>
      </c>
      <c r="C36" s="62" t="s">
        <v>43</v>
      </c>
      <c r="D36" s="63">
        <v>300</v>
      </c>
      <c r="E36" s="63">
        <v>196.27</v>
      </c>
      <c r="F36" s="63">
        <v>180</v>
      </c>
      <c r="G36" s="63">
        <v>84</v>
      </c>
      <c r="H36" s="63">
        <v>90.75</v>
      </c>
      <c r="I36" s="63">
        <v>84</v>
      </c>
      <c r="J36" s="95">
        <f>(G36-D36)*100/D36</f>
        <v>-72</v>
      </c>
      <c r="K36" s="95">
        <f>(H36-E36)*100/E36</f>
        <v>-53.76267386763133</v>
      </c>
      <c r="L36" s="95">
        <f>(I36-F36)*100/F36</f>
        <v>-53.333333333333336</v>
      </c>
      <c r="M36" s="95">
        <f t="shared" si="0"/>
        <v>0.6542333333333333</v>
      </c>
      <c r="N36" s="95">
        <f t="shared" si="2"/>
        <v>1.0803571428571428</v>
      </c>
      <c r="O36" s="95">
        <f t="shared" si="1"/>
        <v>0.6</v>
      </c>
      <c r="P36" s="95">
        <f t="shared" si="3"/>
        <v>1</v>
      </c>
    </row>
    <row r="37" spans="1:16" ht="11.25" customHeight="1">
      <c r="A37" s="62" t="s">
        <v>397</v>
      </c>
      <c r="B37" s="62" t="s">
        <v>398</v>
      </c>
      <c r="C37" s="62" t="s">
        <v>151</v>
      </c>
      <c r="D37" s="63"/>
      <c r="E37" s="63"/>
      <c r="F37" s="63"/>
      <c r="G37" s="63">
        <v>1440</v>
      </c>
      <c r="H37" s="63">
        <v>986.15</v>
      </c>
      <c r="I37" s="63">
        <v>928.23</v>
      </c>
      <c r="J37" s="95"/>
      <c r="K37" s="95"/>
      <c r="L37" s="95"/>
      <c r="M37" s="95"/>
      <c r="N37" s="95">
        <f t="shared" si="2"/>
        <v>0.6848263888888889</v>
      </c>
      <c r="O37" s="95"/>
      <c r="P37" s="95">
        <f t="shared" si="3"/>
        <v>0.6446041666666666</v>
      </c>
    </row>
    <row r="38" spans="1:16" ht="11.25" customHeight="1">
      <c r="A38" s="62" t="s">
        <v>397</v>
      </c>
      <c r="B38" s="62" t="s">
        <v>398</v>
      </c>
      <c r="C38" s="62" t="s">
        <v>43</v>
      </c>
      <c r="D38" s="63">
        <v>7680</v>
      </c>
      <c r="E38" s="63">
        <v>5262.9</v>
      </c>
      <c r="F38" s="63">
        <v>4848</v>
      </c>
      <c r="G38" s="63"/>
      <c r="H38" s="63"/>
      <c r="I38" s="63"/>
      <c r="J38" s="95"/>
      <c r="K38" s="95"/>
      <c r="L38" s="95"/>
      <c r="M38" s="95">
        <f t="shared" si="0"/>
        <v>0.6852734374999999</v>
      </c>
      <c r="N38" s="95"/>
      <c r="O38" s="95">
        <f t="shared" si="1"/>
        <v>0.63125</v>
      </c>
      <c r="P38" s="95"/>
    </row>
    <row r="39" spans="1:16" ht="11.25" customHeight="1">
      <c r="A39" s="62" t="s">
        <v>399</v>
      </c>
      <c r="B39" s="62" t="s">
        <v>756</v>
      </c>
      <c r="C39" s="62" t="s">
        <v>43</v>
      </c>
      <c r="D39" s="63"/>
      <c r="E39" s="63"/>
      <c r="F39" s="63"/>
      <c r="G39" s="63">
        <v>905</v>
      </c>
      <c r="H39" s="63">
        <v>2937.71</v>
      </c>
      <c r="I39" s="63">
        <v>2747</v>
      </c>
      <c r="J39" s="95"/>
      <c r="K39" s="95"/>
      <c r="L39" s="95"/>
      <c r="M39" s="95"/>
      <c r="N39" s="95">
        <f t="shared" si="2"/>
        <v>3.2460883977900554</v>
      </c>
      <c r="O39" s="95"/>
      <c r="P39" s="95">
        <f t="shared" si="3"/>
        <v>3.0353591160220996</v>
      </c>
    </row>
    <row r="40" spans="1:16" ht="11.25" customHeight="1">
      <c r="A40" s="62" t="s">
        <v>400</v>
      </c>
      <c r="B40" s="62" t="s">
        <v>401</v>
      </c>
      <c r="C40" s="62" t="s">
        <v>62</v>
      </c>
      <c r="D40" s="63"/>
      <c r="E40" s="63"/>
      <c r="F40" s="63"/>
      <c r="G40" s="63">
        <v>55</v>
      </c>
      <c r="H40" s="63">
        <v>522.5</v>
      </c>
      <c r="I40" s="63">
        <v>489.53</v>
      </c>
      <c r="J40" s="95"/>
      <c r="K40" s="95"/>
      <c r="L40" s="95"/>
      <c r="M40" s="95"/>
      <c r="N40" s="95">
        <f t="shared" si="2"/>
        <v>9.5</v>
      </c>
      <c r="O40" s="95"/>
      <c r="P40" s="95">
        <f t="shared" si="3"/>
        <v>8.900545454545455</v>
      </c>
    </row>
    <row r="41" spans="1:16" ht="11.25" customHeight="1">
      <c r="A41" s="62" t="s">
        <v>400</v>
      </c>
      <c r="B41" s="62" t="s">
        <v>401</v>
      </c>
      <c r="C41" s="62" t="s">
        <v>151</v>
      </c>
      <c r="D41" s="63"/>
      <c r="E41" s="63"/>
      <c r="F41" s="63"/>
      <c r="G41" s="63">
        <v>1440</v>
      </c>
      <c r="H41" s="63">
        <v>976.72</v>
      </c>
      <c r="I41" s="63">
        <v>908.71</v>
      </c>
      <c r="J41" s="95"/>
      <c r="K41" s="95"/>
      <c r="L41" s="95"/>
      <c r="M41" s="95"/>
      <c r="N41" s="95">
        <f t="shared" si="2"/>
        <v>0.6782777777777778</v>
      </c>
      <c r="O41" s="95"/>
      <c r="P41" s="95">
        <f t="shared" si="3"/>
        <v>0.6310486111111111</v>
      </c>
    </row>
    <row r="42" spans="1:16" ht="11.25" customHeight="1">
      <c r="A42" s="62" t="s">
        <v>402</v>
      </c>
      <c r="B42" s="62" t="s">
        <v>403</v>
      </c>
      <c r="C42" s="62" t="s">
        <v>43</v>
      </c>
      <c r="D42" s="63">
        <v>3783</v>
      </c>
      <c r="E42" s="63">
        <v>12122.03</v>
      </c>
      <c r="F42" s="63">
        <v>10906</v>
      </c>
      <c r="G42" s="63">
        <v>1178</v>
      </c>
      <c r="H42" s="63">
        <v>5681.3</v>
      </c>
      <c r="I42" s="63">
        <v>5301</v>
      </c>
      <c r="J42" s="95">
        <f>(G42-D42)*100/D42</f>
        <v>-68.86069257203278</v>
      </c>
      <c r="K42" s="95">
        <f>(H42-E42)*100/E42</f>
        <v>-53.13243738878719</v>
      </c>
      <c r="L42" s="95">
        <f>(I42-F42)*100/F42</f>
        <v>-51.393728222996515</v>
      </c>
      <c r="M42" s="95">
        <f t="shared" si="0"/>
        <v>3.204343113930743</v>
      </c>
      <c r="N42" s="95">
        <f t="shared" si="2"/>
        <v>4.822835314091681</v>
      </c>
      <c r="O42" s="95">
        <f t="shared" si="1"/>
        <v>2.8828971715569653</v>
      </c>
      <c r="P42" s="95">
        <f t="shared" si="3"/>
        <v>4.5</v>
      </c>
    </row>
    <row r="43" spans="1:16" ht="11.25" customHeight="1">
      <c r="A43" s="62" t="s">
        <v>405</v>
      </c>
      <c r="B43" s="62" t="s">
        <v>406</v>
      </c>
      <c r="C43" s="62" t="s">
        <v>45</v>
      </c>
      <c r="D43" s="63"/>
      <c r="E43" s="63"/>
      <c r="F43" s="63"/>
      <c r="G43" s="63">
        <v>15600</v>
      </c>
      <c r="H43" s="63">
        <v>7020</v>
      </c>
      <c r="I43" s="63">
        <v>6597.67</v>
      </c>
      <c r="J43" s="95"/>
      <c r="K43" s="95"/>
      <c r="L43" s="95"/>
      <c r="M43" s="95"/>
      <c r="N43" s="95">
        <f t="shared" si="2"/>
        <v>0.45</v>
      </c>
      <c r="O43" s="95"/>
      <c r="P43" s="95">
        <f t="shared" si="3"/>
        <v>0.4229275641025641</v>
      </c>
    </row>
    <row r="44" spans="1:16" ht="11.25" customHeight="1">
      <c r="A44" s="62" t="s">
        <v>757</v>
      </c>
      <c r="B44" s="62" t="s">
        <v>758</v>
      </c>
      <c r="C44" s="62" t="s">
        <v>43</v>
      </c>
      <c r="D44" s="63">
        <v>300</v>
      </c>
      <c r="E44" s="63">
        <v>162.94</v>
      </c>
      <c r="F44" s="63">
        <v>150</v>
      </c>
      <c r="G44" s="63"/>
      <c r="H44" s="63"/>
      <c r="I44" s="63"/>
      <c r="J44" s="95"/>
      <c r="K44" s="95"/>
      <c r="L44" s="95"/>
      <c r="M44" s="95">
        <f t="shared" si="0"/>
        <v>0.5431333333333334</v>
      </c>
      <c r="N44" s="95"/>
      <c r="O44" s="95">
        <f t="shared" si="1"/>
        <v>0.5</v>
      </c>
      <c r="P44" s="95"/>
    </row>
    <row r="45" spans="1:16" ht="11.25" customHeight="1">
      <c r="A45" s="62" t="s">
        <v>759</v>
      </c>
      <c r="B45" s="62" t="s">
        <v>760</v>
      </c>
      <c r="C45" s="62" t="s">
        <v>43</v>
      </c>
      <c r="D45" s="63">
        <v>320</v>
      </c>
      <c r="E45" s="63">
        <v>697.99</v>
      </c>
      <c r="F45" s="63">
        <v>640</v>
      </c>
      <c r="G45" s="63"/>
      <c r="H45" s="63"/>
      <c r="I45" s="63"/>
      <c r="J45" s="95"/>
      <c r="K45" s="95"/>
      <c r="L45" s="95"/>
      <c r="M45" s="95">
        <f t="shared" si="0"/>
        <v>2.18121875</v>
      </c>
      <c r="N45" s="95"/>
      <c r="O45" s="95">
        <f t="shared" si="1"/>
        <v>2</v>
      </c>
      <c r="P45" s="95"/>
    </row>
    <row r="46" spans="1:16" ht="11.25" customHeight="1">
      <c r="A46" s="62" t="s">
        <v>761</v>
      </c>
      <c r="B46" s="62" t="s">
        <v>280</v>
      </c>
      <c r="C46" s="62" t="s">
        <v>43</v>
      </c>
      <c r="D46" s="63"/>
      <c r="E46" s="63"/>
      <c r="F46" s="63"/>
      <c r="G46" s="63">
        <v>421</v>
      </c>
      <c r="H46" s="63">
        <v>1011.58</v>
      </c>
      <c r="I46" s="63">
        <v>944</v>
      </c>
      <c r="J46" s="95"/>
      <c r="K46" s="95"/>
      <c r="L46" s="95"/>
      <c r="M46" s="95"/>
      <c r="N46" s="95">
        <f t="shared" si="2"/>
        <v>2.4028028503562946</v>
      </c>
      <c r="O46" s="95"/>
      <c r="P46" s="95">
        <f t="shared" si="3"/>
        <v>2.2422802850356294</v>
      </c>
    </row>
    <row r="47" spans="1:16" ht="11.25" customHeight="1">
      <c r="A47" s="62" t="s">
        <v>412</v>
      </c>
      <c r="B47" s="62" t="s">
        <v>413</v>
      </c>
      <c r="C47" s="62" t="s">
        <v>47</v>
      </c>
      <c r="D47" s="63">
        <v>264628</v>
      </c>
      <c r="E47" s="63">
        <v>1437963.92</v>
      </c>
      <c r="F47" s="63">
        <v>1289831.16</v>
      </c>
      <c r="G47" s="63">
        <v>172532</v>
      </c>
      <c r="H47" s="63">
        <v>863659.24</v>
      </c>
      <c r="I47" s="63">
        <v>804803.1</v>
      </c>
      <c r="J47" s="95">
        <f aca="true" t="shared" si="6" ref="J47:L48">(G47-D47)*100/D47</f>
        <v>-34.8020617621718</v>
      </c>
      <c r="K47" s="95">
        <f t="shared" si="6"/>
        <v>-39.93874060484077</v>
      </c>
      <c r="L47" s="95">
        <f t="shared" si="6"/>
        <v>-37.60399616954516</v>
      </c>
      <c r="M47" s="95">
        <f t="shared" si="0"/>
        <v>5.4339069183910995</v>
      </c>
      <c r="N47" s="95">
        <f t="shared" si="2"/>
        <v>5.005791621264461</v>
      </c>
      <c r="O47" s="95">
        <f t="shared" si="1"/>
        <v>4.874129570566985</v>
      </c>
      <c r="P47" s="95">
        <f t="shared" si="3"/>
        <v>4.664659889179978</v>
      </c>
    </row>
    <row r="48" spans="1:16" s="140" customFormat="1" ht="11.25" customHeight="1">
      <c r="A48" s="62" t="s">
        <v>412</v>
      </c>
      <c r="B48" s="62" t="s">
        <v>413</v>
      </c>
      <c r="C48" s="62" t="s">
        <v>86</v>
      </c>
      <c r="D48" s="63">
        <v>75958</v>
      </c>
      <c r="E48" s="63">
        <v>415827.13</v>
      </c>
      <c r="F48" s="63">
        <v>371423.14</v>
      </c>
      <c r="G48" s="63">
        <v>70766</v>
      </c>
      <c r="H48" s="63">
        <v>361570.47</v>
      </c>
      <c r="I48" s="63">
        <v>335619.74</v>
      </c>
      <c r="J48" s="95">
        <f t="shared" si="6"/>
        <v>-6.835356381158008</v>
      </c>
      <c r="K48" s="95">
        <f t="shared" si="6"/>
        <v>-13.047888433830673</v>
      </c>
      <c r="L48" s="95">
        <f t="shared" si="6"/>
        <v>-9.639517882488425</v>
      </c>
      <c r="M48" s="95">
        <f t="shared" si="0"/>
        <v>5.474434950893915</v>
      </c>
      <c r="N48" s="95">
        <f t="shared" si="2"/>
        <v>5.109381200011304</v>
      </c>
      <c r="O48" s="95">
        <f t="shared" si="1"/>
        <v>4.88984886384581</v>
      </c>
      <c r="P48" s="95">
        <f t="shared" si="3"/>
        <v>4.742669360992567</v>
      </c>
    </row>
    <row r="49" spans="1:16" ht="11.25" customHeight="1">
      <c r="A49" s="62" t="s">
        <v>412</v>
      </c>
      <c r="B49" s="62" t="s">
        <v>413</v>
      </c>
      <c r="C49" s="62" t="s">
        <v>93</v>
      </c>
      <c r="D49" s="63"/>
      <c r="E49" s="63"/>
      <c r="F49" s="63"/>
      <c r="G49" s="63">
        <v>5404</v>
      </c>
      <c r="H49" s="63">
        <v>23961.67</v>
      </c>
      <c r="I49" s="63">
        <v>22588.53</v>
      </c>
      <c r="J49" s="95"/>
      <c r="K49" s="95"/>
      <c r="L49" s="95"/>
      <c r="M49" s="95"/>
      <c r="N49" s="95">
        <f t="shared" si="2"/>
        <v>4.434061806069578</v>
      </c>
      <c r="O49" s="95"/>
      <c r="P49" s="95">
        <f t="shared" si="3"/>
        <v>4.179964840858623</v>
      </c>
    </row>
    <row r="50" spans="1:16" ht="11.25" customHeight="1">
      <c r="A50" s="62" t="s">
        <v>412</v>
      </c>
      <c r="B50" s="62" t="s">
        <v>413</v>
      </c>
      <c r="C50" s="62" t="s">
        <v>59</v>
      </c>
      <c r="D50" s="63">
        <v>4460</v>
      </c>
      <c r="E50" s="63">
        <v>27630.85</v>
      </c>
      <c r="F50" s="63">
        <v>24765.6</v>
      </c>
      <c r="G50" s="63">
        <v>3720</v>
      </c>
      <c r="H50" s="63">
        <v>21818.83</v>
      </c>
      <c r="I50" s="63">
        <v>20310.7</v>
      </c>
      <c r="J50" s="95">
        <f>(G50-D50)*100/D50</f>
        <v>-16.591928251121075</v>
      </c>
      <c r="K50" s="95">
        <f>(H50-E50)*100/E50</f>
        <v>-21.0345320538456</v>
      </c>
      <c r="L50" s="95">
        <f>(I50-F50)*100/F50</f>
        <v>-17.988257906127846</v>
      </c>
      <c r="M50" s="95">
        <f t="shared" si="0"/>
        <v>6.195257847533632</v>
      </c>
      <c r="N50" s="95">
        <f t="shared" si="2"/>
        <v>5.865276881720431</v>
      </c>
      <c r="O50" s="95">
        <f t="shared" si="1"/>
        <v>5.552825112107623</v>
      </c>
      <c r="P50" s="95">
        <f t="shared" si="3"/>
        <v>5.4598655913978495</v>
      </c>
    </row>
    <row r="51" spans="1:16" ht="11.25" customHeight="1">
      <c r="A51" s="62" t="s">
        <v>412</v>
      </c>
      <c r="B51" s="62" t="s">
        <v>413</v>
      </c>
      <c r="C51" s="62" t="s">
        <v>63</v>
      </c>
      <c r="D51" s="63"/>
      <c r="E51" s="63"/>
      <c r="F51" s="63"/>
      <c r="G51" s="63">
        <v>8</v>
      </c>
      <c r="H51" s="63">
        <v>1.17</v>
      </c>
      <c r="I51" s="63">
        <v>1.1</v>
      </c>
      <c r="J51" s="95"/>
      <c r="K51" s="95"/>
      <c r="L51" s="95"/>
      <c r="M51" s="95"/>
      <c r="N51" s="95">
        <f t="shared" si="2"/>
        <v>0.14625</v>
      </c>
      <c r="O51" s="95"/>
      <c r="P51" s="95">
        <f t="shared" si="3"/>
        <v>0.1375</v>
      </c>
    </row>
    <row r="52" spans="1:16" ht="11.25" customHeight="1">
      <c r="A52" s="62" t="s">
        <v>412</v>
      </c>
      <c r="B52" s="62" t="s">
        <v>413</v>
      </c>
      <c r="C52" s="62" t="s">
        <v>134</v>
      </c>
      <c r="D52" s="63">
        <v>332560</v>
      </c>
      <c r="E52" s="63">
        <v>1994768.53</v>
      </c>
      <c r="F52" s="63">
        <v>1791692.65</v>
      </c>
      <c r="G52" s="63">
        <v>392078</v>
      </c>
      <c r="H52" s="63">
        <v>2224729.15</v>
      </c>
      <c r="I52" s="63">
        <v>2073422.24</v>
      </c>
      <c r="J52" s="95">
        <f aca="true" t="shared" si="7" ref="J52:L55">(G52-D52)*100/D52</f>
        <v>17.896920856386817</v>
      </c>
      <c r="K52" s="95">
        <f t="shared" si="7"/>
        <v>11.528185678766443</v>
      </c>
      <c r="L52" s="95">
        <f t="shared" si="7"/>
        <v>15.724214194884379</v>
      </c>
      <c r="M52" s="95">
        <f t="shared" si="0"/>
        <v>5.998221463796007</v>
      </c>
      <c r="N52" s="95">
        <f t="shared" si="2"/>
        <v>5.6742004142032965</v>
      </c>
      <c r="O52" s="95">
        <f t="shared" si="1"/>
        <v>5.387577128939139</v>
      </c>
      <c r="P52" s="95">
        <f t="shared" si="3"/>
        <v>5.288290187156637</v>
      </c>
    </row>
    <row r="53" spans="1:16" ht="11.25" customHeight="1">
      <c r="A53" s="62" t="s">
        <v>412</v>
      </c>
      <c r="B53" s="62" t="s">
        <v>413</v>
      </c>
      <c r="C53" s="62" t="s">
        <v>62</v>
      </c>
      <c r="D53" s="63">
        <v>678179</v>
      </c>
      <c r="E53" s="63">
        <v>4157525.51</v>
      </c>
      <c r="F53" s="63">
        <v>3732932.27</v>
      </c>
      <c r="G53" s="63">
        <v>805300.5</v>
      </c>
      <c r="H53" s="63">
        <v>4607373.27</v>
      </c>
      <c r="I53" s="63">
        <v>4282792.53</v>
      </c>
      <c r="J53" s="95">
        <f t="shared" si="7"/>
        <v>18.74453499739744</v>
      </c>
      <c r="K53" s="95">
        <f t="shared" si="7"/>
        <v>10.820084180313298</v>
      </c>
      <c r="L53" s="95">
        <f t="shared" si="7"/>
        <v>14.729982229224861</v>
      </c>
      <c r="M53" s="95">
        <f t="shared" si="0"/>
        <v>6.130425020532927</v>
      </c>
      <c r="N53" s="95">
        <f t="shared" si="2"/>
        <v>5.721309337321906</v>
      </c>
      <c r="O53" s="95">
        <f t="shared" si="1"/>
        <v>5.504346595810251</v>
      </c>
      <c r="P53" s="95">
        <f t="shared" si="3"/>
        <v>5.318253906461004</v>
      </c>
    </row>
    <row r="54" spans="1:16" ht="11.25" customHeight="1">
      <c r="A54" s="62" t="s">
        <v>412</v>
      </c>
      <c r="B54" s="62" t="s">
        <v>413</v>
      </c>
      <c r="C54" s="62" t="s">
        <v>53</v>
      </c>
      <c r="D54" s="63">
        <v>1241629.18</v>
      </c>
      <c r="E54" s="63">
        <v>6745241.41</v>
      </c>
      <c r="F54" s="63">
        <v>6059341.93</v>
      </c>
      <c r="G54" s="63">
        <v>1115887.5</v>
      </c>
      <c r="H54" s="63">
        <v>5445476.98</v>
      </c>
      <c r="I54" s="63">
        <v>5063689.22</v>
      </c>
      <c r="J54" s="95">
        <f t="shared" si="7"/>
        <v>-10.127152456259116</v>
      </c>
      <c r="K54" s="95">
        <f t="shared" si="7"/>
        <v>-19.26935377098682</v>
      </c>
      <c r="L54" s="95">
        <f t="shared" si="7"/>
        <v>-16.43169706384271</v>
      </c>
      <c r="M54" s="95">
        <f t="shared" si="0"/>
        <v>5.432573201928132</v>
      </c>
      <c r="N54" s="95">
        <f t="shared" si="2"/>
        <v>4.879951590102049</v>
      </c>
      <c r="O54" s="95">
        <f t="shared" si="1"/>
        <v>4.880154258294735</v>
      </c>
      <c r="P54" s="95">
        <f t="shared" si="3"/>
        <v>4.537813372763831</v>
      </c>
    </row>
    <row r="55" spans="1:16" ht="11.25" customHeight="1">
      <c r="A55" s="62" t="s">
        <v>412</v>
      </c>
      <c r="B55" s="62" t="s">
        <v>413</v>
      </c>
      <c r="C55" s="62" t="s">
        <v>81</v>
      </c>
      <c r="D55" s="63">
        <v>24178</v>
      </c>
      <c r="E55" s="63">
        <v>141769.54</v>
      </c>
      <c r="F55" s="63">
        <v>126943.07</v>
      </c>
      <c r="G55" s="63">
        <v>49320</v>
      </c>
      <c r="H55" s="63">
        <v>255723.7</v>
      </c>
      <c r="I55" s="63">
        <v>237206.66</v>
      </c>
      <c r="J55" s="95">
        <f t="shared" si="7"/>
        <v>103.98709570684093</v>
      </c>
      <c r="K55" s="95">
        <f t="shared" si="7"/>
        <v>80.37986156969967</v>
      </c>
      <c r="L55" s="95">
        <f t="shared" si="7"/>
        <v>86.8606612397195</v>
      </c>
      <c r="M55" s="95">
        <f t="shared" si="0"/>
        <v>5.863575978161966</v>
      </c>
      <c r="N55" s="95">
        <f t="shared" si="2"/>
        <v>5.184989862124898</v>
      </c>
      <c r="O55" s="95">
        <f t="shared" si="1"/>
        <v>5.250354454462735</v>
      </c>
      <c r="P55" s="95">
        <f t="shared" si="3"/>
        <v>4.80954298459043</v>
      </c>
    </row>
    <row r="56" spans="1:16" ht="11.25" customHeight="1">
      <c r="A56" s="62" t="s">
        <v>412</v>
      </c>
      <c r="B56" s="62" t="s">
        <v>413</v>
      </c>
      <c r="C56" s="62" t="s">
        <v>672</v>
      </c>
      <c r="D56" s="63">
        <v>1490</v>
      </c>
      <c r="E56" s="63">
        <v>7396.42</v>
      </c>
      <c r="F56" s="63">
        <v>6834.96</v>
      </c>
      <c r="G56" s="63"/>
      <c r="H56" s="63"/>
      <c r="I56" s="63"/>
      <c r="J56" s="95"/>
      <c r="K56" s="95"/>
      <c r="L56" s="95"/>
      <c r="M56" s="95">
        <f t="shared" si="0"/>
        <v>4.964040268456376</v>
      </c>
      <c r="N56" s="95"/>
      <c r="O56" s="95">
        <f t="shared" si="1"/>
        <v>4.587221476510067</v>
      </c>
      <c r="P56" s="95"/>
    </row>
    <row r="57" spans="1:16" ht="11.25" customHeight="1">
      <c r="A57" s="62" t="s">
        <v>412</v>
      </c>
      <c r="B57" s="62" t="s">
        <v>413</v>
      </c>
      <c r="C57" s="62" t="s">
        <v>55</v>
      </c>
      <c r="D57" s="63">
        <v>17136</v>
      </c>
      <c r="E57" s="63">
        <v>118729.47</v>
      </c>
      <c r="F57" s="63">
        <v>104837.29</v>
      </c>
      <c r="G57" s="63">
        <v>144762</v>
      </c>
      <c r="H57" s="63">
        <v>679555.12</v>
      </c>
      <c r="I57" s="63">
        <v>631438.65</v>
      </c>
      <c r="J57" s="95">
        <f aca="true" t="shared" si="8" ref="J57:L60">(G57-D57)*100/D57</f>
        <v>744.7829131652661</v>
      </c>
      <c r="K57" s="95">
        <f t="shared" si="8"/>
        <v>472.35589445484766</v>
      </c>
      <c r="L57" s="95">
        <f t="shared" si="8"/>
        <v>502.3034838080992</v>
      </c>
      <c r="M57" s="95">
        <f t="shared" si="0"/>
        <v>6.928657212885154</v>
      </c>
      <c r="N57" s="95">
        <f t="shared" si="2"/>
        <v>4.694292148492008</v>
      </c>
      <c r="O57" s="95">
        <f t="shared" si="1"/>
        <v>6.117955765639588</v>
      </c>
      <c r="P57" s="95">
        <f t="shared" si="3"/>
        <v>4.361908857296805</v>
      </c>
    </row>
    <row r="58" spans="1:16" ht="11.25" customHeight="1">
      <c r="A58" s="62" t="s">
        <v>412</v>
      </c>
      <c r="B58" s="62" t="s">
        <v>413</v>
      </c>
      <c r="C58" s="62" t="s">
        <v>41</v>
      </c>
      <c r="D58" s="63">
        <v>2030277</v>
      </c>
      <c r="E58" s="63">
        <v>12183099.11</v>
      </c>
      <c r="F58" s="63">
        <v>10918286.23</v>
      </c>
      <c r="G58" s="63">
        <v>2551825</v>
      </c>
      <c r="H58" s="63">
        <v>13158747.86</v>
      </c>
      <c r="I58" s="63">
        <v>12229751.61</v>
      </c>
      <c r="J58" s="95">
        <f t="shared" si="8"/>
        <v>25.688514424386426</v>
      </c>
      <c r="K58" s="95">
        <f t="shared" si="8"/>
        <v>8.008214832621517</v>
      </c>
      <c r="L58" s="95">
        <f t="shared" si="8"/>
        <v>12.011641317815121</v>
      </c>
      <c r="M58" s="95">
        <f t="shared" si="0"/>
        <v>6.000707839373642</v>
      </c>
      <c r="N58" s="95">
        <f t="shared" si="2"/>
        <v>5.156602768606781</v>
      </c>
      <c r="O58" s="95">
        <f t="shared" si="1"/>
        <v>5.377732314359076</v>
      </c>
      <c r="P58" s="95">
        <f t="shared" si="3"/>
        <v>4.792551060515513</v>
      </c>
    </row>
    <row r="59" spans="1:16" ht="11.25" customHeight="1">
      <c r="A59" s="62" t="s">
        <v>412</v>
      </c>
      <c r="B59" s="62" t="s">
        <v>413</v>
      </c>
      <c r="C59" s="62" t="s">
        <v>44</v>
      </c>
      <c r="D59" s="63">
        <v>832878</v>
      </c>
      <c r="E59" s="63">
        <v>4256969.82</v>
      </c>
      <c r="F59" s="63">
        <v>3826970.62</v>
      </c>
      <c r="G59" s="63">
        <v>924462</v>
      </c>
      <c r="H59" s="63">
        <v>4162349.39</v>
      </c>
      <c r="I59" s="63">
        <v>3865021.16</v>
      </c>
      <c r="J59" s="95">
        <f t="shared" si="8"/>
        <v>10.9960882626267</v>
      </c>
      <c r="K59" s="95">
        <f t="shared" si="8"/>
        <v>-2.2227178956133677</v>
      </c>
      <c r="L59" s="95">
        <f t="shared" si="8"/>
        <v>0.9942731151670048</v>
      </c>
      <c r="M59" s="95">
        <f t="shared" si="0"/>
        <v>5.111156519922486</v>
      </c>
      <c r="N59" s="95">
        <f t="shared" si="2"/>
        <v>4.50245590408259</v>
      </c>
      <c r="O59" s="95">
        <f t="shared" si="1"/>
        <v>4.594875383909768</v>
      </c>
      <c r="P59" s="95">
        <f t="shared" si="3"/>
        <v>4.180832916874896</v>
      </c>
    </row>
    <row r="60" spans="1:16" ht="11.25" customHeight="1">
      <c r="A60" s="62" t="s">
        <v>412</v>
      </c>
      <c r="B60" s="62" t="s">
        <v>413</v>
      </c>
      <c r="C60" s="62" t="s">
        <v>56</v>
      </c>
      <c r="D60" s="63">
        <v>294194</v>
      </c>
      <c r="E60" s="63">
        <v>1721598.46</v>
      </c>
      <c r="F60" s="63">
        <v>1540991.98</v>
      </c>
      <c r="G60" s="63">
        <v>325824</v>
      </c>
      <c r="H60" s="63">
        <v>1745742.39</v>
      </c>
      <c r="I60" s="63">
        <v>1625755.9</v>
      </c>
      <c r="J60" s="95">
        <f t="shared" si="8"/>
        <v>10.75140893424067</v>
      </c>
      <c r="K60" s="95">
        <f t="shared" si="8"/>
        <v>1.4024135453745663</v>
      </c>
      <c r="L60" s="95">
        <f t="shared" si="8"/>
        <v>5.500607472337392</v>
      </c>
      <c r="M60" s="95">
        <f t="shared" si="0"/>
        <v>5.8519156067084985</v>
      </c>
      <c r="N60" s="95">
        <f t="shared" si="2"/>
        <v>5.357930631261048</v>
      </c>
      <c r="O60" s="95">
        <f t="shared" si="1"/>
        <v>5.238012943839779</v>
      </c>
      <c r="P60" s="95">
        <f t="shared" si="3"/>
        <v>4.989675100667845</v>
      </c>
    </row>
    <row r="61" spans="1:16" ht="11.25" customHeight="1">
      <c r="A61" s="62" t="s">
        <v>412</v>
      </c>
      <c r="B61" s="62" t="s">
        <v>413</v>
      </c>
      <c r="C61" s="62" t="s">
        <v>60</v>
      </c>
      <c r="D61" s="63">
        <v>6014</v>
      </c>
      <c r="E61" s="63">
        <v>43749.22</v>
      </c>
      <c r="F61" s="63">
        <v>38507.33</v>
      </c>
      <c r="G61" s="63"/>
      <c r="H61" s="63"/>
      <c r="I61" s="63"/>
      <c r="J61" s="95"/>
      <c r="K61" s="95"/>
      <c r="L61" s="95"/>
      <c r="M61" s="95">
        <f t="shared" si="0"/>
        <v>7.2745626870635185</v>
      </c>
      <c r="N61" s="95"/>
      <c r="O61" s="95">
        <f t="shared" si="1"/>
        <v>6.402948121050882</v>
      </c>
      <c r="P61" s="95"/>
    </row>
    <row r="62" spans="1:16" ht="11.25" customHeight="1">
      <c r="A62" s="62" t="s">
        <v>412</v>
      </c>
      <c r="B62" s="62" t="s">
        <v>413</v>
      </c>
      <c r="C62" s="62" t="s">
        <v>42</v>
      </c>
      <c r="D62" s="63">
        <v>1912790</v>
      </c>
      <c r="E62" s="63">
        <v>9745157.57</v>
      </c>
      <c r="F62" s="63">
        <v>8737512.97</v>
      </c>
      <c r="G62" s="63">
        <v>2422343</v>
      </c>
      <c r="H62" s="63">
        <v>10988972.32</v>
      </c>
      <c r="I62" s="63">
        <v>10225248.75</v>
      </c>
      <c r="J62" s="95">
        <f aca="true" t="shared" si="9" ref="J62:L64">(G62-D62)*100/D62</f>
        <v>26.639254701247914</v>
      </c>
      <c r="K62" s="95">
        <f t="shared" si="9"/>
        <v>12.763413429342835</v>
      </c>
      <c r="L62" s="95">
        <f t="shared" si="9"/>
        <v>17.026993666368192</v>
      </c>
      <c r="M62" s="95">
        <f t="shared" si="0"/>
        <v>5.094734691210222</v>
      </c>
      <c r="N62" s="95">
        <f t="shared" si="2"/>
        <v>4.536505490758328</v>
      </c>
      <c r="O62" s="95">
        <f t="shared" si="1"/>
        <v>4.56794157748629</v>
      </c>
      <c r="P62" s="95">
        <f t="shared" si="3"/>
        <v>4.221222489961166</v>
      </c>
    </row>
    <row r="63" spans="1:16" ht="11.25" customHeight="1">
      <c r="A63" s="62" t="s">
        <v>412</v>
      </c>
      <c r="B63" s="62" t="s">
        <v>413</v>
      </c>
      <c r="C63" s="62" t="s">
        <v>98</v>
      </c>
      <c r="D63" s="63">
        <v>29570</v>
      </c>
      <c r="E63" s="63">
        <v>159100.84</v>
      </c>
      <c r="F63" s="63">
        <v>143266.5</v>
      </c>
      <c r="G63" s="63">
        <v>31150</v>
      </c>
      <c r="H63" s="63">
        <v>160611.07</v>
      </c>
      <c r="I63" s="63">
        <v>149088.45</v>
      </c>
      <c r="J63" s="95">
        <f t="shared" si="9"/>
        <v>5.343253297260738</v>
      </c>
      <c r="K63" s="95">
        <f t="shared" si="9"/>
        <v>0.9492281750366689</v>
      </c>
      <c r="L63" s="95">
        <f t="shared" si="9"/>
        <v>4.063720409167539</v>
      </c>
      <c r="M63" s="95">
        <f t="shared" si="0"/>
        <v>5.38048156915793</v>
      </c>
      <c r="N63" s="95">
        <f t="shared" si="2"/>
        <v>5.156053611556983</v>
      </c>
      <c r="O63" s="95">
        <f t="shared" si="1"/>
        <v>4.844994927291173</v>
      </c>
      <c r="P63" s="95">
        <f t="shared" si="3"/>
        <v>4.78614606741573</v>
      </c>
    </row>
    <row r="64" spans="1:16" ht="11.25" customHeight="1">
      <c r="A64" s="62" t="s">
        <v>412</v>
      </c>
      <c r="B64" s="62" t="s">
        <v>413</v>
      </c>
      <c r="C64" s="62" t="s">
        <v>61</v>
      </c>
      <c r="D64" s="63">
        <v>63746</v>
      </c>
      <c r="E64" s="63">
        <v>385499.56</v>
      </c>
      <c r="F64" s="63">
        <v>345658.08</v>
      </c>
      <c r="G64" s="63">
        <v>96890</v>
      </c>
      <c r="H64" s="63">
        <v>504587.35</v>
      </c>
      <c r="I64" s="63">
        <v>469214.1</v>
      </c>
      <c r="J64" s="95">
        <f t="shared" si="9"/>
        <v>51.99385059454711</v>
      </c>
      <c r="K64" s="95">
        <f t="shared" si="9"/>
        <v>30.89180957820029</v>
      </c>
      <c r="L64" s="95">
        <f t="shared" si="9"/>
        <v>35.74515602239067</v>
      </c>
      <c r="M64" s="95">
        <f t="shared" si="0"/>
        <v>6.047431368242713</v>
      </c>
      <c r="N64" s="95">
        <f t="shared" si="2"/>
        <v>5.207837238105068</v>
      </c>
      <c r="O64" s="95">
        <f t="shared" si="1"/>
        <v>5.422427760173187</v>
      </c>
      <c r="P64" s="95">
        <f t="shared" si="3"/>
        <v>4.842750541851584</v>
      </c>
    </row>
    <row r="65" spans="1:16" ht="11.25" customHeight="1">
      <c r="A65" s="62" t="s">
        <v>412</v>
      </c>
      <c r="B65" s="62" t="s">
        <v>413</v>
      </c>
      <c r="C65" s="62" t="s">
        <v>102</v>
      </c>
      <c r="D65" s="63"/>
      <c r="E65" s="63"/>
      <c r="F65" s="63"/>
      <c r="G65" s="63">
        <v>4680</v>
      </c>
      <c r="H65" s="63">
        <v>29996.5</v>
      </c>
      <c r="I65" s="63">
        <v>27956.91</v>
      </c>
      <c r="J65" s="95"/>
      <c r="K65" s="95"/>
      <c r="L65" s="95"/>
      <c r="M65" s="95"/>
      <c r="N65" s="95">
        <f t="shared" si="2"/>
        <v>6.409508547008547</v>
      </c>
      <c r="O65" s="95"/>
      <c r="P65" s="95">
        <f t="shared" si="3"/>
        <v>5.973698717948718</v>
      </c>
    </row>
    <row r="66" spans="1:16" ht="11.25" customHeight="1">
      <c r="A66" s="62" t="s">
        <v>412</v>
      </c>
      <c r="B66" s="62" t="s">
        <v>413</v>
      </c>
      <c r="C66" s="62" t="s">
        <v>151</v>
      </c>
      <c r="D66" s="63">
        <v>2700</v>
      </c>
      <c r="E66" s="63">
        <v>19260.44</v>
      </c>
      <c r="F66" s="63">
        <v>17134.68</v>
      </c>
      <c r="G66" s="63">
        <v>29220</v>
      </c>
      <c r="H66" s="63">
        <v>167802.35</v>
      </c>
      <c r="I66" s="63">
        <v>155646.72</v>
      </c>
      <c r="J66" s="95">
        <f aca="true" t="shared" si="10" ref="J66:L69">(G66-D66)*100/D66</f>
        <v>982.2222222222222</v>
      </c>
      <c r="K66" s="95">
        <f t="shared" si="10"/>
        <v>771.2280197129453</v>
      </c>
      <c r="L66" s="95">
        <f t="shared" si="10"/>
        <v>808.372493679485</v>
      </c>
      <c r="M66" s="95">
        <f t="shared" si="0"/>
        <v>7.133496296296296</v>
      </c>
      <c r="N66" s="95">
        <f t="shared" si="2"/>
        <v>5.742722450376455</v>
      </c>
      <c r="O66" s="95">
        <f t="shared" si="1"/>
        <v>6.346177777777778</v>
      </c>
      <c r="P66" s="95">
        <f t="shared" si="3"/>
        <v>5.326718685831622</v>
      </c>
    </row>
    <row r="67" spans="1:16" ht="11.25" customHeight="1">
      <c r="A67" s="62" t="s">
        <v>412</v>
      </c>
      <c r="B67" s="62" t="s">
        <v>413</v>
      </c>
      <c r="C67" s="62" t="s">
        <v>49</v>
      </c>
      <c r="D67" s="63">
        <v>548280</v>
      </c>
      <c r="E67" s="63">
        <v>4591852.34</v>
      </c>
      <c r="F67" s="63">
        <v>4110130.73</v>
      </c>
      <c r="G67" s="63">
        <v>382250</v>
      </c>
      <c r="H67" s="63">
        <v>3012304.38</v>
      </c>
      <c r="I67" s="63">
        <v>2812429.51</v>
      </c>
      <c r="J67" s="95">
        <f t="shared" si="10"/>
        <v>-30.281972714671337</v>
      </c>
      <c r="K67" s="95">
        <f t="shared" si="10"/>
        <v>-34.39892755784913</v>
      </c>
      <c r="L67" s="95">
        <f t="shared" si="10"/>
        <v>-31.5732346547527</v>
      </c>
      <c r="M67" s="95">
        <f t="shared" si="0"/>
        <v>8.375013387320347</v>
      </c>
      <c r="N67" s="95">
        <f t="shared" si="2"/>
        <v>7.8804561935905815</v>
      </c>
      <c r="O67" s="95">
        <f t="shared" si="1"/>
        <v>7.49640827679288</v>
      </c>
      <c r="P67" s="95">
        <f t="shared" si="3"/>
        <v>7.357565755395683</v>
      </c>
    </row>
    <row r="68" spans="1:16" ht="11.25" customHeight="1">
      <c r="A68" s="62" t="s">
        <v>412</v>
      </c>
      <c r="B68" s="62" t="s">
        <v>413</v>
      </c>
      <c r="C68" s="62" t="s">
        <v>710</v>
      </c>
      <c r="D68" s="63">
        <v>1275</v>
      </c>
      <c r="E68" s="63">
        <v>6644.08</v>
      </c>
      <c r="F68" s="63">
        <v>5864.99</v>
      </c>
      <c r="G68" s="63">
        <v>23973</v>
      </c>
      <c r="H68" s="63">
        <v>109125.36</v>
      </c>
      <c r="I68" s="63">
        <v>101123.76</v>
      </c>
      <c r="J68" s="95">
        <f t="shared" si="10"/>
        <v>1780.235294117647</v>
      </c>
      <c r="K68" s="95">
        <f t="shared" si="10"/>
        <v>1542.4450036724422</v>
      </c>
      <c r="L68" s="95">
        <f t="shared" si="10"/>
        <v>1624.1932211308115</v>
      </c>
      <c r="M68" s="95">
        <f t="shared" si="0"/>
        <v>5.211043137254902</v>
      </c>
      <c r="N68" s="95">
        <f t="shared" si="2"/>
        <v>4.552011012388937</v>
      </c>
      <c r="O68" s="95">
        <f t="shared" si="1"/>
        <v>4.599992156862745</v>
      </c>
      <c r="P68" s="95">
        <f t="shared" si="3"/>
        <v>4.218235514954324</v>
      </c>
    </row>
    <row r="69" spans="1:16" ht="11.25" customHeight="1">
      <c r="A69" s="62" t="s">
        <v>412</v>
      </c>
      <c r="B69" s="62" t="s">
        <v>413</v>
      </c>
      <c r="C69" s="62" t="s">
        <v>99</v>
      </c>
      <c r="D69" s="63">
        <v>6000</v>
      </c>
      <c r="E69" s="63">
        <v>26936.24</v>
      </c>
      <c r="F69" s="63">
        <v>24076.1</v>
      </c>
      <c r="G69" s="63">
        <v>12850</v>
      </c>
      <c r="H69" s="63">
        <v>49537.66</v>
      </c>
      <c r="I69" s="63">
        <v>46498.69</v>
      </c>
      <c r="J69" s="95">
        <f t="shared" si="10"/>
        <v>114.16666666666667</v>
      </c>
      <c r="K69" s="95">
        <f t="shared" si="10"/>
        <v>83.90710804477536</v>
      </c>
      <c r="L69" s="95">
        <f t="shared" si="10"/>
        <v>93.13215180199454</v>
      </c>
      <c r="M69" s="95">
        <f t="shared" si="0"/>
        <v>4.489373333333334</v>
      </c>
      <c r="N69" s="95">
        <f t="shared" si="2"/>
        <v>3.8550708171206227</v>
      </c>
      <c r="O69" s="95">
        <f t="shared" si="1"/>
        <v>4.012683333333333</v>
      </c>
      <c r="P69" s="95">
        <f t="shared" si="3"/>
        <v>3.6185750972762647</v>
      </c>
    </row>
    <row r="70" spans="1:16" ht="11.25" customHeight="1">
      <c r="A70" s="62" t="s">
        <v>412</v>
      </c>
      <c r="B70" s="62" t="s">
        <v>413</v>
      </c>
      <c r="C70" s="62" t="s">
        <v>94</v>
      </c>
      <c r="D70" s="63">
        <v>33000</v>
      </c>
      <c r="E70" s="63">
        <v>162283.05</v>
      </c>
      <c r="F70" s="63">
        <v>143848</v>
      </c>
      <c r="G70" s="63">
        <v>5226</v>
      </c>
      <c r="H70" s="63">
        <v>22913.18</v>
      </c>
      <c r="I70" s="63">
        <v>20916.79</v>
      </c>
      <c r="J70" s="95">
        <f aca="true" t="shared" si="11" ref="J70:J132">(G70-D70)*100/D70</f>
        <v>-84.16363636363636</v>
      </c>
      <c r="K70" s="95">
        <f aca="true" t="shared" si="12" ref="K70:K132">(H70-E70)*100/E70</f>
        <v>-85.88073122855407</v>
      </c>
      <c r="L70" s="95">
        <f aca="true" t="shared" si="13" ref="L70:L132">(I70-F70)*100/F70</f>
        <v>-85.45910266392303</v>
      </c>
      <c r="M70" s="95">
        <f aca="true" t="shared" si="14" ref="M70:M132">E70/D70</f>
        <v>4.917668181818182</v>
      </c>
      <c r="N70" s="95">
        <f aca="true" t="shared" si="15" ref="N70:N133">H70/G70</f>
        <v>4.384458476846537</v>
      </c>
      <c r="O70" s="95">
        <f aca="true" t="shared" si="16" ref="O70:O132">F70/D70</f>
        <v>4.359030303030303</v>
      </c>
      <c r="P70" s="95">
        <f aca="true" t="shared" si="17" ref="P70:P133">I70/G70</f>
        <v>4.002447378492155</v>
      </c>
    </row>
    <row r="71" spans="1:16" ht="11.25" customHeight="1">
      <c r="A71" s="62" t="s">
        <v>412</v>
      </c>
      <c r="B71" s="62" t="s">
        <v>413</v>
      </c>
      <c r="C71" s="62" t="s">
        <v>69</v>
      </c>
      <c r="D71" s="63">
        <v>143172</v>
      </c>
      <c r="E71" s="63">
        <v>780715.63</v>
      </c>
      <c r="F71" s="63">
        <v>704946.97</v>
      </c>
      <c r="G71" s="63">
        <v>115182</v>
      </c>
      <c r="H71" s="63">
        <v>576938.84</v>
      </c>
      <c r="I71" s="63">
        <v>529914.5</v>
      </c>
      <c r="J71" s="95">
        <f t="shared" si="11"/>
        <v>-19.5499119939653</v>
      </c>
      <c r="K71" s="95">
        <f t="shared" si="12"/>
        <v>-26.101282229997118</v>
      </c>
      <c r="L71" s="95">
        <f t="shared" si="13"/>
        <v>-24.829168355741704</v>
      </c>
      <c r="M71" s="95">
        <f t="shared" si="14"/>
        <v>5.4529910177967755</v>
      </c>
      <c r="N71" s="95">
        <f t="shared" si="15"/>
        <v>5.00893229844941</v>
      </c>
      <c r="O71" s="95">
        <f t="shared" si="16"/>
        <v>4.923776785963736</v>
      </c>
      <c r="P71" s="95">
        <f t="shared" si="17"/>
        <v>4.6006711118056645</v>
      </c>
    </row>
    <row r="72" spans="1:16" ht="11.25" customHeight="1">
      <c r="A72" s="62" t="s">
        <v>412</v>
      </c>
      <c r="B72" s="62" t="s">
        <v>413</v>
      </c>
      <c r="C72" s="62" t="s">
        <v>70</v>
      </c>
      <c r="D72" s="63">
        <v>26984</v>
      </c>
      <c r="E72" s="63">
        <v>167072.4</v>
      </c>
      <c r="F72" s="63">
        <v>149360.21</v>
      </c>
      <c r="G72" s="63">
        <v>31684</v>
      </c>
      <c r="H72" s="63">
        <v>160664.69</v>
      </c>
      <c r="I72" s="63">
        <v>149822.47</v>
      </c>
      <c r="J72" s="95">
        <f t="shared" si="11"/>
        <v>17.417729024607176</v>
      </c>
      <c r="K72" s="95">
        <f t="shared" si="12"/>
        <v>-3.8352893715538845</v>
      </c>
      <c r="L72" s="95">
        <f t="shared" si="13"/>
        <v>0.30949340523825547</v>
      </c>
      <c r="M72" s="95">
        <f t="shared" si="14"/>
        <v>6.191535724873999</v>
      </c>
      <c r="N72" s="95">
        <f t="shared" si="15"/>
        <v>5.0708461684130794</v>
      </c>
      <c r="O72" s="95">
        <f t="shared" si="16"/>
        <v>5.5351397124221755</v>
      </c>
      <c r="P72" s="95">
        <f t="shared" si="17"/>
        <v>4.728647582375963</v>
      </c>
    </row>
    <row r="73" spans="1:16" ht="11.25" customHeight="1">
      <c r="A73" s="62" t="s">
        <v>412</v>
      </c>
      <c r="B73" s="62" t="s">
        <v>413</v>
      </c>
      <c r="C73" s="62" t="s">
        <v>66</v>
      </c>
      <c r="D73" s="63">
        <v>906976</v>
      </c>
      <c r="E73" s="63">
        <v>4896793.34</v>
      </c>
      <c r="F73" s="63">
        <v>4390581.54</v>
      </c>
      <c r="G73" s="63">
        <v>1022323</v>
      </c>
      <c r="H73" s="63">
        <v>4844630.41</v>
      </c>
      <c r="I73" s="63">
        <v>4507737.71</v>
      </c>
      <c r="J73" s="95">
        <f t="shared" si="11"/>
        <v>12.717756588928482</v>
      </c>
      <c r="K73" s="95">
        <f t="shared" si="12"/>
        <v>-1.0652467110241517</v>
      </c>
      <c r="L73" s="95">
        <f t="shared" si="13"/>
        <v>2.6683519923877768</v>
      </c>
      <c r="M73" s="95">
        <f t="shared" si="14"/>
        <v>5.399032984334756</v>
      </c>
      <c r="N73" s="95">
        <f t="shared" si="15"/>
        <v>4.738845169286028</v>
      </c>
      <c r="O73" s="95">
        <f t="shared" si="16"/>
        <v>4.840901567406414</v>
      </c>
      <c r="P73" s="95">
        <f t="shared" si="17"/>
        <v>4.409308711630278</v>
      </c>
    </row>
    <row r="74" spans="1:16" ht="11.25" customHeight="1">
      <c r="A74" s="62" t="s">
        <v>412</v>
      </c>
      <c r="B74" s="62" t="s">
        <v>413</v>
      </c>
      <c r="C74" s="62" t="s">
        <v>48</v>
      </c>
      <c r="D74" s="63">
        <v>20510</v>
      </c>
      <c r="E74" s="63">
        <v>130150.9</v>
      </c>
      <c r="F74" s="63">
        <v>116506.01</v>
      </c>
      <c r="G74" s="63">
        <v>26190</v>
      </c>
      <c r="H74" s="63">
        <v>138561.29</v>
      </c>
      <c r="I74" s="63">
        <v>129087.45</v>
      </c>
      <c r="J74" s="95">
        <f t="shared" si="11"/>
        <v>27.693807898586055</v>
      </c>
      <c r="K74" s="95">
        <f t="shared" si="12"/>
        <v>6.462029843819762</v>
      </c>
      <c r="L74" s="95">
        <f t="shared" si="13"/>
        <v>10.798962216627283</v>
      </c>
      <c r="M74" s="95">
        <f t="shared" si="14"/>
        <v>6.3457289127255</v>
      </c>
      <c r="N74" s="95">
        <f t="shared" si="15"/>
        <v>5.290618174875907</v>
      </c>
      <c r="O74" s="95">
        <f t="shared" si="16"/>
        <v>5.680449049244271</v>
      </c>
      <c r="P74" s="95">
        <f t="shared" si="17"/>
        <v>4.928883161512028</v>
      </c>
    </row>
    <row r="75" spans="1:16" ht="11.25" customHeight="1">
      <c r="A75" s="62" t="s">
        <v>412</v>
      </c>
      <c r="B75" s="62" t="s">
        <v>413</v>
      </c>
      <c r="C75" s="62" t="s">
        <v>345</v>
      </c>
      <c r="D75" s="63">
        <v>101204</v>
      </c>
      <c r="E75" s="63">
        <v>526735.93</v>
      </c>
      <c r="F75" s="63">
        <v>472007.94</v>
      </c>
      <c r="G75" s="63">
        <v>127830</v>
      </c>
      <c r="H75" s="63">
        <v>612691.43</v>
      </c>
      <c r="I75" s="63">
        <v>570930.57</v>
      </c>
      <c r="J75" s="95">
        <f t="shared" si="11"/>
        <v>26.30923678905972</v>
      </c>
      <c r="K75" s="95">
        <f t="shared" si="12"/>
        <v>16.318518465220322</v>
      </c>
      <c r="L75" s="95">
        <f t="shared" si="13"/>
        <v>20.95783176867744</v>
      </c>
      <c r="M75" s="95">
        <f t="shared" si="14"/>
        <v>5.204694774910083</v>
      </c>
      <c r="N75" s="95">
        <f t="shared" si="15"/>
        <v>4.793017523273098</v>
      </c>
      <c r="O75" s="95">
        <f t="shared" si="16"/>
        <v>4.663925734160705</v>
      </c>
      <c r="P75" s="95">
        <f t="shared" si="17"/>
        <v>4.466326918563717</v>
      </c>
    </row>
    <row r="76" spans="1:16" ht="11.25" customHeight="1">
      <c r="A76" s="62" t="s">
        <v>412</v>
      </c>
      <c r="B76" s="62" t="s">
        <v>413</v>
      </c>
      <c r="C76" s="62" t="s">
        <v>65</v>
      </c>
      <c r="D76" s="63">
        <v>18310</v>
      </c>
      <c r="E76" s="63">
        <v>113496.14</v>
      </c>
      <c r="F76" s="63">
        <v>102259.64</v>
      </c>
      <c r="G76" s="63">
        <v>17480</v>
      </c>
      <c r="H76" s="63">
        <v>83848.33</v>
      </c>
      <c r="I76" s="63">
        <v>78011.35</v>
      </c>
      <c r="J76" s="95">
        <f t="shared" si="11"/>
        <v>-4.533042053522665</v>
      </c>
      <c r="K76" s="95">
        <f t="shared" si="12"/>
        <v>-26.122306890789414</v>
      </c>
      <c r="L76" s="95">
        <f t="shared" si="13"/>
        <v>-23.712473464604408</v>
      </c>
      <c r="M76" s="95">
        <f t="shared" si="14"/>
        <v>6.198587657018023</v>
      </c>
      <c r="N76" s="95">
        <f t="shared" si="15"/>
        <v>4.796815217391305</v>
      </c>
      <c r="O76" s="95">
        <f t="shared" si="16"/>
        <v>5.584906608410704</v>
      </c>
      <c r="P76" s="95">
        <f t="shared" si="17"/>
        <v>4.462891876430207</v>
      </c>
    </row>
    <row r="77" spans="1:16" ht="11.25" customHeight="1">
      <c r="A77" s="62" t="s">
        <v>412</v>
      </c>
      <c r="B77" s="62" t="s">
        <v>413</v>
      </c>
      <c r="C77" s="62" t="s">
        <v>43</v>
      </c>
      <c r="D77" s="63">
        <v>184854</v>
      </c>
      <c r="E77" s="63">
        <v>918013.57</v>
      </c>
      <c r="F77" s="63">
        <v>822411.78</v>
      </c>
      <c r="G77" s="63">
        <v>621786</v>
      </c>
      <c r="H77" s="63">
        <v>2660442.61</v>
      </c>
      <c r="I77" s="63">
        <v>2470050.23</v>
      </c>
      <c r="J77" s="95">
        <f t="shared" si="11"/>
        <v>236.3659969489435</v>
      </c>
      <c r="K77" s="95">
        <f t="shared" si="12"/>
        <v>189.80427925482627</v>
      </c>
      <c r="L77" s="95">
        <f t="shared" si="13"/>
        <v>200.3422725778563</v>
      </c>
      <c r="M77" s="95">
        <f t="shared" si="14"/>
        <v>4.966154749153386</v>
      </c>
      <c r="N77" s="95">
        <f t="shared" si="15"/>
        <v>4.278711019546918</v>
      </c>
      <c r="O77" s="95">
        <f t="shared" si="16"/>
        <v>4.448980168132689</v>
      </c>
      <c r="P77" s="95">
        <f t="shared" si="17"/>
        <v>3.972508596205125</v>
      </c>
    </row>
    <row r="78" spans="1:16" ht="11.25" customHeight="1">
      <c r="A78" s="62" t="s">
        <v>414</v>
      </c>
      <c r="B78" s="62" t="s">
        <v>618</v>
      </c>
      <c r="C78" s="62" t="s">
        <v>47</v>
      </c>
      <c r="D78" s="63">
        <v>10460</v>
      </c>
      <c r="E78" s="63">
        <v>49977.83</v>
      </c>
      <c r="F78" s="63">
        <v>44961.53</v>
      </c>
      <c r="G78" s="63">
        <v>280</v>
      </c>
      <c r="H78" s="63">
        <v>1592.1</v>
      </c>
      <c r="I78" s="63">
        <v>1505.62</v>
      </c>
      <c r="J78" s="95">
        <f t="shared" si="11"/>
        <v>-97.32313575525812</v>
      </c>
      <c r="K78" s="95">
        <f t="shared" si="12"/>
        <v>-96.81438749941724</v>
      </c>
      <c r="L78" s="95">
        <f t="shared" si="13"/>
        <v>-96.65131502419958</v>
      </c>
      <c r="M78" s="95">
        <f t="shared" si="14"/>
        <v>4.777995219885278</v>
      </c>
      <c r="N78" s="95">
        <f t="shared" si="15"/>
        <v>5.686071428571428</v>
      </c>
      <c r="O78" s="95">
        <f t="shared" si="16"/>
        <v>4.298425430210325</v>
      </c>
      <c r="P78" s="95">
        <f t="shared" si="17"/>
        <v>5.3772142857142855</v>
      </c>
    </row>
    <row r="79" spans="1:16" ht="11.25" customHeight="1">
      <c r="A79" s="62" t="s">
        <v>414</v>
      </c>
      <c r="B79" s="62" t="s">
        <v>618</v>
      </c>
      <c r="C79" s="62" t="s">
        <v>93</v>
      </c>
      <c r="D79" s="63"/>
      <c r="E79" s="63"/>
      <c r="F79" s="63"/>
      <c r="G79" s="63">
        <v>100</v>
      </c>
      <c r="H79" s="63">
        <v>573.63</v>
      </c>
      <c r="I79" s="63">
        <v>540.11</v>
      </c>
      <c r="J79" s="95"/>
      <c r="K79" s="95"/>
      <c r="L79" s="95"/>
      <c r="M79" s="95"/>
      <c r="N79" s="95">
        <f t="shared" si="15"/>
        <v>5.7363</v>
      </c>
      <c r="O79" s="95"/>
      <c r="P79" s="95">
        <f t="shared" si="17"/>
        <v>5.4011000000000005</v>
      </c>
    </row>
    <row r="80" spans="1:16" ht="11.25" customHeight="1">
      <c r="A80" s="62" t="s">
        <v>414</v>
      </c>
      <c r="B80" s="62" t="s">
        <v>618</v>
      </c>
      <c r="C80" s="62" t="s">
        <v>134</v>
      </c>
      <c r="D80" s="63">
        <v>450</v>
      </c>
      <c r="E80" s="63">
        <v>2925</v>
      </c>
      <c r="F80" s="63">
        <v>2591.57</v>
      </c>
      <c r="G80" s="63"/>
      <c r="H80" s="63"/>
      <c r="I80" s="63"/>
      <c r="J80" s="95"/>
      <c r="K80" s="95"/>
      <c r="L80" s="95"/>
      <c r="M80" s="95">
        <f t="shared" si="14"/>
        <v>6.5</v>
      </c>
      <c r="N80" s="95"/>
      <c r="O80" s="95">
        <f t="shared" si="16"/>
        <v>5.759044444444445</v>
      </c>
      <c r="P80" s="95"/>
    </row>
    <row r="81" spans="1:16" ht="11.25" customHeight="1">
      <c r="A81" s="62" t="s">
        <v>414</v>
      </c>
      <c r="B81" s="62" t="s">
        <v>618</v>
      </c>
      <c r="C81" s="62" t="s">
        <v>62</v>
      </c>
      <c r="D81" s="63">
        <v>5110</v>
      </c>
      <c r="E81" s="63">
        <v>30142.06</v>
      </c>
      <c r="F81" s="63">
        <v>26931.77</v>
      </c>
      <c r="G81" s="63">
        <v>26305.9</v>
      </c>
      <c r="H81" s="63">
        <v>202955.24</v>
      </c>
      <c r="I81" s="63">
        <v>189022.97</v>
      </c>
      <c r="J81" s="95">
        <f t="shared" si="11"/>
        <v>414.7925636007828</v>
      </c>
      <c r="K81" s="95">
        <f t="shared" si="12"/>
        <v>573.3290292700632</v>
      </c>
      <c r="L81" s="95">
        <f t="shared" si="13"/>
        <v>601.85869699615</v>
      </c>
      <c r="M81" s="95">
        <f t="shared" si="14"/>
        <v>5.8986418786692765</v>
      </c>
      <c r="N81" s="95">
        <f t="shared" si="15"/>
        <v>7.7151984915931395</v>
      </c>
      <c r="O81" s="95">
        <f t="shared" si="16"/>
        <v>5.270405088062622</v>
      </c>
      <c r="P81" s="95">
        <f t="shared" si="17"/>
        <v>7.185573198407961</v>
      </c>
    </row>
    <row r="82" spans="1:16" ht="11.25" customHeight="1">
      <c r="A82" s="62" t="s">
        <v>414</v>
      </c>
      <c r="B82" s="62" t="s">
        <v>618</v>
      </c>
      <c r="C82" s="62" t="s">
        <v>53</v>
      </c>
      <c r="D82" s="63">
        <v>2410</v>
      </c>
      <c r="E82" s="63">
        <v>11903.36</v>
      </c>
      <c r="F82" s="63">
        <v>10706.23</v>
      </c>
      <c r="G82" s="63">
        <v>4900</v>
      </c>
      <c r="H82" s="63">
        <v>30366.32</v>
      </c>
      <c r="I82" s="63">
        <v>27488.41</v>
      </c>
      <c r="J82" s="95">
        <f t="shared" si="11"/>
        <v>103.3195020746888</v>
      </c>
      <c r="K82" s="95">
        <f t="shared" si="12"/>
        <v>155.10712941555997</v>
      </c>
      <c r="L82" s="95">
        <f t="shared" si="13"/>
        <v>156.75153625505897</v>
      </c>
      <c r="M82" s="95">
        <f t="shared" si="14"/>
        <v>4.939153526970955</v>
      </c>
      <c r="N82" s="95">
        <f t="shared" si="15"/>
        <v>6.197208163265306</v>
      </c>
      <c r="O82" s="95">
        <f t="shared" si="16"/>
        <v>4.442419087136929</v>
      </c>
      <c r="P82" s="95">
        <f t="shared" si="17"/>
        <v>5.609879591836735</v>
      </c>
    </row>
    <row r="83" spans="1:16" ht="11.25" customHeight="1">
      <c r="A83" s="62" t="s">
        <v>414</v>
      </c>
      <c r="B83" s="62" t="s">
        <v>618</v>
      </c>
      <c r="C83" s="62" t="s">
        <v>55</v>
      </c>
      <c r="D83" s="63">
        <v>11720</v>
      </c>
      <c r="E83" s="63">
        <v>56539.63</v>
      </c>
      <c r="F83" s="63">
        <v>49894.92</v>
      </c>
      <c r="G83" s="63">
        <v>3780</v>
      </c>
      <c r="H83" s="63">
        <v>21955.31</v>
      </c>
      <c r="I83" s="63">
        <v>20663.27</v>
      </c>
      <c r="J83" s="95">
        <f t="shared" si="11"/>
        <v>-67.74744027303754</v>
      </c>
      <c r="K83" s="95">
        <f t="shared" si="12"/>
        <v>-61.16828143374831</v>
      </c>
      <c r="L83" s="95">
        <f t="shared" si="13"/>
        <v>-58.586425231266034</v>
      </c>
      <c r="M83" s="95">
        <f t="shared" si="14"/>
        <v>4.824200511945392</v>
      </c>
      <c r="N83" s="95">
        <f t="shared" si="15"/>
        <v>5.808283068783069</v>
      </c>
      <c r="O83" s="95">
        <f t="shared" si="16"/>
        <v>4.2572457337883955</v>
      </c>
      <c r="P83" s="95">
        <f t="shared" si="17"/>
        <v>5.466473544973545</v>
      </c>
    </row>
    <row r="84" spans="1:16" ht="11.25" customHeight="1">
      <c r="A84" s="62" t="s">
        <v>414</v>
      </c>
      <c r="B84" s="62" t="s">
        <v>618</v>
      </c>
      <c r="C84" s="62" t="s">
        <v>41</v>
      </c>
      <c r="D84" s="63">
        <v>29300</v>
      </c>
      <c r="E84" s="63">
        <v>138307.8</v>
      </c>
      <c r="F84" s="63">
        <v>123843.91</v>
      </c>
      <c r="G84" s="63">
        <v>2179</v>
      </c>
      <c r="H84" s="63">
        <v>12795.04</v>
      </c>
      <c r="I84" s="63">
        <v>12168.77</v>
      </c>
      <c r="J84" s="95">
        <f t="shared" si="11"/>
        <v>-92.56313993174061</v>
      </c>
      <c r="K84" s="95">
        <f t="shared" si="12"/>
        <v>-90.74886593525454</v>
      </c>
      <c r="L84" s="95">
        <f t="shared" si="13"/>
        <v>-90.17410706751748</v>
      </c>
      <c r="M84" s="95">
        <f t="shared" si="14"/>
        <v>4.720402730375426</v>
      </c>
      <c r="N84" s="95">
        <f t="shared" si="15"/>
        <v>5.871977971546581</v>
      </c>
      <c r="O84" s="95">
        <f t="shared" si="16"/>
        <v>4.226754607508533</v>
      </c>
      <c r="P84" s="95">
        <f t="shared" si="17"/>
        <v>5.584566314823314</v>
      </c>
    </row>
    <row r="85" spans="1:16" ht="11.25" customHeight="1">
      <c r="A85" s="62" t="s">
        <v>414</v>
      </c>
      <c r="B85" s="62" t="s">
        <v>618</v>
      </c>
      <c r="C85" s="62" t="s">
        <v>44</v>
      </c>
      <c r="D85" s="63">
        <v>98378.5</v>
      </c>
      <c r="E85" s="63">
        <v>496547.32</v>
      </c>
      <c r="F85" s="63">
        <v>442978.85</v>
      </c>
      <c r="G85" s="63"/>
      <c r="H85" s="63"/>
      <c r="I85" s="63"/>
      <c r="J85" s="95"/>
      <c r="K85" s="95"/>
      <c r="L85" s="95"/>
      <c r="M85" s="95">
        <f t="shared" si="14"/>
        <v>5.04731541952764</v>
      </c>
      <c r="N85" s="95"/>
      <c r="O85" s="95">
        <f t="shared" si="16"/>
        <v>4.502801425108128</v>
      </c>
      <c r="P85" s="95"/>
    </row>
    <row r="86" spans="1:16" ht="11.25" customHeight="1">
      <c r="A86" s="62" t="s">
        <v>414</v>
      </c>
      <c r="B86" s="62" t="s">
        <v>618</v>
      </c>
      <c r="C86" s="62" t="s">
        <v>42</v>
      </c>
      <c r="D86" s="63">
        <v>80307</v>
      </c>
      <c r="E86" s="63">
        <v>382037.68</v>
      </c>
      <c r="F86" s="63">
        <v>342471.81</v>
      </c>
      <c r="G86" s="63">
        <v>154797</v>
      </c>
      <c r="H86" s="63">
        <v>965916.64</v>
      </c>
      <c r="I86" s="63">
        <v>896265.46</v>
      </c>
      <c r="J86" s="95">
        <f t="shared" si="11"/>
        <v>92.75654675183982</v>
      </c>
      <c r="K86" s="95">
        <f t="shared" si="12"/>
        <v>152.83282005062955</v>
      </c>
      <c r="L86" s="95">
        <f t="shared" si="13"/>
        <v>161.70488601674978</v>
      </c>
      <c r="M86" s="95">
        <f t="shared" si="14"/>
        <v>4.757215186720958</v>
      </c>
      <c r="N86" s="95">
        <f t="shared" si="15"/>
        <v>6.2398925043767</v>
      </c>
      <c r="O86" s="95">
        <f t="shared" si="16"/>
        <v>4.264532481601853</v>
      </c>
      <c r="P86" s="95">
        <f t="shared" si="17"/>
        <v>5.7899407611258615</v>
      </c>
    </row>
    <row r="87" spans="1:16" ht="11.25" customHeight="1">
      <c r="A87" s="62" t="s">
        <v>414</v>
      </c>
      <c r="B87" s="62" t="s">
        <v>618</v>
      </c>
      <c r="C87" s="62" t="s">
        <v>151</v>
      </c>
      <c r="D87" s="63">
        <v>430</v>
      </c>
      <c r="E87" s="63">
        <v>2030.7</v>
      </c>
      <c r="F87" s="63">
        <v>1792.79</v>
      </c>
      <c r="G87" s="63">
        <v>7007</v>
      </c>
      <c r="H87" s="63">
        <v>46778.33</v>
      </c>
      <c r="I87" s="63">
        <v>43349.84</v>
      </c>
      <c r="J87" s="95">
        <f t="shared" si="11"/>
        <v>1529.5348837209303</v>
      </c>
      <c r="K87" s="95">
        <f t="shared" si="12"/>
        <v>2203.556901561038</v>
      </c>
      <c r="L87" s="95">
        <f t="shared" si="13"/>
        <v>2318.0099175028863</v>
      </c>
      <c r="M87" s="95">
        <f t="shared" si="14"/>
        <v>4.7225581395348835</v>
      </c>
      <c r="N87" s="95">
        <f t="shared" si="15"/>
        <v>6.675942628799772</v>
      </c>
      <c r="O87" s="95">
        <f t="shared" si="16"/>
        <v>4.169279069767442</v>
      </c>
      <c r="P87" s="95">
        <f t="shared" si="17"/>
        <v>6.186647638076209</v>
      </c>
    </row>
    <row r="88" spans="1:16" ht="11.25" customHeight="1">
      <c r="A88" s="62" t="s">
        <v>414</v>
      </c>
      <c r="B88" s="62" t="s">
        <v>618</v>
      </c>
      <c r="C88" s="62" t="s">
        <v>49</v>
      </c>
      <c r="D88" s="63">
        <v>1220</v>
      </c>
      <c r="E88" s="63">
        <v>6804.63</v>
      </c>
      <c r="F88" s="63">
        <v>6100.4</v>
      </c>
      <c r="G88" s="63"/>
      <c r="H88" s="63"/>
      <c r="I88" s="63"/>
      <c r="J88" s="95"/>
      <c r="K88" s="95"/>
      <c r="L88" s="95"/>
      <c r="M88" s="95">
        <f t="shared" si="14"/>
        <v>5.577565573770492</v>
      </c>
      <c r="N88" s="95"/>
      <c r="O88" s="95">
        <f t="shared" si="16"/>
        <v>5.000327868852459</v>
      </c>
      <c r="P88" s="95"/>
    </row>
    <row r="89" spans="1:16" s="140" customFormat="1" ht="11.25" customHeight="1">
      <c r="A89" s="62" t="s">
        <v>414</v>
      </c>
      <c r="B89" s="62" t="s">
        <v>618</v>
      </c>
      <c r="C89" s="62" t="s">
        <v>66</v>
      </c>
      <c r="D89" s="63">
        <v>2018</v>
      </c>
      <c r="E89" s="63">
        <v>10819.75</v>
      </c>
      <c r="F89" s="63">
        <v>9716.8</v>
      </c>
      <c r="G89" s="63">
        <v>563</v>
      </c>
      <c r="H89" s="63">
        <v>3597.39</v>
      </c>
      <c r="I89" s="63">
        <v>3389.09</v>
      </c>
      <c r="J89" s="95">
        <f t="shared" si="11"/>
        <v>-72.10109018830525</v>
      </c>
      <c r="K89" s="95">
        <f t="shared" si="12"/>
        <v>-66.75163474202269</v>
      </c>
      <c r="L89" s="95">
        <f t="shared" si="13"/>
        <v>-65.12133624238432</v>
      </c>
      <c r="M89" s="95">
        <f t="shared" si="14"/>
        <v>5.361620416253716</v>
      </c>
      <c r="N89" s="95">
        <f t="shared" si="15"/>
        <v>6.389680284191829</v>
      </c>
      <c r="O89" s="95">
        <f t="shared" si="16"/>
        <v>4.815064420218038</v>
      </c>
      <c r="P89" s="95">
        <f t="shared" si="17"/>
        <v>6.019698046181173</v>
      </c>
    </row>
    <row r="90" spans="1:16" s="140" customFormat="1" ht="11.25" customHeight="1">
      <c r="A90" s="62" t="s">
        <v>414</v>
      </c>
      <c r="B90" s="62" t="s">
        <v>618</v>
      </c>
      <c r="C90" s="62" t="s">
        <v>43</v>
      </c>
      <c r="D90" s="63">
        <v>7120</v>
      </c>
      <c r="E90" s="63">
        <v>31778.79</v>
      </c>
      <c r="F90" s="63">
        <v>29168.86</v>
      </c>
      <c r="G90" s="63"/>
      <c r="H90" s="63"/>
      <c r="I90" s="63"/>
      <c r="J90" s="95"/>
      <c r="K90" s="95"/>
      <c r="L90" s="95"/>
      <c r="M90" s="95">
        <f t="shared" si="14"/>
        <v>4.463313202247191</v>
      </c>
      <c r="N90" s="95"/>
      <c r="O90" s="95">
        <f t="shared" si="16"/>
        <v>4.09675</v>
      </c>
      <c r="P90" s="95"/>
    </row>
    <row r="91" spans="1:16" s="140" customFormat="1" ht="11.25" customHeight="1">
      <c r="A91" s="62" t="s">
        <v>416</v>
      </c>
      <c r="B91" s="62" t="s">
        <v>417</v>
      </c>
      <c r="C91" s="62" t="s">
        <v>47</v>
      </c>
      <c r="D91" s="63"/>
      <c r="E91" s="63"/>
      <c r="F91" s="63"/>
      <c r="G91" s="63">
        <v>130</v>
      </c>
      <c r="H91" s="63">
        <v>1614.53</v>
      </c>
      <c r="I91" s="63">
        <v>1517.28</v>
      </c>
      <c r="J91" s="95"/>
      <c r="K91" s="95"/>
      <c r="L91" s="95"/>
      <c r="M91" s="95"/>
      <c r="N91" s="95">
        <f t="shared" si="15"/>
        <v>12.419461538461539</v>
      </c>
      <c r="O91" s="95"/>
      <c r="P91" s="95">
        <f t="shared" si="17"/>
        <v>11.671384615384616</v>
      </c>
    </row>
    <row r="92" spans="1:16" s="140" customFormat="1" ht="11.25" customHeight="1">
      <c r="A92" s="62" t="s">
        <v>416</v>
      </c>
      <c r="B92" s="62" t="s">
        <v>417</v>
      </c>
      <c r="C92" s="62" t="s">
        <v>134</v>
      </c>
      <c r="D92" s="63"/>
      <c r="E92" s="63"/>
      <c r="F92" s="63"/>
      <c r="G92" s="63">
        <v>380</v>
      </c>
      <c r="H92" s="63">
        <v>5663.5</v>
      </c>
      <c r="I92" s="63">
        <v>5293.49</v>
      </c>
      <c r="J92" s="95"/>
      <c r="K92" s="95"/>
      <c r="L92" s="95"/>
      <c r="M92" s="95"/>
      <c r="N92" s="95">
        <f t="shared" si="15"/>
        <v>14.903947368421052</v>
      </c>
      <c r="O92" s="95"/>
      <c r="P92" s="95">
        <f t="shared" si="17"/>
        <v>13.930236842105263</v>
      </c>
    </row>
    <row r="93" spans="1:16" s="140" customFormat="1" ht="11.25" customHeight="1">
      <c r="A93" s="62" t="s">
        <v>416</v>
      </c>
      <c r="B93" s="62" t="s">
        <v>417</v>
      </c>
      <c r="C93" s="62" t="s">
        <v>55</v>
      </c>
      <c r="D93" s="63">
        <v>265</v>
      </c>
      <c r="E93" s="63">
        <v>4511.79</v>
      </c>
      <c r="F93" s="63">
        <v>3976.94</v>
      </c>
      <c r="G93" s="63">
        <v>10376</v>
      </c>
      <c r="H93" s="63">
        <v>42887.57</v>
      </c>
      <c r="I93" s="63">
        <v>40727.1</v>
      </c>
      <c r="J93" s="95">
        <f t="shared" si="11"/>
        <v>3815.4716981132074</v>
      </c>
      <c r="K93" s="95">
        <f t="shared" si="12"/>
        <v>850.5666265495513</v>
      </c>
      <c r="L93" s="95">
        <f t="shared" si="13"/>
        <v>924.0813288608829</v>
      </c>
      <c r="M93" s="95">
        <f t="shared" si="14"/>
        <v>17.025622641509432</v>
      </c>
      <c r="N93" s="95">
        <f t="shared" si="15"/>
        <v>4.133343292212799</v>
      </c>
      <c r="O93" s="95">
        <f t="shared" si="16"/>
        <v>15.00732075471698</v>
      </c>
      <c r="P93" s="95">
        <f t="shared" si="17"/>
        <v>3.9251252891287587</v>
      </c>
    </row>
    <row r="94" spans="1:16" s="140" customFormat="1" ht="11.25" customHeight="1">
      <c r="A94" s="62" t="s">
        <v>416</v>
      </c>
      <c r="B94" s="62" t="s">
        <v>417</v>
      </c>
      <c r="C94" s="62" t="s">
        <v>42</v>
      </c>
      <c r="D94" s="63"/>
      <c r="E94" s="63"/>
      <c r="F94" s="63"/>
      <c r="G94" s="63">
        <v>395</v>
      </c>
      <c r="H94" s="63">
        <v>4923.32</v>
      </c>
      <c r="I94" s="63">
        <v>4619.36</v>
      </c>
      <c r="J94" s="95"/>
      <c r="K94" s="95"/>
      <c r="L94" s="95"/>
      <c r="M94" s="95"/>
      <c r="N94" s="95">
        <f t="shared" si="15"/>
        <v>12.464101265822784</v>
      </c>
      <c r="O94" s="95"/>
      <c r="P94" s="95">
        <f t="shared" si="17"/>
        <v>11.694582278481011</v>
      </c>
    </row>
    <row r="95" spans="1:16" s="140" customFormat="1" ht="11.25" customHeight="1">
      <c r="A95" s="62" t="s">
        <v>416</v>
      </c>
      <c r="B95" s="62" t="s">
        <v>417</v>
      </c>
      <c r="C95" s="62" t="s">
        <v>43</v>
      </c>
      <c r="D95" s="63">
        <v>9452.5</v>
      </c>
      <c r="E95" s="63">
        <v>144343.43</v>
      </c>
      <c r="F95" s="63">
        <v>129099.23</v>
      </c>
      <c r="G95" s="63">
        <v>11069</v>
      </c>
      <c r="H95" s="63">
        <v>138684.57</v>
      </c>
      <c r="I95" s="63">
        <v>128546.76</v>
      </c>
      <c r="J95" s="95">
        <f t="shared" si="11"/>
        <v>17.10129595345147</v>
      </c>
      <c r="K95" s="95">
        <f t="shared" si="12"/>
        <v>-3.9204139738123076</v>
      </c>
      <c r="L95" s="95">
        <f t="shared" si="13"/>
        <v>-0.42794213412427107</v>
      </c>
      <c r="M95" s="95">
        <f t="shared" si="14"/>
        <v>15.270397249404919</v>
      </c>
      <c r="N95" s="95">
        <f t="shared" si="15"/>
        <v>12.529096576023129</v>
      </c>
      <c r="O95" s="95">
        <f t="shared" si="16"/>
        <v>13.65768103676276</v>
      </c>
      <c r="P95" s="95">
        <f t="shared" si="17"/>
        <v>11.613222513325503</v>
      </c>
    </row>
    <row r="96" spans="1:16" s="140" customFormat="1" ht="11.25" customHeight="1">
      <c r="A96" s="62" t="s">
        <v>418</v>
      </c>
      <c r="B96" s="62" t="s">
        <v>419</v>
      </c>
      <c r="C96" s="62" t="s">
        <v>47</v>
      </c>
      <c r="D96" s="63">
        <v>926598</v>
      </c>
      <c r="E96" s="63">
        <v>4406158.11</v>
      </c>
      <c r="F96" s="63">
        <v>3957973.39</v>
      </c>
      <c r="G96" s="63">
        <v>851290</v>
      </c>
      <c r="H96" s="63">
        <v>3328711.86</v>
      </c>
      <c r="I96" s="63">
        <v>3105359.31</v>
      </c>
      <c r="J96" s="95">
        <f t="shared" si="11"/>
        <v>-8.127364833509246</v>
      </c>
      <c r="K96" s="95">
        <f t="shared" si="12"/>
        <v>-24.45319080935115</v>
      </c>
      <c r="L96" s="95">
        <f t="shared" si="13"/>
        <v>-21.541682977307737</v>
      </c>
      <c r="M96" s="95">
        <f t="shared" si="14"/>
        <v>4.755199244980024</v>
      </c>
      <c r="N96" s="95">
        <f t="shared" si="15"/>
        <v>3.9101973005673742</v>
      </c>
      <c r="O96" s="95">
        <f t="shared" si="16"/>
        <v>4.271510827780764</v>
      </c>
      <c r="P96" s="95">
        <f t="shared" si="17"/>
        <v>3.6478277790177263</v>
      </c>
    </row>
    <row r="97" spans="1:16" s="140" customFormat="1" ht="11.25" customHeight="1">
      <c r="A97" s="62" t="s">
        <v>418</v>
      </c>
      <c r="B97" s="62" t="s">
        <v>419</v>
      </c>
      <c r="C97" s="62" t="s">
        <v>86</v>
      </c>
      <c r="D97" s="63">
        <v>13944</v>
      </c>
      <c r="E97" s="63">
        <v>69354.6</v>
      </c>
      <c r="F97" s="63">
        <v>61891.36</v>
      </c>
      <c r="G97" s="63">
        <v>32876</v>
      </c>
      <c r="H97" s="63">
        <v>142448.04</v>
      </c>
      <c r="I97" s="63">
        <v>131484.17</v>
      </c>
      <c r="J97" s="95">
        <f t="shared" si="11"/>
        <v>135.7716580608147</v>
      </c>
      <c r="K97" s="95">
        <f t="shared" si="12"/>
        <v>105.39090413613516</v>
      </c>
      <c r="L97" s="95">
        <f t="shared" si="13"/>
        <v>112.44349776770136</v>
      </c>
      <c r="M97" s="95">
        <f t="shared" si="14"/>
        <v>4.973795180722892</v>
      </c>
      <c r="N97" s="95">
        <f t="shared" si="15"/>
        <v>4.332888429249301</v>
      </c>
      <c r="O97" s="95">
        <f t="shared" si="16"/>
        <v>4.438565691336776</v>
      </c>
      <c r="P97" s="95">
        <f t="shared" si="17"/>
        <v>3.9993968244311966</v>
      </c>
    </row>
    <row r="98" spans="1:16" s="140" customFormat="1" ht="11.25" customHeight="1">
      <c r="A98" s="62" t="s">
        <v>418</v>
      </c>
      <c r="B98" s="62" t="s">
        <v>419</v>
      </c>
      <c r="C98" s="62" t="s">
        <v>93</v>
      </c>
      <c r="D98" s="63"/>
      <c r="E98" s="63"/>
      <c r="F98" s="63"/>
      <c r="G98" s="63">
        <v>23524</v>
      </c>
      <c r="H98" s="63">
        <v>80361.84</v>
      </c>
      <c r="I98" s="63">
        <v>75749.31</v>
      </c>
      <c r="J98" s="95"/>
      <c r="K98" s="95"/>
      <c r="L98" s="95"/>
      <c r="M98" s="95"/>
      <c r="N98" s="95">
        <f t="shared" si="15"/>
        <v>3.416163917701071</v>
      </c>
      <c r="O98" s="95"/>
      <c r="P98" s="95">
        <f t="shared" si="17"/>
        <v>3.220086294847815</v>
      </c>
    </row>
    <row r="99" spans="1:16" s="140" customFormat="1" ht="11.25" customHeight="1">
      <c r="A99" s="62" t="s">
        <v>418</v>
      </c>
      <c r="B99" s="62" t="s">
        <v>419</v>
      </c>
      <c r="C99" s="62" t="s">
        <v>59</v>
      </c>
      <c r="D99" s="63">
        <v>10180</v>
      </c>
      <c r="E99" s="63">
        <v>55352.2</v>
      </c>
      <c r="F99" s="63">
        <v>50247.95</v>
      </c>
      <c r="G99" s="63">
        <v>9270</v>
      </c>
      <c r="H99" s="63">
        <v>38559.71</v>
      </c>
      <c r="I99" s="63">
        <v>36001.3</v>
      </c>
      <c r="J99" s="95">
        <f t="shared" si="11"/>
        <v>-8.93909626719057</v>
      </c>
      <c r="K99" s="95">
        <f t="shared" si="12"/>
        <v>-30.337529492956012</v>
      </c>
      <c r="L99" s="95">
        <f t="shared" si="13"/>
        <v>-28.35269896582845</v>
      </c>
      <c r="M99" s="95">
        <f t="shared" si="14"/>
        <v>5.437347740667976</v>
      </c>
      <c r="N99" s="95">
        <f t="shared" si="15"/>
        <v>4.159623516720604</v>
      </c>
      <c r="O99" s="95">
        <f t="shared" si="16"/>
        <v>4.935947937131631</v>
      </c>
      <c r="P99" s="95">
        <f t="shared" si="17"/>
        <v>3.8836353829557715</v>
      </c>
    </row>
    <row r="100" spans="1:16" s="140" customFormat="1" ht="11.25" customHeight="1">
      <c r="A100" s="62" t="s">
        <v>418</v>
      </c>
      <c r="B100" s="62" t="s">
        <v>419</v>
      </c>
      <c r="C100" s="62" t="s">
        <v>134</v>
      </c>
      <c r="D100" s="63">
        <v>730260</v>
      </c>
      <c r="E100" s="63">
        <v>3687896.64</v>
      </c>
      <c r="F100" s="63">
        <v>3305409.78</v>
      </c>
      <c r="G100" s="63">
        <v>746460</v>
      </c>
      <c r="H100" s="63">
        <v>3188490.86</v>
      </c>
      <c r="I100" s="63">
        <v>2973928.53</v>
      </c>
      <c r="J100" s="95">
        <f t="shared" si="11"/>
        <v>2.2183879714074437</v>
      </c>
      <c r="K100" s="95">
        <f t="shared" si="12"/>
        <v>-13.541750996578914</v>
      </c>
      <c r="L100" s="95">
        <f t="shared" si="13"/>
        <v>-10.028446457854917</v>
      </c>
      <c r="M100" s="95">
        <f t="shared" si="14"/>
        <v>5.050114534549339</v>
      </c>
      <c r="N100" s="95">
        <f t="shared" si="15"/>
        <v>4.271482544275647</v>
      </c>
      <c r="O100" s="95">
        <f t="shared" si="16"/>
        <v>4.5263464793361265</v>
      </c>
      <c r="P100" s="95">
        <f t="shared" si="17"/>
        <v>3.9840427216461696</v>
      </c>
    </row>
    <row r="101" spans="1:16" s="140" customFormat="1" ht="11.25" customHeight="1">
      <c r="A101" s="62" t="s">
        <v>418</v>
      </c>
      <c r="B101" s="62" t="s">
        <v>419</v>
      </c>
      <c r="C101" s="62" t="s">
        <v>62</v>
      </c>
      <c r="D101" s="63">
        <v>85081</v>
      </c>
      <c r="E101" s="63">
        <v>502731.64</v>
      </c>
      <c r="F101" s="63">
        <v>451083</v>
      </c>
      <c r="G101" s="63">
        <v>92643</v>
      </c>
      <c r="H101" s="63">
        <v>493784.63</v>
      </c>
      <c r="I101" s="63">
        <v>459528.98</v>
      </c>
      <c r="J101" s="95">
        <f t="shared" si="11"/>
        <v>8.888000846252394</v>
      </c>
      <c r="K101" s="95">
        <f t="shared" si="12"/>
        <v>-1.7796791146863185</v>
      </c>
      <c r="L101" s="95">
        <f t="shared" si="13"/>
        <v>1.8723782541128753</v>
      </c>
      <c r="M101" s="95">
        <f t="shared" si="14"/>
        <v>5.908859087222765</v>
      </c>
      <c r="N101" s="95">
        <f t="shared" si="15"/>
        <v>5.329972367043382</v>
      </c>
      <c r="O101" s="95">
        <f t="shared" si="16"/>
        <v>5.301806513792739</v>
      </c>
      <c r="P101" s="95">
        <f t="shared" si="17"/>
        <v>4.960212644236478</v>
      </c>
    </row>
    <row r="102" spans="1:16" s="140" customFormat="1" ht="11.25" customHeight="1">
      <c r="A102" s="62" t="s">
        <v>418</v>
      </c>
      <c r="B102" s="62" t="s">
        <v>419</v>
      </c>
      <c r="C102" s="62" t="s">
        <v>53</v>
      </c>
      <c r="D102" s="63">
        <v>730645.75</v>
      </c>
      <c r="E102" s="63">
        <v>3765844.45</v>
      </c>
      <c r="F102" s="63">
        <v>3379026.6</v>
      </c>
      <c r="G102" s="63">
        <v>768314.05</v>
      </c>
      <c r="H102" s="63">
        <v>3422394.99</v>
      </c>
      <c r="I102" s="63">
        <v>3181596.47</v>
      </c>
      <c r="J102" s="95">
        <f t="shared" si="11"/>
        <v>5.15548061423748</v>
      </c>
      <c r="K102" s="95">
        <f t="shared" si="12"/>
        <v>-9.120118065418236</v>
      </c>
      <c r="L102" s="95">
        <f t="shared" si="13"/>
        <v>-5.84281076686404</v>
      </c>
      <c r="M102" s="95">
        <f t="shared" si="14"/>
        <v>5.154131738944626</v>
      </c>
      <c r="N102" s="95">
        <f t="shared" si="15"/>
        <v>4.454421977575446</v>
      </c>
      <c r="O102" s="95">
        <f t="shared" si="16"/>
        <v>4.624712591567118</v>
      </c>
      <c r="P102" s="95">
        <f t="shared" si="17"/>
        <v>4.141010398026692</v>
      </c>
    </row>
    <row r="103" spans="1:16" s="140" customFormat="1" ht="11.25" customHeight="1">
      <c r="A103" s="62" t="s">
        <v>418</v>
      </c>
      <c r="B103" s="62" t="s">
        <v>419</v>
      </c>
      <c r="C103" s="62" t="s">
        <v>81</v>
      </c>
      <c r="D103" s="63">
        <v>22856</v>
      </c>
      <c r="E103" s="63">
        <v>113817.14</v>
      </c>
      <c r="F103" s="63">
        <v>101843.79</v>
      </c>
      <c r="G103" s="63">
        <v>43354</v>
      </c>
      <c r="H103" s="63">
        <v>188616.28</v>
      </c>
      <c r="I103" s="63">
        <v>174976.07</v>
      </c>
      <c r="J103" s="95">
        <f t="shared" si="11"/>
        <v>89.68323416170809</v>
      </c>
      <c r="K103" s="95">
        <f t="shared" si="12"/>
        <v>65.71869579572989</v>
      </c>
      <c r="L103" s="95">
        <f t="shared" si="13"/>
        <v>71.80828600349615</v>
      </c>
      <c r="M103" s="95">
        <f t="shared" si="14"/>
        <v>4.979748862443122</v>
      </c>
      <c r="N103" s="95">
        <f t="shared" si="15"/>
        <v>4.350608479033077</v>
      </c>
      <c r="O103" s="95">
        <f t="shared" si="16"/>
        <v>4.455888606930346</v>
      </c>
      <c r="P103" s="95">
        <f t="shared" si="17"/>
        <v>4.0359844535682985</v>
      </c>
    </row>
    <row r="104" spans="1:16" s="140" customFormat="1" ht="11.25" customHeight="1">
      <c r="A104" s="62" t="s">
        <v>418</v>
      </c>
      <c r="B104" s="62" t="s">
        <v>419</v>
      </c>
      <c r="C104" s="62" t="s">
        <v>672</v>
      </c>
      <c r="D104" s="63">
        <v>71990</v>
      </c>
      <c r="E104" s="63">
        <v>353372.58</v>
      </c>
      <c r="F104" s="63">
        <v>317022.63</v>
      </c>
      <c r="G104" s="63"/>
      <c r="H104" s="63"/>
      <c r="I104" s="63"/>
      <c r="J104" s="95"/>
      <c r="K104" s="95"/>
      <c r="L104" s="95"/>
      <c r="M104" s="95">
        <f t="shared" si="14"/>
        <v>4.908634254757605</v>
      </c>
      <c r="N104" s="95"/>
      <c r="O104" s="95">
        <f t="shared" si="16"/>
        <v>4.403703708848451</v>
      </c>
      <c r="P104" s="95"/>
    </row>
    <row r="105" spans="1:16" s="140" customFormat="1" ht="11.25" customHeight="1">
      <c r="A105" s="62" t="s">
        <v>418</v>
      </c>
      <c r="B105" s="62" t="s">
        <v>419</v>
      </c>
      <c r="C105" s="62" t="s">
        <v>55</v>
      </c>
      <c r="D105" s="63">
        <v>76104</v>
      </c>
      <c r="E105" s="63">
        <v>372907.68</v>
      </c>
      <c r="F105" s="63">
        <v>329044.64</v>
      </c>
      <c r="G105" s="63">
        <v>361244</v>
      </c>
      <c r="H105" s="63">
        <v>1558206.42</v>
      </c>
      <c r="I105" s="63">
        <v>1449479.68</v>
      </c>
      <c r="J105" s="95">
        <f t="shared" si="11"/>
        <v>374.67150215494587</v>
      </c>
      <c r="K105" s="95">
        <f t="shared" si="12"/>
        <v>317.85313190653517</v>
      </c>
      <c r="L105" s="95">
        <f t="shared" si="13"/>
        <v>340.5115609845521</v>
      </c>
      <c r="M105" s="95">
        <f t="shared" si="14"/>
        <v>4.8999747713655</v>
      </c>
      <c r="N105" s="95">
        <f t="shared" si="15"/>
        <v>4.313445815016997</v>
      </c>
      <c r="O105" s="95">
        <f t="shared" si="16"/>
        <v>4.323618206664564</v>
      </c>
      <c r="P105" s="95">
        <f t="shared" si="17"/>
        <v>4.012467141322762</v>
      </c>
    </row>
    <row r="106" spans="1:16" s="140" customFormat="1" ht="11.25" customHeight="1">
      <c r="A106" s="62" t="s">
        <v>418</v>
      </c>
      <c r="B106" s="62" t="s">
        <v>419</v>
      </c>
      <c r="C106" s="62" t="s">
        <v>41</v>
      </c>
      <c r="D106" s="63">
        <v>1926031</v>
      </c>
      <c r="E106" s="63">
        <v>9768005.26</v>
      </c>
      <c r="F106" s="63">
        <v>8756176.04</v>
      </c>
      <c r="G106" s="63">
        <v>2403060</v>
      </c>
      <c r="H106" s="63">
        <v>10348787.32</v>
      </c>
      <c r="I106" s="63">
        <v>9621043.66</v>
      </c>
      <c r="J106" s="95">
        <f t="shared" si="11"/>
        <v>24.767462205956186</v>
      </c>
      <c r="K106" s="95">
        <f t="shared" si="12"/>
        <v>5.945759083262415</v>
      </c>
      <c r="L106" s="95">
        <f t="shared" si="13"/>
        <v>9.877229695349994</v>
      </c>
      <c r="M106" s="95">
        <f t="shared" si="14"/>
        <v>5.071572191724847</v>
      </c>
      <c r="N106" s="95">
        <f t="shared" si="15"/>
        <v>4.3065039241633585</v>
      </c>
      <c r="O106" s="95">
        <f t="shared" si="16"/>
        <v>4.5462279890614425</v>
      </c>
      <c r="P106" s="95">
        <f t="shared" si="17"/>
        <v>4.003663520677803</v>
      </c>
    </row>
    <row r="107" spans="1:16" s="140" customFormat="1" ht="11.25" customHeight="1">
      <c r="A107" s="62" t="s">
        <v>418</v>
      </c>
      <c r="B107" s="62" t="s">
        <v>419</v>
      </c>
      <c r="C107" s="62" t="s">
        <v>44</v>
      </c>
      <c r="D107" s="63">
        <v>1302154</v>
      </c>
      <c r="E107" s="63">
        <v>6168884.79</v>
      </c>
      <c r="F107" s="63">
        <v>5540756.48</v>
      </c>
      <c r="G107" s="63">
        <v>1467950</v>
      </c>
      <c r="H107" s="63">
        <v>6044495.61</v>
      </c>
      <c r="I107" s="63">
        <v>5616929.8</v>
      </c>
      <c r="J107" s="95">
        <f t="shared" si="11"/>
        <v>12.732441784919448</v>
      </c>
      <c r="K107" s="95">
        <f t="shared" si="12"/>
        <v>-2.0163965487188116</v>
      </c>
      <c r="L107" s="95">
        <f t="shared" si="13"/>
        <v>1.3747819503520098</v>
      </c>
      <c r="M107" s="95">
        <f t="shared" si="14"/>
        <v>4.737446408028544</v>
      </c>
      <c r="N107" s="95">
        <f t="shared" si="15"/>
        <v>4.117644068258456</v>
      </c>
      <c r="O107" s="95">
        <f t="shared" si="16"/>
        <v>4.255070045478492</v>
      </c>
      <c r="P107" s="95">
        <f t="shared" si="17"/>
        <v>3.826376783950407</v>
      </c>
    </row>
    <row r="108" spans="1:16" s="140" customFormat="1" ht="11.25" customHeight="1">
      <c r="A108" s="62" t="s">
        <v>418</v>
      </c>
      <c r="B108" s="62" t="s">
        <v>419</v>
      </c>
      <c r="C108" s="62" t="s">
        <v>56</v>
      </c>
      <c r="D108" s="63">
        <v>541372</v>
      </c>
      <c r="E108" s="63">
        <v>2683902.17</v>
      </c>
      <c r="F108" s="63">
        <v>2409192.57</v>
      </c>
      <c r="G108" s="63">
        <v>636560</v>
      </c>
      <c r="H108" s="63">
        <v>2808861.06</v>
      </c>
      <c r="I108" s="63">
        <v>2611935.94</v>
      </c>
      <c r="J108" s="95">
        <f t="shared" si="11"/>
        <v>17.58273423819481</v>
      </c>
      <c r="K108" s="95">
        <f t="shared" si="12"/>
        <v>4.655866051928418</v>
      </c>
      <c r="L108" s="95">
        <f t="shared" si="13"/>
        <v>8.415407407636167</v>
      </c>
      <c r="M108" s="95">
        <f t="shared" si="14"/>
        <v>4.957593244571201</v>
      </c>
      <c r="N108" s="95">
        <f t="shared" si="15"/>
        <v>4.412562932009552</v>
      </c>
      <c r="O108" s="95">
        <f t="shared" si="16"/>
        <v>4.450161016823921</v>
      </c>
      <c r="P108" s="95">
        <f t="shared" si="17"/>
        <v>4.103204631142391</v>
      </c>
    </row>
    <row r="109" spans="1:16" s="140" customFormat="1" ht="11.25" customHeight="1">
      <c r="A109" s="62" t="s">
        <v>418</v>
      </c>
      <c r="B109" s="62" t="s">
        <v>419</v>
      </c>
      <c r="C109" s="62" t="s">
        <v>60</v>
      </c>
      <c r="D109" s="63">
        <v>7674</v>
      </c>
      <c r="E109" s="63">
        <v>49521.35</v>
      </c>
      <c r="F109" s="63">
        <v>45575.07</v>
      </c>
      <c r="G109" s="63"/>
      <c r="H109" s="63"/>
      <c r="I109" s="63"/>
      <c r="J109" s="95"/>
      <c r="K109" s="95"/>
      <c r="L109" s="95"/>
      <c r="M109" s="95">
        <f t="shared" si="14"/>
        <v>6.453133958821996</v>
      </c>
      <c r="N109" s="95"/>
      <c r="O109" s="95">
        <f t="shared" si="16"/>
        <v>5.938893666927287</v>
      </c>
      <c r="P109" s="95"/>
    </row>
    <row r="110" spans="1:16" s="140" customFormat="1" ht="11.25" customHeight="1">
      <c r="A110" s="62" t="s">
        <v>418</v>
      </c>
      <c r="B110" s="62" t="s">
        <v>419</v>
      </c>
      <c r="C110" s="62" t="s">
        <v>42</v>
      </c>
      <c r="D110" s="63">
        <v>2921298</v>
      </c>
      <c r="E110" s="63">
        <v>13665502.44</v>
      </c>
      <c r="F110" s="63">
        <v>12244927.78</v>
      </c>
      <c r="G110" s="63">
        <v>3161360</v>
      </c>
      <c r="H110" s="63">
        <v>12471801.35</v>
      </c>
      <c r="I110" s="63">
        <v>11607804.37</v>
      </c>
      <c r="J110" s="95">
        <f t="shared" si="11"/>
        <v>8.217648456268412</v>
      </c>
      <c r="K110" s="95">
        <f t="shared" si="12"/>
        <v>-8.735142342852635</v>
      </c>
      <c r="L110" s="95">
        <f t="shared" si="13"/>
        <v>-5.203161843393087</v>
      </c>
      <c r="M110" s="95">
        <f t="shared" si="14"/>
        <v>4.677887172072141</v>
      </c>
      <c r="N110" s="95">
        <f t="shared" si="15"/>
        <v>3.94507469886378</v>
      </c>
      <c r="O110" s="95">
        <f t="shared" si="16"/>
        <v>4.1916051631843105</v>
      </c>
      <c r="P110" s="95">
        <f t="shared" si="17"/>
        <v>3.671775555457145</v>
      </c>
    </row>
    <row r="111" spans="1:16" s="140" customFormat="1" ht="11.25" customHeight="1">
      <c r="A111" s="62" t="s">
        <v>418</v>
      </c>
      <c r="B111" s="62" t="s">
        <v>419</v>
      </c>
      <c r="C111" s="62" t="s">
        <v>98</v>
      </c>
      <c r="D111" s="63">
        <v>8860</v>
      </c>
      <c r="E111" s="63">
        <v>48726.69</v>
      </c>
      <c r="F111" s="63">
        <v>43900.27</v>
      </c>
      <c r="G111" s="63">
        <v>10560</v>
      </c>
      <c r="H111" s="63">
        <v>51659.04</v>
      </c>
      <c r="I111" s="63">
        <v>47814.28</v>
      </c>
      <c r="J111" s="95">
        <f t="shared" si="11"/>
        <v>19.187358916478555</v>
      </c>
      <c r="K111" s="95">
        <f t="shared" si="12"/>
        <v>6.017954431134146</v>
      </c>
      <c r="L111" s="95">
        <f t="shared" si="13"/>
        <v>8.91568548439452</v>
      </c>
      <c r="M111" s="95">
        <f t="shared" si="14"/>
        <v>5.499626410835215</v>
      </c>
      <c r="N111" s="95">
        <f t="shared" si="15"/>
        <v>4.891954545454546</v>
      </c>
      <c r="O111" s="95">
        <f t="shared" si="16"/>
        <v>4.95488374717833</v>
      </c>
      <c r="P111" s="95">
        <f t="shared" si="17"/>
        <v>4.527867424242424</v>
      </c>
    </row>
    <row r="112" spans="1:16" s="140" customFormat="1" ht="11.25" customHeight="1">
      <c r="A112" s="62" t="s">
        <v>418</v>
      </c>
      <c r="B112" s="62" t="s">
        <v>419</v>
      </c>
      <c r="C112" s="62" t="s">
        <v>61</v>
      </c>
      <c r="D112" s="63">
        <v>17304</v>
      </c>
      <c r="E112" s="63">
        <v>100329.35</v>
      </c>
      <c r="F112" s="63">
        <v>89878.45</v>
      </c>
      <c r="G112" s="63">
        <v>35710</v>
      </c>
      <c r="H112" s="63">
        <v>170607.42</v>
      </c>
      <c r="I112" s="63">
        <v>158644.51</v>
      </c>
      <c r="J112" s="95">
        <f t="shared" si="11"/>
        <v>106.36846971798428</v>
      </c>
      <c r="K112" s="95">
        <f t="shared" si="12"/>
        <v>70.04736899023068</v>
      </c>
      <c r="L112" s="95">
        <f t="shared" si="13"/>
        <v>76.51006442589966</v>
      </c>
      <c r="M112" s="95">
        <f t="shared" si="14"/>
        <v>5.798043804900601</v>
      </c>
      <c r="N112" s="95">
        <f t="shared" si="15"/>
        <v>4.777581069728368</v>
      </c>
      <c r="O112" s="95">
        <f t="shared" si="16"/>
        <v>5.194085182616736</v>
      </c>
      <c r="P112" s="95">
        <f t="shared" si="17"/>
        <v>4.442579389526744</v>
      </c>
    </row>
    <row r="113" spans="1:16" s="140" customFormat="1" ht="11.25" customHeight="1">
      <c r="A113" s="62" t="s">
        <v>418</v>
      </c>
      <c r="B113" s="62" t="s">
        <v>419</v>
      </c>
      <c r="C113" s="62" t="s">
        <v>102</v>
      </c>
      <c r="D113" s="63"/>
      <c r="E113" s="63"/>
      <c r="F113" s="63"/>
      <c r="G113" s="63">
        <v>4470</v>
      </c>
      <c r="H113" s="63">
        <v>21614.51</v>
      </c>
      <c r="I113" s="63">
        <v>20131.63</v>
      </c>
      <c r="J113" s="95"/>
      <c r="K113" s="95"/>
      <c r="L113" s="95"/>
      <c r="M113" s="95"/>
      <c r="N113" s="95">
        <f t="shared" si="15"/>
        <v>4.835460850111857</v>
      </c>
      <c r="O113" s="95"/>
      <c r="P113" s="95">
        <f t="shared" si="17"/>
        <v>4.503720357941835</v>
      </c>
    </row>
    <row r="114" spans="1:16" s="140" customFormat="1" ht="11.25" customHeight="1">
      <c r="A114" s="62" t="s">
        <v>418</v>
      </c>
      <c r="B114" s="62" t="s">
        <v>419</v>
      </c>
      <c r="C114" s="62" t="s">
        <v>151</v>
      </c>
      <c r="D114" s="63">
        <v>1800</v>
      </c>
      <c r="E114" s="63">
        <v>7918.74</v>
      </c>
      <c r="F114" s="63">
        <v>7026.45</v>
      </c>
      <c r="G114" s="63">
        <v>8440</v>
      </c>
      <c r="H114" s="63">
        <v>38414.27</v>
      </c>
      <c r="I114" s="63">
        <v>35851.89</v>
      </c>
      <c r="J114" s="95">
        <f t="shared" si="11"/>
        <v>368.8888888888889</v>
      </c>
      <c r="K114" s="95">
        <f t="shared" si="12"/>
        <v>385.10583754486197</v>
      </c>
      <c r="L114" s="95">
        <f t="shared" si="13"/>
        <v>410.2418717844715</v>
      </c>
      <c r="M114" s="95">
        <f t="shared" si="14"/>
        <v>4.3993</v>
      </c>
      <c r="N114" s="95">
        <f t="shared" si="15"/>
        <v>4.551453791469194</v>
      </c>
      <c r="O114" s="95">
        <f t="shared" si="16"/>
        <v>3.903583333333333</v>
      </c>
      <c r="P114" s="95">
        <f t="shared" si="17"/>
        <v>4.247854265402844</v>
      </c>
    </row>
    <row r="115" spans="1:16" s="140" customFormat="1" ht="11.25" customHeight="1">
      <c r="A115" s="62" t="s">
        <v>418</v>
      </c>
      <c r="B115" s="62" t="s">
        <v>419</v>
      </c>
      <c r="C115" s="62" t="s">
        <v>49</v>
      </c>
      <c r="D115" s="63">
        <v>123130</v>
      </c>
      <c r="E115" s="63">
        <v>718927.55</v>
      </c>
      <c r="F115" s="63">
        <v>642876.11</v>
      </c>
      <c r="G115" s="63">
        <v>112020</v>
      </c>
      <c r="H115" s="63">
        <v>552304.8</v>
      </c>
      <c r="I115" s="63">
        <v>515627.86</v>
      </c>
      <c r="J115" s="95">
        <f t="shared" si="11"/>
        <v>-9.022983838219767</v>
      </c>
      <c r="K115" s="95">
        <f t="shared" si="12"/>
        <v>-23.176570434670364</v>
      </c>
      <c r="L115" s="95">
        <f t="shared" si="13"/>
        <v>-19.793588223398128</v>
      </c>
      <c r="M115" s="95">
        <f t="shared" si="14"/>
        <v>5.83876837488833</v>
      </c>
      <c r="N115" s="95">
        <f t="shared" si="15"/>
        <v>4.930412426352437</v>
      </c>
      <c r="O115" s="95">
        <f t="shared" si="16"/>
        <v>5.221116787135547</v>
      </c>
      <c r="P115" s="95">
        <f t="shared" si="17"/>
        <v>4.6029982146045345</v>
      </c>
    </row>
    <row r="116" spans="1:16" s="140" customFormat="1" ht="11.25" customHeight="1">
      <c r="A116" s="62" t="s">
        <v>418</v>
      </c>
      <c r="B116" s="62" t="s">
        <v>419</v>
      </c>
      <c r="C116" s="62" t="s">
        <v>710</v>
      </c>
      <c r="D116" s="63">
        <v>9795</v>
      </c>
      <c r="E116" s="63">
        <v>50347.03</v>
      </c>
      <c r="F116" s="63">
        <v>44384.98</v>
      </c>
      <c r="G116" s="63">
        <v>96543</v>
      </c>
      <c r="H116" s="63">
        <v>415345.51</v>
      </c>
      <c r="I116" s="63">
        <v>386491.56</v>
      </c>
      <c r="J116" s="95">
        <f t="shared" si="11"/>
        <v>885.635528330781</v>
      </c>
      <c r="K116" s="95">
        <f t="shared" si="12"/>
        <v>724.9652660742848</v>
      </c>
      <c r="L116" s="95">
        <f t="shared" si="13"/>
        <v>770.7710581372346</v>
      </c>
      <c r="M116" s="95">
        <f t="shared" si="14"/>
        <v>5.140074527820317</v>
      </c>
      <c r="N116" s="95">
        <f t="shared" si="15"/>
        <v>4.302181514972603</v>
      </c>
      <c r="O116" s="95">
        <f t="shared" si="16"/>
        <v>4.531391526288923</v>
      </c>
      <c r="P116" s="95">
        <f t="shared" si="17"/>
        <v>4.00331002765607</v>
      </c>
    </row>
    <row r="117" spans="1:16" s="140" customFormat="1" ht="11.25" customHeight="1">
      <c r="A117" s="62" t="s">
        <v>418</v>
      </c>
      <c r="B117" s="62" t="s">
        <v>419</v>
      </c>
      <c r="C117" s="62" t="s">
        <v>99</v>
      </c>
      <c r="D117" s="63">
        <v>25450</v>
      </c>
      <c r="E117" s="63">
        <v>110681.76</v>
      </c>
      <c r="F117" s="63">
        <v>98948.61</v>
      </c>
      <c r="G117" s="63">
        <v>65100</v>
      </c>
      <c r="H117" s="63">
        <v>248773.34</v>
      </c>
      <c r="I117" s="63">
        <v>233004.15</v>
      </c>
      <c r="J117" s="95">
        <f t="shared" si="11"/>
        <v>155.79567779960706</v>
      </c>
      <c r="K117" s="95">
        <f t="shared" si="12"/>
        <v>124.76453211441526</v>
      </c>
      <c r="L117" s="95">
        <f t="shared" si="13"/>
        <v>135.47996278067976</v>
      </c>
      <c r="M117" s="95">
        <f t="shared" si="14"/>
        <v>4.348988605108055</v>
      </c>
      <c r="N117" s="95">
        <f t="shared" si="15"/>
        <v>3.8214030721966203</v>
      </c>
      <c r="O117" s="95">
        <f t="shared" si="16"/>
        <v>3.887961100196464</v>
      </c>
      <c r="P117" s="95">
        <f t="shared" si="17"/>
        <v>3.579172811059908</v>
      </c>
    </row>
    <row r="118" spans="1:16" s="140" customFormat="1" ht="11.25" customHeight="1">
      <c r="A118" s="62" t="s">
        <v>418</v>
      </c>
      <c r="B118" s="62" t="s">
        <v>419</v>
      </c>
      <c r="C118" s="62" t="s">
        <v>94</v>
      </c>
      <c r="D118" s="63">
        <v>42500</v>
      </c>
      <c r="E118" s="63">
        <v>209333.68</v>
      </c>
      <c r="F118" s="63">
        <v>184965</v>
      </c>
      <c r="G118" s="63">
        <v>49328</v>
      </c>
      <c r="H118" s="63">
        <v>211247.52</v>
      </c>
      <c r="I118" s="63">
        <v>195186.3</v>
      </c>
      <c r="J118" s="95">
        <f t="shared" si="11"/>
        <v>16.065882352941177</v>
      </c>
      <c r="K118" s="95">
        <f t="shared" si="12"/>
        <v>0.9142532630200724</v>
      </c>
      <c r="L118" s="95">
        <f t="shared" si="13"/>
        <v>5.526072500202734</v>
      </c>
      <c r="M118" s="95">
        <f t="shared" si="14"/>
        <v>4.925498352941176</v>
      </c>
      <c r="N118" s="95">
        <f t="shared" si="15"/>
        <v>4.282507298086279</v>
      </c>
      <c r="O118" s="95">
        <f t="shared" si="16"/>
        <v>4.352117647058823</v>
      </c>
      <c r="P118" s="95">
        <f t="shared" si="17"/>
        <v>3.9569068277651636</v>
      </c>
    </row>
    <row r="119" spans="1:16" s="140" customFormat="1" ht="11.25" customHeight="1">
      <c r="A119" s="62" t="s">
        <v>418</v>
      </c>
      <c r="B119" s="62" t="s">
        <v>419</v>
      </c>
      <c r="C119" s="62" t="s">
        <v>69</v>
      </c>
      <c r="D119" s="63">
        <v>640940</v>
      </c>
      <c r="E119" s="63">
        <v>3480608.98</v>
      </c>
      <c r="F119" s="63">
        <v>3113452.21</v>
      </c>
      <c r="G119" s="63">
        <v>1526970</v>
      </c>
      <c r="H119" s="63">
        <v>6968698.84</v>
      </c>
      <c r="I119" s="63">
        <v>6474568.26</v>
      </c>
      <c r="J119" s="95">
        <f t="shared" si="11"/>
        <v>138.23914875027305</v>
      </c>
      <c r="K119" s="95">
        <f t="shared" si="12"/>
        <v>100.21493020454139</v>
      </c>
      <c r="L119" s="95">
        <f t="shared" si="13"/>
        <v>107.95463759503153</v>
      </c>
      <c r="M119" s="95">
        <f t="shared" si="14"/>
        <v>5.430475520329516</v>
      </c>
      <c r="N119" s="95">
        <f t="shared" si="15"/>
        <v>4.563743125274236</v>
      </c>
      <c r="O119" s="95">
        <f t="shared" si="16"/>
        <v>4.857634427559522</v>
      </c>
      <c r="P119" s="95">
        <f t="shared" si="17"/>
        <v>4.240141102968624</v>
      </c>
    </row>
    <row r="120" spans="1:16" s="140" customFormat="1" ht="11.25" customHeight="1">
      <c r="A120" s="62" t="s">
        <v>418</v>
      </c>
      <c r="B120" s="62" t="s">
        <v>419</v>
      </c>
      <c r="C120" s="62" t="s">
        <v>70</v>
      </c>
      <c r="D120" s="63">
        <v>131726</v>
      </c>
      <c r="E120" s="63">
        <v>730535.7</v>
      </c>
      <c r="F120" s="63">
        <v>652947.63</v>
      </c>
      <c r="G120" s="63">
        <v>168388</v>
      </c>
      <c r="H120" s="63">
        <v>753487.9</v>
      </c>
      <c r="I120" s="63">
        <v>703048.23</v>
      </c>
      <c r="J120" s="95">
        <f t="shared" si="11"/>
        <v>27.83201494010294</v>
      </c>
      <c r="K120" s="95">
        <f t="shared" si="12"/>
        <v>3.141831398520301</v>
      </c>
      <c r="L120" s="95">
        <f t="shared" si="13"/>
        <v>7.672989026700347</v>
      </c>
      <c r="M120" s="95">
        <f t="shared" si="14"/>
        <v>5.545873252053505</v>
      </c>
      <c r="N120" s="95">
        <f t="shared" si="15"/>
        <v>4.4747125685915865</v>
      </c>
      <c r="O120" s="95">
        <f t="shared" si="16"/>
        <v>4.956862198806614</v>
      </c>
      <c r="P120" s="95">
        <f t="shared" si="17"/>
        <v>4.175168242392569</v>
      </c>
    </row>
    <row r="121" spans="1:16" s="140" customFormat="1" ht="11.25" customHeight="1">
      <c r="A121" s="62" t="s">
        <v>418</v>
      </c>
      <c r="B121" s="62" t="s">
        <v>419</v>
      </c>
      <c r="C121" s="62" t="s">
        <v>66</v>
      </c>
      <c r="D121" s="63">
        <v>1007990</v>
      </c>
      <c r="E121" s="63">
        <v>4904749.57</v>
      </c>
      <c r="F121" s="63">
        <v>4398059.47</v>
      </c>
      <c r="G121" s="63">
        <v>1347279</v>
      </c>
      <c r="H121" s="63">
        <v>5576676.68</v>
      </c>
      <c r="I121" s="63">
        <v>5189876.58</v>
      </c>
      <c r="J121" s="95">
        <f t="shared" si="11"/>
        <v>33.6599569440173</v>
      </c>
      <c r="K121" s="95">
        <f t="shared" si="12"/>
        <v>13.699519219286039</v>
      </c>
      <c r="L121" s="95">
        <f t="shared" si="13"/>
        <v>18.003783609592716</v>
      </c>
      <c r="M121" s="95">
        <f t="shared" si="14"/>
        <v>4.865871258643439</v>
      </c>
      <c r="N121" s="95">
        <f t="shared" si="15"/>
        <v>4.139214431457775</v>
      </c>
      <c r="O121" s="95">
        <f t="shared" si="16"/>
        <v>4.363197521800811</v>
      </c>
      <c r="P121" s="95">
        <f t="shared" si="17"/>
        <v>3.852117178401801</v>
      </c>
    </row>
    <row r="122" spans="1:16" s="140" customFormat="1" ht="11.25" customHeight="1">
      <c r="A122" s="62" t="s">
        <v>418</v>
      </c>
      <c r="B122" s="62" t="s">
        <v>419</v>
      </c>
      <c r="C122" s="62" t="s">
        <v>48</v>
      </c>
      <c r="D122" s="63">
        <v>45530</v>
      </c>
      <c r="E122" s="63">
        <v>219378.62</v>
      </c>
      <c r="F122" s="63">
        <v>197099.26</v>
      </c>
      <c r="G122" s="63">
        <v>19060</v>
      </c>
      <c r="H122" s="63">
        <v>85000.75</v>
      </c>
      <c r="I122" s="63">
        <v>79150.62</v>
      </c>
      <c r="J122" s="95">
        <f t="shared" si="11"/>
        <v>-58.1374917636723</v>
      </c>
      <c r="K122" s="95">
        <f t="shared" si="12"/>
        <v>-61.2538587397441</v>
      </c>
      <c r="L122" s="95">
        <f t="shared" si="13"/>
        <v>-59.8422541008018</v>
      </c>
      <c r="M122" s="95">
        <f t="shared" si="14"/>
        <v>4.818331210191083</v>
      </c>
      <c r="N122" s="95">
        <f t="shared" si="15"/>
        <v>4.459640608604407</v>
      </c>
      <c r="O122" s="95">
        <f t="shared" si="16"/>
        <v>4.328997584010542</v>
      </c>
      <c r="P122" s="95">
        <f t="shared" si="17"/>
        <v>4.152708289611752</v>
      </c>
    </row>
    <row r="123" spans="1:16" s="140" customFormat="1" ht="11.25" customHeight="1">
      <c r="A123" s="62" t="s">
        <v>418</v>
      </c>
      <c r="B123" s="62" t="s">
        <v>419</v>
      </c>
      <c r="C123" s="62" t="s">
        <v>345</v>
      </c>
      <c r="D123" s="63">
        <v>153190</v>
      </c>
      <c r="E123" s="63">
        <v>741662.4</v>
      </c>
      <c r="F123" s="63">
        <v>664690.86</v>
      </c>
      <c r="G123" s="63">
        <v>190438</v>
      </c>
      <c r="H123" s="63">
        <v>821616.75</v>
      </c>
      <c r="I123" s="63">
        <v>764863.07</v>
      </c>
      <c r="J123" s="95">
        <f t="shared" si="11"/>
        <v>24.314903061557544</v>
      </c>
      <c r="K123" s="95">
        <f t="shared" si="12"/>
        <v>10.780423815471835</v>
      </c>
      <c r="L123" s="95">
        <f t="shared" si="13"/>
        <v>15.070496079937065</v>
      </c>
      <c r="M123" s="95">
        <f t="shared" si="14"/>
        <v>4.841454403028918</v>
      </c>
      <c r="N123" s="95">
        <f t="shared" si="15"/>
        <v>4.314352965269537</v>
      </c>
      <c r="O123" s="95">
        <f t="shared" si="16"/>
        <v>4.338996409687316</v>
      </c>
      <c r="P123" s="95">
        <f t="shared" si="17"/>
        <v>4.016336392946785</v>
      </c>
    </row>
    <row r="124" spans="1:16" s="140" customFormat="1" ht="11.25" customHeight="1">
      <c r="A124" s="62" t="s">
        <v>418</v>
      </c>
      <c r="B124" s="62" t="s">
        <v>419</v>
      </c>
      <c r="C124" s="62" t="s">
        <v>65</v>
      </c>
      <c r="D124" s="63">
        <v>239830</v>
      </c>
      <c r="E124" s="63">
        <v>1148547.29</v>
      </c>
      <c r="F124" s="63">
        <v>1029610.69</v>
      </c>
      <c r="G124" s="63">
        <v>120220</v>
      </c>
      <c r="H124" s="63">
        <v>512441.36</v>
      </c>
      <c r="I124" s="63">
        <v>477115.68</v>
      </c>
      <c r="J124" s="95">
        <f t="shared" si="11"/>
        <v>-49.87282658549806</v>
      </c>
      <c r="K124" s="95">
        <f t="shared" si="12"/>
        <v>-55.38352103899876</v>
      </c>
      <c r="L124" s="95">
        <f t="shared" si="13"/>
        <v>-53.66057436719116</v>
      </c>
      <c r="M124" s="95">
        <f t="shared" si="14"/>
        <v>4.7890059208606095</v>
      </c>
      <c r="N124" s="95">
        <f t="shared" si="15"/>
        <v>4.262530028281484</v>
      </c>
      <c r="O124" s="95">
        <f t="shared" si="16"/>
        <v>4.293085477213026</v>
      </c>
      <c r="P124" s="95">
        <f t="shared" si="17"/>
        <v>3.9686880718682414</v>
      </c>
    </row>
    <row r="125" spans="1:16" s="140" customFormat="1" ht="11.25" customHeight="1">
      <c r="A125" s="62" t="s">
        <v>418</v>
      </c>
      <c r="B125" s="62" t="s">
        <v>419</v>
      </c>
      <c r="C125" s="62" t="s">
        <v>43</v>
      </c>
      <c r="D125" s="63">
        <v>416602</v>
      </c>
      <c r="E125" s="63">
        <v>1885677.38</v>
      </c>
      <c r="F125" s="63">
        <v>1693043.38</v>
      </c>
      <c r="G125" s="63">
        <v>876206</v>
      </c>
      <c r="H125" s="63">
        <v>3289989.82</v>
      </c>
      <c r="I125" s="63">
        <v>3057004.86</v>
      </c>
      <c r="J125" s="95">
        <f t="shared" si="11"/>
        <v>110.3220819871244</v>
      </c>
      <c r="K125" s="95">
        <f t="shared" si="12"/>
        <v>74.47257176092339</v>
      </c>
      <c r="L125" s="95">
        <f t="shared" si="13"/>
        <v>80.56270123450706</v>
      </c>
      <c r="M125" s="95">
        <f t="shared" si="14"/>
        <v>4.52632819813635</v>
      </c>
      <c r="N125" s="95">
        <f t="shared" si="15"/>
        <v>3.754813160375528</v>
      </c>
      <c r="O125" s="95">
        <f t="shared" si="16"/>
        <v>4.063934834686343</v>
      </c>
      <c r="P125" s="95">
        <f t="shared" si="17"/>
        <v>3.4889111236398747</v>
      </c>
    </row>
    <row r="126" spans="1:16" s="140" customFormat="1" ht="11.25" customHeight="1">
      <c r="A126" s="62" t="s">
        <v>420</v>
      </c>
      <c r="B126" s="62" t="s">
        <v>415</v>
      </c>
      <c r="C126" s="62" t="s">
        <v>47</v>
      </c>
      <c r="D126" s="63"/>
      <c r="E126" s="63"/>
      <c r="F126" s="63"/>
      <c r="G126" s="63">
        <v>1529</v>
      </c>
      <c r="H126" s="63">
        <v>14968.69</v>
      </c>
      <c r="I126" s="63">
        <v>13643.34</v>
      </c>
      <c r="J126" s="95"/>
      <c r="K126" s="95"/>
      <c r="L126" s="95"/>
      <c r="M126" s="95"/>
      <c r="N126" s="95">
        <f t="shared" si="15"/>
        <v>9.789856115107915</v>
      </c>
      <c r="O126" s="95"/>
      <c r="P126" s="95">
        <f t="shared" si="17"/>
        <v>8.923047743623282</v>
      </c>
    </row>
    <row r="127" spans="1:16" s="140" customFormat="1" ht="11.25" customHeight="1">
      <c r="A127" s="62" t="s">
        <v>420</v>
      </c>
      <c r="B127" s="62" t="s">
        <v>415</v>
      </c>
      <c r="C127" s="62" t="s">
        <v>134</v>
      </c>
      <c r="D127" s="63">
        <v>1236.6</v>
      </c>
      <c r="E127" s="63">
        <v>14828.09</v>
      </c>
      <c r="F127" s="63">
        <v>13209.43</v>
      </c>
      <c r="G127" s="63">
        <v>1850</v>
      </c>
      <c r="H127" s="63">
        <v>19136.7</v>
      </c>
      <c r="I127" s="63">
        <v>17830.62</v>
      </c>
      <c r="J127" s="95">
        <f t="shared" si="11"/>
        <v>49.60375222383957</v>
      </c>
      <c r="K127" s="95">
        <f t="shared" si="12"/>
        <v>29.057080176880504</v>
      </c>
      <c r="L127" s="95">
        <f t="shared" si="13"/>
        <v>34.98402277766716</v>
      </c>
      <c r="M127" s="95">
        <f t="shared" si="14"/>
        <v>11.991015688177262</v>
      </c>
      <c r="N127" s="95">
        <f t="shared" si="15"/>
        <v>10.344162162162162</v>
      </c>
      <c r="O127" s="95">
        <f t="shared" si="16"/>
        <v>10.682055636422449</v>
      </c>
      <c r="P127" s="95">
        <f t="shared" si="17"/>
        <v>9.638172972972972</v>
      </c>
    </row>
    <row r="128" spans="1:16" s="140" customFormat="1" ht="11.25" customHeight="1">
      <c r="A128" s="62" t="s">
        <v>420</v>
      </c>
      <c r="B128" s="62" t="s">
        <v>415</v>
      </c>
      <c r="C128" s="62" t="s">
        <v>42</v>
      </c>
      <c r="D128" s="63">
        <v>200</v>
      </c>
      <c r="E128" s="63">
        <v>1800.51</v>
      </c>
      <c r="F128" s="63">
        <v>1664.33</v>
      </c>
      <c r="G128" s="63">
        <v>1360</v>
      </c>
      <c r="H128" s="63">
        <v>12944.61</v>
      </c>
      <c r="I128" s="63">
        <v>12166.87</v>
      </c>
      <c r="J128" s="95">
        <f t="shared" si="11"/>
        <v>580</v>
      </c>
      <c r="K128" s="95">
        <f t="shared" si="12"/>
        <v>618.9412999650099</v>
      </c>
      <c r="L128" s="95">
        <f t="shared" si="13"/>
        <v>631.0371140338755</v>
      </c>
      <c r="M128" s="95">
        <f t="shared" si="14"/>
        <v>9.00255</v>
      </c>
      <c r="N128" s="95">
        <f t="shared" si="15"/>
        <v>9.518095588235294</v>
      </c>
      <c r="O128" s="95">
        <f t="shared" si="16"/>
        <v>8.32165</v>
      </c>
      <c r="P128" s="95">
        <f t="shared" si="17"/>
        <v>8.94622794117647</v>
      </c>
    </row>
    <row r="129" spans="1:16" s="140" customFormat="1" ht="11.25" customHeight="1">
      <c r="A129" s="62" t="s">
        <v>420</v>
      </c>
      <c r="B129" s="62" t="s">
        <v>415</v>
      </c>
      <c r="C129" s="62" t="s">
        <v>66</v>
      </c>
      <c r="D129" s="63">
        <v>4963</v>
      </c>
      <c r="E129" s="63">
        <v>53945.05</v>
      </c>
      <c r="F129" s="63">
        <v>48605.67</v>
      </c>
      <c r="G129" s="63">
        <v>1842</v>
      </c>
      <c r="H129" s="63">
        <v>18446.1</v>
      </c>
      <c r="I129" s="63">
        <v>17193.24</v>
      </c>
      <c r="J129" s="95">
        <f t="shared" si="11"/>
        <v>-62.88535160185372</v>
      </c>
      <c r="K129" s="95">
        <f t="shared" si="12"/>
        <v>-65.80575974996779</v>
      </c>
      <c r="L129" s="95">
        <f t="shared" si="13"/>
        <v>-64.627089802486</v>
      </c>
      <c r="M129" s="95">
        <f t="shared" si="14"/>
        <v>10.86944388474713</v>
      </c>
      <c r="N129" s="95">
        <f t="shared" si="15"/>
        <v>10.014169381107491</v>
      </c>
      <c r="O129" s="95">
        <f t="shared" si="16"/>
        <v>9.793606689502317</v>
      </c>
      <c r="P129" s="95">
        <f t="shared" si="17"/>
        <v>9.33400651465798</v>
      </c>
    </row>
    <row r="130" spans="1:16" s="140" customFormat="1" ht="11.25" customHeight="1">
      <c r="A130" s="62" t="s">
        <v>420</v>
      </c>
      <c r="B130" s="62" t="s">
        <v>415</v>
      </c>
      <c r="C130" s="62" t="s">
        <v>43</v>
      </c>
      <c r="D130" s="63">
        <v>11617</v>
      </c>
      <c r="E130" s="63">
        <v>111164.54</v>
      </c>
      <c r="F130" s="63">
        <v>99189.59</v>
      </c>
      <c r="G130" s="63">
        <v>49317</v>
      </c>
      <c r="H130" s="63">
        <v>420995.78</v>
      </c>
      <c r="I130" s="63">
        <v>389710.97</v>
      </c>
      <c r="J130" s="95">
        <f t="shared" si="11"/>
        <v>324.5244038908496</v>
      </c>
      <c r="K130" s="95">
        <f t="shared" si="12"/>
        <v>278.71409354097995</v>
      </c>
      <c r="L130" s="95">
        <f t="shared" si="13"/>
        <v>292.8950306176283</v>
      </c>
      <c r="M130" s="95">
        <f t="shared" si="14"/>
        <v>9.569126280451062</v>
      </c>
      <c r="N130" s="95">
        <f t="shared" si="15"/>
        <v>8.536524525011659</v>
      </c>
      <c r="O130" s="95">
        <f t="shared" si="16"/>
        <v>8.53831367823018</v>
      </c>
      <c r="P130" s="95">
        <f t="shared" si="17"/>
        <v>7.9021629458401765</v>
      </c>
    </row>
    <row r="131" spans="1:16" s="140" customFormat="1" ht="11.25" customHeight="1">
      <c r="A131" s="62" t="s">
        <v>422</v>
      </c>
      <c r="B131" s="62" t="s">
        <v>423</v>
      </c>
      <c r="C131" s="62" t="s">
        <v>43</v>
      </c>
      <c r="D131" s="63">
        <v>69</v>
      </c>
      <c r="E131" s="63">
        <v>204.67</v>
      </c>
      <c r="F131" s="63">
        <v>188.5</v>
      </c>
      <c r="G131" s="63">
        <v>214</v>
      </c>
      <c r="H131" s="63">
        <v>471.29</v>
      </c>
      <c r="I131" s="63">
        <v>438.99</v>
      </c>
      <c r="J131" s="95">
        <f t="shared" si="11"/>
        <v>210.14492753623188</v>
      </c>
      <c r="K131" s="95">
        <f t="shared" si="12"/>
        <v>130.2682366736698</v>
      </c>
      <c r="L131" s="95">
        <f t="shared" si="13"/>
        <v>132.88594164456234</v>
      </c>
      <c r="M131" s="95">
        <f t="shared" si="14"/>
        <v>2.966231884057971</v>
      </c>
      <c r="N131" s="95">
        <f t="shared" si="15"/>
        <v>2.2022897196261684</v>
      </c>
      <c r="O131" s="95">
        <f t="shared" si="16"/>
        <v>2.7318840579710146</v>
      </c>
      <c r="P131" s="95">
        <f t="shared" si="17"/>
        <v>2.051355140186916</v>
      </c>
    </row>
    <row r="132" spans="1:16" ht="11.25" customHeight="1">
      <c r="A132" s="62" t="s">
        <v>424</v>
      </c>
      <c r="B132" s="62" t="s">
        <v>762</v>
      </c>
      <c r="C132" s="62" t="s">
        <v>47</v>
      </c>
      <c r="D132" s="63">
        <v>5150</v>
      </c>
      <c r="E132" s="63">
        <v>26061.82</v>
      </c>
      <c r="F132" s="63">
        <v>23147.46</v>
      </c>
      <c r="G132" s="63">
        <v>2820</v>
      </c>
      <c r="H132" s="63">
        <v>13092.51</v>
      </c>
      <c r="I132" s="63">
        <v>11959.29</v>
      </c>
      <c r="J132" s="95">
        <f t="shared" si="11"/>
        <v>-45.24271844660194</v>
      </c>
      <c r="K132" s="95">
        <f t="shared" si="12"/>
        <v>-49.7636389170058</v>
      </c>
      <c r="L132" s="95">
        <f t="shared" si="13"/>
        <v>-48.334331283000374</v>
      </c>
      <c r="M132" s="95">
        <f t="shared" si="14"/>
        <v>5.060547572815534</v>
      </c>
      <c r="N132" s="95">
        <f t="shared" si="15"/>
        <v>4.642734042553192</v>
      </c>
      <c r="O132" s="95">
        <f t="shared" si="16"/>
        <v>4.494652427184466</v>
      </c>
      <c r="P132" s="95">
        <f t="shared" si="17"/>
        <v>4.240882978723405</v>
      </c>
    </row>
    <row r="133" spans="1:16" ht="11.25" customHeight="1">
      <c r="A133" s="62" t="s">
        <v>424</v>
      </c>
      <c r="B133" s="62" t="s">
        <v>762</v>
      </c>
      <c r="C133" s="62" t="s">
        <v>93</v>
      </c>
      <c r="D133" s="63"/>
      <c r="E133" s="63"/>
      <c r="F133" s="63"/>
      <c r="G133" s="63">
        <v>30</v>
      </c>
      <c r="H133" s="63">
        <v>107.42</v>
      </c>
      <c r="I133" s="63">
        <v>102</v>
      </c>
      <c r="J133" s="95"/>
      <c r="K133" s="95"/>
      <c r="L133" s="95"/>
      <c r="M133" s="95"/>
      <c r="N133" s="95">
        <f t="shared" si="15"/>
        <v>3.5806666666666667</v>
      </c>
      <c r="O133" s="95"/>
      <c r="P133" s="95">
        <f t="shared" si="17"/>
        <v>3.4</v>
      </c>
    </row>
    <row r="134" spans="1:16" ht="11.25" customHeight="1">
      <c r="A134" s="62" t="s">
        <v>424</v>
      </c>
      <c r="B134" s="62" t="s">
        <v>762</v>
      </c>
      <c r="C134" s="62" t="s">
        <v>59</v>
      </c>
      <c r="D134" s="63">
        <v>70</v>
      </c>
      <c r="E134" s="63">
        <v>411.89</v>
      </c>
      <c r="F134" s="63">
        <v>375</v>
      </c>
      <c r="G134" s="63">
        <v>20</v>
      </c>
      <c r="H134" s="63">
        <v>125.32</v>
      </c>
      <c r="I134" s="63">
        <v>117.4</v>
      </c>
      <c r="J134" s="95">
        <f aca="true" t="shared" si="18" ref="J134:J197">(G134-D134)*100/D134</f>
        <v>-71.42857142857143</v>
      </c>
      <c r="K134" s="95">
        <f aca="true" t="shared" si="19" ref="K134:K197">(H134-E134)*100/E134</f>
        <v>-69.57440093228774</v>
      </c>
      <c r="L134" s="95">
        <f aca="true" t="shared" si="20" ref="L134:L197">(I134-F134)*100/F134</f>
        <v>-68.69333333333334</v>
      </c>
      <c r="M134" s="95">
        <f aca="true" t="shared" si="21" ref="M134:M197">E134/D134</f>
        <v>5.884142857142857</v>
      </c>
      <c r="N134" s="95">
        <f aca="true" t="shared" si="22" ref="N134:N197">H134/G134</f>
        <v>6.266</v>
      </c>
      <c r="O134" s="95">
        <f aca="true" t="shared" si="23" ref="O134:O197">F134/D134</f>
        <v>5.357142857142857</v>
      </c>
      <c r="P134" s="95">
        <f aca="true" t="shared" si="24" ref="P134:P197">I134/G134</f>
        <v>5.87</v>
      </c>
    </row>
    <row r="135" spans="1:16" ht="11.25" customHeight="1">
      <c r="A135" s="62" t="s">
        <v>424</v>
      </c>
      <c r="B135" s="62" t="s">
        <v>762</v>
      </c>
      <c r="C135" s="62" t="s">
        <v>62</v>
      </c>
      <c r="D135" s="63">
        <v>51460</v>
      </c>
      <c r="E135" s="63">
        <v>298623.9</v>
      </c>
      <c r="F135" s="63">
        <v>266197.51</v>
      </c>
      <c r="G135" s="63">
        <v>32172</v>
      </c>
      <c r="H135" s="63">
        <v>189381.75</v>
      </c>
      <c r="I135" s="63">
        <v>176510.27</v>
      </c>
      <c r="J135" s="95">
        <f t="shared" si="18"/>
        <v>-37.481539059463664</v>
      </c>
      <c r="K135" s="95">
        <f t="shared" si="19"/>
        <v>-36.58185095030907</v>
      </c>
      <c r="L135" s="95">
        <f t="shared" si="20"/>
        <v>-33.69199058248141</v>
      </c>
      <c r="M135" s="95">
        <f t="shared" si="21"/>
        <v>5.803029537504859</v>
      </c>
      <c r="N135" s="95">
        <f t="shared" si="22"/>
        <v>5.886539537486013</v>
      </c>
      <c r="O135" s="95">
        <f t="shared" si="23"/>
        <v>5.172901476875243</v>
      </c>
      <c r="P135" s="95">
        <f t="shared" si="24"/>
        <v>5.486456235235608</v>
      </c>
    </row>
    <row r="136" spans="1:16" ht="11.25" customHeight="1">
      <c r="A136" s="62" t="s">
        <v>424</v>
      </c>
      <c r="B136" s="62" t="s">
        <v>762</v>
      </c>
      <c r="C136" s="62" t="s">
        <v>53</v>
      </c>
      <c r="D136" s="63">
        <v>69199.5</v>
      </c>
      <c r="E136" s="63">
        <v>343866.58</v>
      </c>
      <c r="F136" s="63">
        <v>307312.95</v>
      </c>
      <c r="G136" s="63">
        <v>23000.5</v>
      </c>
      <c r="H136" s="63">
        <v>131240.12</v>
      </c>
      <c r="I136" s="63">
        <v>121047.44</v>
      </c>
      <c r="J136" s="95">
        <f t="shared" si="18"/>
        <v>-66.76204307834594</v>
      </c>
      <c r="K136" s="95">
        <f t="shared" si="19"/>
        <v>-61.83399968673898</v>
      </c>
      <c r="L136" s="95">
        <f t="shared" si="20"/>
        <v>-60.61101883275664</v>
      </c>
      <c r="M136" s="95">
        <f t="shared" si="21"/>
        <v>4.969206135882485</v>
      </c>
      <c r="N136" s="95">
        <f t="shared" si="22"/>
        <v>5.705968131127584</v>
      </c>
      <c r="O136" s="95">
        <f t="shared" si="23"/>
        <v>4.4409706717534085</v>
      </c>
      <c r="P136" s="95">
        <f t="shared" si="24"/>
        <v>5.262817764831199</v>
      </c>
    </row>
    <row r="137" spans="1:16" ht="11.25" customHeight="1">
      <c r="A137" s="62" t="s">
        <v>424</v>
      </c>
      <c r="B137" s="62" t="s">
        <v>762</v>
      </c>
      <c r="C137" s="62" t="s">
        <v>81</v>
      </c>
      <c r="D137" s="63">
        <v>360</v>
      </c>
      <c r="E137" s="63">
        <v>1808.42</v>
      </c>
      <c r="F137" s="63">
        <v>1611.64</v>
      </c>
      <c r="G137" s="63">
        <v>2560</v>
      </c>
      <c r="H137" s="63">
        <v>12680.42</v>
      </c>
      <c r="I137" s="63">
        <v>11720.77</v>
      </c>
      <c r="J137" s="95">
        <f t="shared" si="18"/>
        <v>611.1111111111111</v>
      </c>
      <c r="K137" s="95">
        <f t="shared" si="19"/>
        <v>601.187777175656</v>
      </c>
      <c r="L137" s="95">
        <f t="shared" si="20"/>
        <v>627.257327939242</v>
      </c>
      <c r="M137" s="95">
        <f t="shared" si="21"/>
        <v>5.023388888888889</v>
      </c>
      <c r="N137" s="95">
        <f t="shared" si="22"/>
        <v>4.9532890625</v>
      </c>
      <c r="O137" s="95">
        <f t="shared" si="23"/>
        <v>4.476777777777778</v>
      </c>
      <c r="P137" s="95">
        <f t="shared" si="24"/>
        <v>4.57842578125</v>
      </c>
    </row>
    <row r="138" spans="1:16" ht="11.25" customHeight="1">
      <c r="A138" s="62" t="s">
        <v>424</v>
      </c>
      <c r="B138" s="62" t="s">
        <v>762</v>
      </c>
      <c r="C138" s="62" t="s">
        <v>41</v>
      </c>
      <c r="D138" s="63">
        <v>97191</v>
      </c>
      <c r="E138" s="63">
        <v>526915.04</v>
      </c>
      <c r="F138" s="63">
        <v>471160.25</v>
      </c>
      <c r="G138" s="63">
        <v>86810</v>
      </c>
      <c r="H138" s="63">
        <v>504746.58</v>
      </c>
      <c r="I138" s="63">
        <v>471525.28</v>
      </c>
      <c r="J138" s="95">
        <f t="shared" si="18"/>
        <v>-10.681030136535275</v>
      </c>
      <c r="K138" s="95">
        <f t="shared" si="19"/>
        <v>-4.207217163510841</v>
      </c>
      <c r="L138" s="95">
        <f t="shared" si="20"/>
        <v>0.07747470207854502</v>
      </c>
      <c r="M138" s="95">
        <f t="shared" si="21"/>
        <v>5.421438610570938</v>
      </c>
      <c r="N138" s="95">
        <f t="shared" si="22"/>
        <v>5.814382905195254</v>
      </c>
      <c r="O138" s="95">
        <f t="shared" si="23"/>
        <v>4.847776543095554</v>
      </c>
      <c r="P138" s="95">
        <f t="shared" si="24"/>
        <v>5.431693122912107</v>
      </c>
    </row>
    <row r="139" spans="1:16" ht="11.25" customHeight="1">
      <c r="A139" s="62" t="s">
        <v>424</v>
      </c>
      <c r="B139" s="62" t="s">
        <v>762</v>
      </c>
      <c r="C139" s="62" t="s">
        <v>44</v>
      </c>
      <c r="D139" s="63">
        <v>49651</v>
      </c>
      <c r="E139" s="63">
        <v>244319.36</v>
      </c>
      <c r="F139" s="63">
        <v>219858.7</v>
      </c>
      <c r="G139" s="63">
        <v>27389</v>
      </c>
      <c r="H139" s="63">
        <v>137989.48</v>
      </c>
      <c r="I139" s="63">
        <v>128198.78</v>
      </c>
      <c r="J139" s="95">
        <f t="shared" si="18"/>
        <v>-44.83696199472317</v>
      </c>
      <c r="K139" s="95">
        <f t="shared" si="19"/>
        <v>-43.52085729104726</v>
      </c>
      <c r="L139" s="95">
        <f t="shared" si="20"/>
        <v>-41.690376591874696</v>
      </c>
      <c r="M139" s="95">
        <f t="shared" si="21"/>
        <v>4.920733922781011</v>
      </c>
      <c r="N139" s="95">
        <f t="shared" si="22"/>
        <v>5.038135017707839</v>
      </c>
      <c r="O139" s="95">
        <f t="shared" si="23"/>
        <v>4.42808201244688</v>
      </c>
      <c r="P139" s="95">
        <f t="shared" si="24"/>
        <v>4.680666691007339</v>
      </c>
    </row>
    <row r="140" spans="1:16" ht="11.25" customHeight="1">
      <c r="A140" s="62" t="s">
        <v>424</v>
      </c>
      <c r="B140" s="62" t="s">
        <v>762</v>
      </c>
      <c r="C140" s="62" t="s">
        <v>56</v>
      </c>
      <c r="D140" s="63">
        <v>29715</v>
      </c>
      <c r="E140" s="63">
        <v>161337.89</v>
      </c>
      <c r="F140" s="63">
        <v>143658.53</v>
      </c>
      <c r="G140" s="63">
        <v>3190</v>
      </c>
      <c r="H140" s="63">
        <v>16369.22</v>
      </c>
      <c r="I140" s="63">
        <v>15142.54</v>
      </c>
      <c r="J140" s="95">
        <f t="shared" si="18"/>
        <v>-89.26468113747266</v>
      </c>
      <c r="K140" s="95">
        <f t="shared" si="19"/>
        <v>-89.8540758156686</v>
      </c>
      <c r="L140" s="95">
        <f t="shared" si="20"/>
        <v>-89.45935197861206</v>
      </c>
      <c r="M140" s="95">
        <f t="shared" si="21"/>
        <v>5.4295100117785635</v>
      </c>
      <c r="N140" s="95">
        <f t="shared" si="22"/>
        <v>5.131416927899687</v>
      </c>
      <c r="O140" s="95">
        <f t="shared" si="23"/>
        <v>4.834545852263167</v>
      </c>
      <c r="P140" s="95">
        <f t="shared" si="24"/>
        <v>4.746877742946709</v>
      </c>
    </row>
    <row r="141" spans="1:16" ht="11.25" customHeight="1">
      <c r="A141" s="62" t="s">
        <v>424</v>
      </c>
      <c r="B141" s="62" t="s">
        <v>762</v>
      </c>
      <c r="C141" s="62" t="s">
        <v>60</v>
      </c>
      <c r="D141" s="63">
        <v>20</v>
      </c>
      <c r="E141" s="63">
        <v>111.41</v>
      </c>
      <c r="F141" s="63">
        <v>99.69</v>
      </c>
      <c r="G141" s="63"/>
      <c r="H141" s="63"/>
      <c r="I141" s="63"/>
      <c r="J141" s="95"/>
      <c r="K141" s="95"/>
      <c r="L141" s="95"/>
      <c r="M141" s="95">
        <f t="shared" si="21"/>
        <v>5.5705</v>
      </c>
      <c r="N141" s="95"/>
      <c r="O141" s="95">
        <f t="shared" si="23"/>
        <v>4.9845</v>
      </c>
      <c r="P141" s="95"/>
    </row>
    <row r="142" spans="1:16" ht="11.25" customHeight="1">
      <c r="A142" s="62" t="s">
        <v>424</v>
      </c>
      <c r="B142" s="62" t="s">
        <v>762</v>
      </c>
      <c r="C142" s="62" t="s">
        <v>42</v>
      </c>
      <c r="D142" s="63">
        <v>161900</v>
      </c>
      <c r="E142" s="63">
        <v>792616.38</v>
      </c>
      <c r="F142" s="63">
        <v>708459.65</v>
      </c>
      <c r="G142" s="63">
        <v>28740</v>
      </c>
      <c r="H142" s="63">
        <v>148932.4</v>
      </c>
      <c r="I142" s="63">
        <v>138181.69</v>
      </c>
      <c r="J142" s="95">
        <f t="shared" si="18"/>
        <v>-82.24830142063001</v>
      </c>
      <c r="K142" s="95">
        <f t="shared" si="19"/>
        <v>-81.21002747886689</v>
      </c>
      <c r="L142" s="95">
        <f t="shared" si="20"/>
        <v>-80.49547493636369</v>
      </c>
      <c r="M142" s="95">
        <f t="shared" si="21"/>
        <v>4.895715750463249</v>
      </c>
      <c r="N142" s="95">
        <f t="shared" si="22"/>
        <v>5.182059846903271</v>
      </c>
      <c r="O142" s="95">
        <f t="shared" si="23"/>
        <v>4.375908894379247</v>
      </c>
      <c r="P142" s="95">
        <f t="shared" si="24"/>
        <v>4.807991997216424</v>
      </c>
    </row>
    <row r="143" spans="1:16" ht="11.25" customHeight="1">
      <c r="A143" s="62" t="s">
        <v>424</v>
      </c>
      <c r="B143" s="62" t="s">
        <v>762</v>
      </c>
      <c r="C143" s="62" t="s">
        <v>151</v>
      </c>
      <c r="D143" s="63"/>
      <c r="E143" s="63"/>
      <c r="F143" s="63"/>
      <c r="G143" s="63">
        <v>50</v>
      </c>
      <c r="H143" s="63">
        <v>337.57</v>
      </c>
      <c r="I143" s="63">
        <v>301.02</v>
      </c>
      <c r="J143" s="95"/>
      <c r="K143" s="95"/>
      <c r="L143" s="95"/>
      <c r="M143" s="95"/>
      <c r="N143" s="95">
        <f t="shared" si="22"/>
        <v>6.7514</v>
      </c>
      <c r="O143" s="95"/>
      <c r="P143" s="95">
        <f t="shared" si="24"/>
        <v>6.0203999999999995</v>
      </c>
    </row>
    <row r="144" spans="1:16" ht="11.25" customHeight="1">
      <c r="A144" s="62" t="s">
        <v>424</v>
      </c>
      <c r="B144" s="62" t="s">
        <v>762</v>
      </c>
      <c r="C144" s="62" t="s">
        <v>49</v>
      </c>
      <c r="D144" s="63">
        <v>3360</v>
      </c>
      <c r="E144" s="63">
        <v>19364.32</v>
      </c>
      <c r="F144" s="63">
        <v>17455.01</v>
      </c>
      <c r="G144" s="63"/>
      <c r="H144" s="63"/>
      <c r="I144" s="63"/>
      <c r="J144" s="95"/>
      <c r="K144" s="95"/>
      <c r="L144" s="95"/>
      <c r="M144" s="95">
        <f t="shared" si="21"/>
        <v>5.763190476190476</v>
      </c>
      <c r="N144" s="95"/>
      <c r="O144" s="95">
        <f t="shared" si="23"/>
        <v>5.194943452380952</v>
      </c>
      <c r="P144" s="95"/>
    </row>
    <row r="145" spans="1:16" ht="11.25" customHeight="1">
      <c r="A145" s="62" t="s">
        <v>424</v>
      </c>
      <c r="B145" s="62" t="s">
        <v>762</v>
      </c>
      <c r="C145" s="62" t="s">
        <v>710</v>
      </c>
      <c r="D145" s="63"/>
      <c r="E145" s="63"/>
      <c r="F145" s="63"/>
      <c r="G145" s="63">
        <v>1030</v>
      </c>
      <c r="H145" s="63">
        <v>5819.51</v>
      </c>
      <c r="I145" s="63">
        <v>5438.38</v>
      </c>
      <c r="J145" s="95"/>
      <c r="K145" s="95"/>
      <c r="L145" s="95"/>
      <c r="M145" s="95"/>
      <c r="N145" s="95">
        <f t="shared" si="22"/>
        <v>5.650009708737865</v>
      </c>
      <c r="O145" s="95"/>
      <c r="P145" s="95">
        <f t="shared" si="24"/>
        <v>5.279980582524272</v>
      </c>
    </row>
    <row r="146" spans="1:16" ht="11.25" customHeight="1">
      <c r="A146" s="62" t="s">
        <v>424</v>
      </c>
      <c r="B146" s="62" t="s">
        <v>762</v>
      </c>
      <c r="C146" s="62" t="s">
        <v>69</v>
      </c>
      <c r="D146" s="63"/>
      <c r="E146" s="63"/>
      <c r="F146" s="63"/>
      <c r="G146" s="63">
        <v>18600</v>
      </c>
      <c r="H146" s="63">
        <v>108898.39</v>
      </c>
      <c r="I146" s="63">
        <v>100384.48</v>
      </c>
      <c r="J146" s="95"/>
      <c r="K146" s="95"/>
      <c r="L146" s="95"/>
      <c r="M146" s="95"/>
      <c r="N146" s="95">
        <f t="shared" si="22"/>
        <v>5.854752150537634</v>
      </c>
      <c r="O146" s="95"/>
      <c r="P146" s="95">
        <f t="shared" si="24"/>
        <v>5.3970150537634405</v>
      </c>
    </row>
    <row r="147" spans="1:16" ht="11.25" customHeight="1">
      <c r="A147" s="62" t="s">
        <v>424</v>
      </c>
      <c r="B147" s="62" t="s">
        <v>762</v>
      </c>
      <c r="C147" s="62" t="s">
        <v>70</v>
      </c>
      <c r="D147" s="63">
        <v>220</v>
      </c>
      <c r="E147" s="63">
        <v>1225.69</v>
      </c>
      <c r="F147" s="63">
        <v>1088.48</v>
      </c>
      <c r="G147" s="63">
        <v>710</v>
      </c>
      <c r="H147" s="63">
        <v>3832.86</v>
      </c>
      <c r="I147" s="63">
        <v>3574.61</v>
      </c>
      <c r="J147" s="95">
        <f t="shared" si="18"/>
        <v>222.72727272727272</v>
      </c>
      <c r="K147" s="95">
        <f t="shared" si="19"/>
        <v>212.71039169773758</v>
      </c>
      <c r="L147" s="95">
        <f t="shared" si="20"/>
        <v>228.40382919300308</v>
      </c>
      <c r="M147" s="95">
        <f t="shared" si="21"/>
        <v>5.5713181818181825</v>
      </c>
      <c r="N147" s="95">
        <f t="shared" si="22"/>
        <v>5.398394366197183</v>
      </c>
      <c r="O147" s="95">
        <f t="shared" si="23"/>
        <v>4.947636363636364</v>
      </c>
      <c r="P147" s="95">
        <f t="shared" si="24"/>
        <v>5.034661971830986</v>
      </c>
    </row>
    <row r="148" spans="1:16" ht="11.25" customHeight="1">
      <c r="A148" s="62" t="s">
        <v>424</v>
      </c>
      <c r="B148" s="62" t="s">
        <v>762</v>
      </c>
      <c r="C148" s="62" t="s">
        <v>66</v>
      </c>
      <c r="D148" s="63">
        <v>1850</v>
      </c>
      <c r="E148" s="63">
        <v>9143.69</v>
      </c>
      <c r="F148" s="63">
        <v>8199.94</v>
      </c>
      <c r="G148" s="63">
        <v>3170</v>
      </c>
      <c r="H148" s="63">
        <v>15573.86</v>
      </c>
      <c r="I148" s="63">
        <v>14473.84</v>
      </c>
      <c r="J148" s="95">
        <f t="shared" si="18"/>
        <v>71.35135135135135</v>
      </c>
      <c r="K148" s="95">
        <f t="shared" si="19"/>
        <v>70.3235783365359</v>
      </c>
      <c r="L148" s="95">
        <f t="shared" si="20"/>
        <v>76.51153545025939</v>
      </c>
      <c r="M148" s="95">
        <f t="shared" si="21"/>
        <v>4.942535135135135</v>
      </c>
      <c r="N148" s="95">
        <f t="shared" si="22"/>
        <v>4.912889589905363</v>
      </c>
      <c r="O148" s="95">
        <f t="shared" si="23"/>
        <v>4.4324</v>
      </c>
      <c r="P148" s="95">
        <f t="shared" si="24"/>
        <v>4.565880126182965</v>
      </c>
    </row>
    <row r="149" spans="1:16" ht="11.25" customHeight="1">
      <c r="A149" s="62" t="s">
        <v>424</v>
      </c>
      <c r="B149" s="62" t="s">
        <v>762</v>
      </c>
      <c r="C149" s="62" t="s">
        <v>48</v>
      </c>
      <c r="D149" s="63">
        <v>100</v>
      </c>
      <c r="E149" s="63">
        <v>526</v>
      </c>
      <c r="F149" s="63">
        <v>486.22</v>
      </c>
      <c r="G149" s="63"/>
      <c r="H149" s="63"/>
      <c r="I149" s="63"/>
      <c r="J149" s="95"/>
      <c r="K149" s="95"/>
      <c r="L149" s="95"/>
      <c r="M149" s="95">
        <f t="shared" si="21"/>
        <v>5.26</v>
      </c>
      <c r="N149" s="95"/>
      <c r="O149" s="95">
        <f t="shared" si="23"/>
        <v>4.8622000000000005</v>
      </c>
      <c r="P149" s="95"/>
    </row>
    <row r="150" spans="1:16" ht="11.25" customHeight="1">
      <c r="A150" s="62" t="s">
        <v>424</v>
      </c>
      <c r="B150" s="62" t="s">
        <v>762</v>
      </c>
      <c r="C150" s="62" t="s">
        <v>345</v>
      </c>
      <c r="D150" s="63"/>
      <c r="E150" s="63"/>
      <c r="F150" s="63"/>
      <c r="G150" s="63">
        <v>60</v>
      </c>
      <c r="H150" s="63">
        <v>329.73</v>
      </c>
      <c r="I150" s="63">
        <v>309.48</v>
      </c>
      <c r="J150" s="95"/>
      <c r="K150" s="95"/>
      <c r="L150" s="95"/>
      <c r="M150" s="95"/>
      <c r="N150" s="95">
        <f t="shared" si="22"/>
        <v>5.495500000000001</v>
      </c>
      <c r="O150" s="95"/>
      <c r="P150" s="95">
        <f t="shared" si="24"/>
        <v>5.158</v>
      </c>
    </row>
    <row r="151" spans="1:16" ht="11.25" customHeight="1">
      <c r="A151" s="62" t="s">
        <v>424</v>
      </c>
      <c r="B151" s="62" t="s">
        <v>762</v>
      </c>
      <c r="C151" s="62" t="s">
        <v>65</v>
      </c>
      <c r="D151" s="63">
        <v>1000</v>
      </c>
      <c r="E151" s="63">
        <v>4378.66</v>
      </c>
      <c r="F151" s="63">
        <v>4038.24</v>
      </c>
      <c r="G151" s="63"/>
      <c r="H151" s="63"/>
      <c r="I151" s="63"/>
      <c r="J151" s="95"/>
      <c r="K151" s="95"/>
      <c r="L151" s="95"/>
      <c r="M151" s="95">
        <f t="shared" si="21"/>
        <v>4.37866</v>
      </c>
      <c r="N151" s="95"/>
      <c r="O151" s="95">
        <f t="shared" si="23"/>
        <v>4.03824</v>
      </c>
      <c r="P151" s="95"/>
    </row>
    <row r="152" spans="1:16" ht="11.25" customHeight="1">
      <c r="A152" s="62" t="s">
        <v>424</v>
      </c>
      <c r="B152" s="62" t="s">
        <v>762</v>
      </c>
      <c r="C152" s="62" t="s">
        <v>43</v>
      </c>
      <c r="D152" s="63">
        <v>40226.5</v>
      </c>
      <c r="E152" s="63">
        <v>157710.1</v>
      </c>
      <c r="F152" s="63">
        <v>141117.36</v>
      </c>
      <c r="G152" s="63">
        <v>30081.2</v>
      </c>
      <c r="H152" s="63">
        <v>173853.26</v>
      </c>
      <c r="I152" s="63">
        <v>163279.22</v>
      </c>
      <c r="J152" s="95">
        <f t="shared" si="18"/>
        <v>-25.2204392626751</v>
      </c>
      <c r="K152" s="95">
        <f t="shared" si="19"/>
        <v>10.235970936547503</v>
      </c>
      <c r="L152" s="95">
        <f t="shared" si="20"/>
        <v>15.704559665798747</v>
      </c>
      <c r="M152" s="95">
        <f t="shared" si="21"/>
        <v>3.9205523721924602</v>
      </c>
      <c r="N152" s="95">
        <f t="shared" si="22"/>
        <v>5.779465579830592</v>
      </c>
      <c r="O152" s="95">
        <f t="shared" si="23"/>
        <v>3.5080695561383664</v>
      </c>
      <c r="P152" s="95">
        <f t="shared" si="24"/>
        <v>5.4279490179913035</v>
      </c>
    </row>
    <row r="153" spans="1:16" ht="11.25" customHeight="1">
      <c r="A153" s="62" t="s">
        <v>714</v>
      </c>
      <c r="B153" s="62" t="s">
        <v>715</v>
      </c>
      <c r="C153" s="62" t="s">
        <v>47</v>
      </c>
      <c r="D153" s="63"/>
      <c r="E153" s="63"/>
      <c r="F153" s="63"/>
      <c r="G153" s="63">
        <v>3178.76</v>
      </c>
      <c r="H153" s="63">
        <v>14189.35</v>
      </c>
      <c r="I153" s="63">
        <v>13342.56</v>
      </c>
      <c r="J153" s="95"/>
      <c r="K153" s="95"/>
      <c r="L153" s="95"/>
      <c r="M153" s="95"/>
      <c r="N153" s="95">
        <f t="shared" si="22"/>
        <v>4.463800349821943</v>
      </c>
      <c r="O153" s="95"/>
      <c r="P153" s="95">
        <f t="shared" si="24"/>
        <v>4.1974103109388565</v>
      </c>
    </row>
    <row r="154" spans="1:16" ht="11.25" customHeight="1">
      <c r="A154" s="62" t="s">
        <v>425</v>
      </c>
      <c r="B154" s="62" t="s">
        <v>624</v>
      </c>
      <c r="C154" s="62" t="s">
        <v>47</v>
      </c>
      <c r="D154" s="63">
        <v>512863.2</v>
      </c>
      <c r="E154" s="63">
        <v>1963016.35</v>
      </c>
      <c r="F154" s="63">
        <v>1755536.78</v>
      </c>
      <c r="G154" s="63">
        <v>554378.8</v>
      </c>
      <c r="H154" s="63">
        <v>1761808.35</v>
      </c>
      <c r="I154" s="63">
        <v>1639205</v>
      </c>
      <c r="J154" s="95">
        <f t="shared" si="18"/>
        <v>8.094868183172439</v>
      </c>
      <c r="K154" s="95">
        <f t="shared" si="19"/>
        <v>-10.249940098563112</v>
      </c>
      <c r="L154" s="95">
        <f t="shared" si="20"/>
        <v>-6.626564668158079</v>
      </c>
      <c r="M154" s="95">
        <f t="shared" si="21"/>
        <v>3.827563276132895</v>
      </c>
      <c r="N154" s="95">
        <f t="shared" si="22"/>
        <v>3.1779865139143126</v>
      </c>
      <c r="O154" s="95">
        <f t="shared" si="23"/>
        <v>3.4230117894986423</v>
      </c>
      <c r="P154" s="95">
        <f t="shared" si="24"/>
        <v>2.9568320433609654</v>
      </c>
    </row>
    <row r="155" spans="1:16" ht="11.25" customHeight="1">
      <c r="A155" s="62" t="s">
        <v>425</v>
      </c>
      <c r="B155" s="62" t="s">
        <v>624</v>
      </c>
      <c r="C155" s="62" t="s">
        <v>93</v>
      </c>
      <c r="D155" s="63">
        <v>2880</v>
      </c>
      <c r="E155" s="63">
        <v>10118.83</v>
      </c>
      <c r="F155" s="63">
        <v>8933.99</v>
      </c>
      <c r="G155" s="63">
        <v>15360</v>
      </c>
      <c r="H155" s="63">
        <v>57412.67</v>
      </c>
      <c r="I155" s="63">
        <v>53979.69</v>
      </c>
      <c r="J155" s="95">
        <f t="shared" si="18"/>
        <v>433.3333333333333</v>
      </c>
      <c r="K155" s="95">
        <f t="shared" si="19"/>
        <v>467.3844703389621</v>
      </c>
      <c r="L155" s="95">
        <f t="shared" si="20"/>
        <v>504.20584755523566</v>
      </c>
      <c r="M155" s="95">
        <f t="shared" si="21"/>
        <v>3.5134826388888887</v>
      </c>
      <c r="N155" s="95">
        <f t="shared" si="22"/>
        <v>3.7378040364583334</v>
      </c>
      <c r="O155" s="95">
        <f t="shared" si="23"/>
        <v>3.102079861111111</v>
      </c>
      <c r="P155" s="95">
        <f t="shared" si="24"/>
        <v>3.514302734375</v>
      </c>
    </row>
    <row r="156" spans="1:16" ht="11.25" customHeight="1">
      <c r="A156" s="62" t="s">
        <v>425</v>
      </c>
      <c r="B156" s="62" t="s">
        <v>624</v>
      </c>
      <c r="C156" s="62" t="s">
        <v>133</v>
      </c>
      <c r="D156" s="63">
        <v>50</v>
      </c>
      <c r="E156" s="63">
        <v>360</v>
      </c>
      <c r="F156" s="63">
        <v>317.95</v>
      </c>
      <c r="G156" s="63">
        <v>62138</v>
      </c>
      <c r="H156" s="63">
        <v>164264.6</v>
      </c>
      <c r="I156" s="63">
        <v>154764.5</v>
      </c>
      <c r="J156" s="95">
        <f t="shared" si="18"/>
        <v>124176</v>
      </c>
      <c r="K156" s="95">
        <f t="shared" si="19"/>
        <v>45529.055555555555</v>
      </c>
      <c r="L156" s="95">
        <f t="shared" si="20"/>
        <v>48575.73517848718</v>
      </c>
      <c r="M156" s="95">
        <f t="shared" si="21"/>
        <v>7.2</v>
      </c>
      <c r="N156" s="95">
        <f t="shared" si="22"/>
        <v>2.6435450127136373</v>
      </c>
      <c r="O156" s="95">
        <f t="shared" si="23"/>
        <v>6.359</v>
      </c>
      <c r="P156" s="95">
        <f t="shared" si="24"/>
        <v>2.490657890501786</v>
      </c>
    </row>
    <row r="157" spans="1:16" ht="11.25" customHeight="1">
      <c r="A157" s="62" t="s">
        <v>425</v>
      </c>
      <c r="B157" s="62" t="s">
        <v>624</v>
      </c>
      <c r="C157" s="62" t="s">
        <v>62</v>
      </c>
      <c r="D157" s="63">
        <v>18000</v>
      </c>
      <c r="E157" s="63">
        <v>62250</v>
      </c>
      <c r="F157" s="63">
        <v>56064.7</v>
      </c>
      <c r="G157" s="63">
        <v>17650</v>
      </c>
      <c r="H157" s="63">
        <v>57151.5</v>
      </c>
      <c r="I157" s="63">
        <v>54126.99</v>
      </c>
      <c r="J157" s="95">
        <f t="shared" si="18"/>
        <v>-1.9444444444444444</v>
      </c>
      <c r="K157" s="95">
        <f t="shared" si="19"/>
        <v>-8.190361445783132</v>
      </c>
      <c r="L157" s="95">
        <f t="shared" si="20"/>
        <v>-3.456203279425377</v>
      </c>
      <c r="M157" s="95">
        <f t="shared" si="21"/>
        <v>3.4583333333333335</v>
      </c>
      <c r="N157" s="95">
        <f t="shared" si="22"/>
        <v>3.2380453257790367</v>
      </c>
      <c r="O157" s="95">
        <f t="shared" si="23"/>
        <v>3.114705555555555</v>
      </c>
      <c r="P157" s="95">
        <f t="shared" si="24"/>
        <v>3.066684985835694</v>
      </c>
    </row>
    <row r="158" spans="1:16" ht="11.25" customHeight="1">
      <c r="A158" s="62" t="s">
        <v>425</v>
      </c>
      <c r="B158" s="62" t="s">
        <v>624</v>
      </c>
      <c r="C158" s="62" t="s">
        <v>53</v>
      </c>
      <c r="D158" s="63">
        <v>10001.6</v>
      </c>
      <c r="E158" s="63">
        <v>40287.06</v>
      </c>
      <c r="F158" s="63">
        <v>35949.06</v>
      </c>
      <c r="G158" s="63">
        <v>2910.04</v>
      </c>
      <c r="H158" s="63">
        <v>10192.6</v>
      </c>
      <c r="I158" s="63">
        <v>9413.31</v>
      </c>
      <c r="J158" s="95">
        <f t="shared" si="18"/>
        <v>-70.90425531914893</v>
      </c>
      <c r="K158" s="95">
        <f t="shared" si="19"/>
        <v>-74.70006498364488</v>
      </c>
      <c r="L158" s="95">
        <f t="shared" si="20"/>
        <v>-73.81486470021748</v>
      </c>
      <c r="M158" s="95">
        <f t="shared" si="21"/>
        <v>4.028061510158374</v>
      </c>
      <c r="N158" s="95">
        <f t="shared" si="22"/>
        <v>3.502563538645517</v>
      </c>
      <c r="O158" s="95">
        <f t="shared" si="23"/>
        <v>3.594330907054871</v>
      </c>
      <c r="P158" s="95">
        <f t="shared" si="24"/>
        <v>3.2347699687976794</v>
      </c>
    </row>
    <row r="159" spans="1:16" ht="11.25" customHeight="1">
      <c r="A159" s="62" t="s">
        <v>425</v>
      </c>
      <c r="B159" s="62" t="s">
        <v>624</v>
      </c>
      <c r="C159" s="62" t="s">
        <v>81</v>
      </c>
      <c r="D159" s="63">
        <v>19800</v>
      </c>
      <c r="E159" s="63">
        <v>39601.37</v>
      </c>
      <c r="F159" s="63">
        <v>35033.7</v>
      </c>
      <c r="G159" s="63">
        <v>63400</v>
      </c>
      <c r="H159" s="63">
        <v>167143.42</v>
      </c>
      <c r="I159" s="63">
        <v>154633.8</v>
      </c>
      <c r="J159" s="95">
        <f t="shared" si="18"/>
        <v>220.2020202020202</v>
      </c>
      <c r="K159" s="95">
        <f t="shared" si="19"/>
        <v>322.06474169959273</v>
      </c>
      <c r="L159" s="95">
        <f t="shared" si="20"/>
        <v>341.385865609399</v>
      </c>
      <c r="M159" s="95">
        <f t="shared" si="21"/>
        <v>2.000069191919192</v>
      </c>
      <c r="N159" s="95">
        <f t="shared" si="22"/>
        <v>2.636331545741325</v>
      </c>
      <c r="O159" s="95">
        <f t="shared" si="23"/>
        <v>1.7693787878787877</v>
      </c>
      <c r="P159" s="95">
        <f t="shared" si="24"/>
        <v>2.4390189274447946</v>
      </c>
    </row>
    <row r="160" spans="1:16" ht="11.25" customHeight="1">
      <c r="A160" s="62" t="s">
        <v>425</v>
      </c>
      <c r="B160" s="62" t="s">
        <v>624</v>
      </c>
      <c r="C160" s="62" t="s">
        <v>100</v>
      </c>
      <c r="D160" s="63">
        <v>19200</v>
      </c>
      <c r="E160" s="63">
        <v>58099.09</v>
      </c>
      <c r="F160" s="63">
        <v>50760</v>
      </c>
      <c r="G160" s="63">
        <v>67340</v>
      </c>
      <c r="H160" s="63">
        <v>186433.54</v>
      </c>
      <c r="I160" s="63">
        <v>172534</v>
      </c>
      <c r="J160" s="95">
        <f t="shared" si="18"/>
        <v>250.72916666666666</v>
      </c>
      <c r="K160" s="95">
        <f t="shared" si="19"/>
        <v>220.88891581606532</v>
      </c>
      <c r="L160" s="95">
        <f t="shared" si="20"/>
        <v>239.90149724192278</v>
      </c>
      <c r="M160" s="95">
        <f t="shared" si="21"/>
        <v>3.025994270833333</v>
      </c>
      <c r="N160" s="95">
        <f t="shared" si="22"/>
        <v>2.768540837540838</v>
      </c>
      <c r="O160" s="95">
        <f t="shared" si="23"/>
        <v>2.64375</v>
      </c>
      <c r="P160" s="95">
        <f t="shared" si="24"/>
        <v>2.562132462132462</v>
      </c>
    </row>
    <row r="161" spans="1:16" ht="11.25" customHeight="1">
      <c r="A161" s="62" t="s">
        <v>425</v>
      </c>
      <c r="B161" s="62" t="s">
        <v>624</v>
      </c>
      <c r="C161" s="62" t="s">
        <v>51</v>
      </c>
      <c r="D161" s="63">
        <v>11500</v>
      </c>
      <c r="E161" s="63">
        <v>38695.51</v>
      </c>
      <c r="F161" s="63">
        <v>35230.71</v>
      </c>
      <c r="G161" s="63">
        <v>16650</v>
      </c>
      <c r="H161" s="63">
        <v>57227.7</v>
      </c>
      <c r="I161" s="63">
        <v>53215.48</v>
      </c>
      <c r="J161" s="95">
        <f t="shared" si="18"/>
        <v>44.78260869565217</v>
      </c>
      <c r="K161" s="95">
        <f t="shared" si="19"/>
        <v>47.892352368530595</v>
      </c>
      <c r="L161" s="95">
        <f t="shared" si="20"/>
        <v>51.04855962312427</v>
      </c>
      <c r="M161" s="95">
        <f t="shared" si="21"/>
        <v>3.3648269565217395</v>
      </c>
      <c r="N161" s="95">
        <f t="shared" si="22"/>
        <v>3.437099099099099</v>
      </c>
      <c r="O161" s="95">
        <f t="shared" si="23"/>
        <v>3.0635399999999997</v>
      </c>
      <c r="P161" s="95">
        <f t="shared" si="24"/>
        <v>3.1961249249249253</v>
      </c>
    </row>
    <row r="162" spans="1:16" ht="11.25" customHeight="1">
      <c r="A162" s="62" t="s">
        <v>425</v>
      </c>
      <c r="B162" s="62" t="s">
        <v>624</v>
      </c>
      <c r="C162" s="62" t="s">
        <v>55</v>
      </c>
      <c r="D162" s="63">
        <v>2508</v>
      </c>
      <c r="E162" s="63">
        <v>8024.29</v>
      </c>
      <c r="F162" s="63">
        <v>7278.88</v>
      </c>
      <c r="G162" s="63">
        <v>132530.4</v>
      </c>
      <c r="H162" s="63">
        <v>412618.46</v>
      </c>
      <c r="I162" s="63">
        <v>381144.63</v>
      </c>
      <c r="J162" s="95">
        <f t="shared" si="18"/>
        <v>5184.306220095694</v>
      </c>
      <c r="K162" s="95">
        <f t="shared" si="19"/>
        <v>5042.1179942399895</v>
      </c>
      <c r="L162" s="95">
        <f t="shared" si="20"/>
        <v>5136.308745301475</v>
      </c>
      <c r="M162" s="95">
        <f t="shared" si="21"/>
        <v>3.1994776714513558</v>
      </c>
      <c r="N162" s="95">
        <f t="shared" si="22"/>
        <v>3.113387268128671</v>
      </c>
      <c r="O162" s="95">
        <f t="shared" si="23"/>
        <v>2.9022647527910688</v>
      </c>
      <c r="P162" s="95">
        <f t="shared" si="24"/>
        <v>2.8759034153673424</v>
      </c>
    </row>
    <row r="163" spans="1:16" ht="11.25" customHeight="1">
      <c r="A163" s="62" t="s">
        <v>425</v>
      </c>
      <c r="B163" s="62" t="s">
        <v>624</v>
      </c>
      <c r="C163" s="62" t="s">
        <v>607</v>
      </c>
      <c r="D163" s="63">
        <v>42240</v>
      </c>
      <c r="E163" s="63">
        <v>129718.47</v>
      </c>
      <c r="F163" s="63">
        <v>115065.15</v>
      </c>
      <c r="G163" s="63">
        <v>42700</v>
      </c>
      <c r="H163" s="63">
        <v>108645.94</v>
      </c>
      <c r="I163" s="63">
        <v>99227.95</v>
      </c>
      <c r="J163" s="95">
        <f t="shared" si="18"/>
        <v>1.0890151515151516</v>
      </c>
      <c r="K163" s="95">
        <f t="shared" si="19"/>
        <v>-16.244818490381515</v>
      </c>
      <c r="L163" s="95">
        <f t="shared" si="20"/>
        <v>-13.763680836465253</v>
      </c>
      <c r="M163" s="95">
        <f t="shared" si="21"/>
        <v>3.070986505681818</v>
      </c>
      <c r="N163" s="95">
        <f t="shared" si="22"/>
        <v>2.544401405152225</v>
      </c>
      <c r="O163" s="95">
        <f t="shared" si="23"/>
        <v>2.724080255681818</v>
      </c>
      <c r="P163" s="95">
        <f t="shared" si="24"/>
        <v>2.3238395784543324</v>
      </c>
    </row>
    <row r="164" spans="1:16" ht="11.25" customHeight="1">
      <c r="A164" s="62" t="s">
        <v>425</v>
      </c>
      <c r="B164" s="62" t="s">
        <v>624</v>
      </c>
      <c r="C164" s="62" t="s">
        <v>41</v>
      </c>
      <c r="D164" s="63">
        <v>28495</v>
      </c>
      <c r="E164" s="63">
        <v>87178.34</v>
      </c>
      <c r="F164" s="63">
        <v>78376.89</v>
      </c>
      <c r="G164" s="63">
        <v>77607</v>
      </c>
      <c r="H164" s="63">
        <v>201606.03</v>
      </c>
      <c r="I164" s="63">
        <v>185911.98</v>
      </c>
      <c r="J164" s="95">
        <f t="shared" si="18"/>
        <v>172.3530443937533</v>
      </c>
      <c r="K164" s="95">
        <f t="shared" si="19"/>
        <v>131.25701865853375</v>
      </c>
      <c r="L164" s="95">
        <f t="shared" si="20"/>
        <v>137.20254784286544</v>
      </c>
      <c r="M164" s="95">
        <f t="shared" si="21"/>
        <v>3.059425864186699</v>
      </c>
      <c r="N164" s="95">
        <f t="shared" si="22"/>
        <v>2.5977815145540997</v>
      </c>
      <c r="O164" s="95">
        <f t="shared" si="23"/>
        <v>2.750548868222495</v>
      </c>
      <c r="P164" s="95">
        <f t="shared" si="24"/>
        <v>2.395556844099115</v>
      </c>
    </row>
    <row r="165" spans="1:16" ht="11.25" customHeight="1">
      <c r="A165" s="62" t="s">
        <v>425</v>
      </c>
      <c r="B165" s="62" t="s">
        <v>624</v>
      </c>
      <c r="C165" s="62" t="s">
        <v>45</v>
      </c>
      <c r="D165" s="63">
        <v>98944</v>
      </c>
      <c r="E165" s="63">
        <v>319372.8</v>
      </c>
      <c r="F165" s="63">
        <v>286186.87</v>
      </c>
      <c r="G165" s="63">
        <v>63280</v>
      </c>
      <c r="H165" s="63">
        <v>193004</v>
      </c>
      <c r="I165" s="63">
        <v>178184.34</v>
      </c>
      <c r="J165" s="95">
        <f t="shared" si="18"/>
        <v>-36.04463130659767</v>
      </c>
      <c r="K165" s="95">
        <f t="shared" si="19"/>
        <v>-39.56780289367159</v>
      </c>
      <c r="L165" s="95">
        <f t="shared" si="20"/>
        <v>-37.7384643816818</v>
      </c>
      <c r="M165" s="95">
        <f t="shared" si="21"/>
        <v>3.2278137128072446</v>
      </c>
      <c r="N165" s="95">
        <f t="shared" si="22"/>
        <v>3.05</v>
      </c>
      <c r="O165" s="95">
        <f t="shared" si="23"/>
        <v>2.8924125768111253</v>
      </c>
      <c r="P165" s="95">
        <f t="shared" si="24"/>
        <v>2.815808154235145</v>
      </c>
    </row>
    <row r="166" spans="1:16" ht="11.25" customHeight="1">
      <c r="A166" s="62" t="s">
        <v>425</v>
      </c>
      <c r="B166" s="62" t="s">
        <v>624</v>
      </c>
      <c r="C166" s="62" t="s">
        <v>44</v>
      </c>
      <c r="D166" s="63">
        <v>2240</v>
      </c>
      <c r="E166" s="63">
        <v>7543.78</v>
      </c>
      <c r="F166" s="63">
        <v>6675.2</v>
      </c>
      <c r="G166" s="63">
        <v>2800</v>
      </c>
      <c r="H166" s="63">
        <v>8150.08</v>
      </c>
      <c r="I166" s="63">
        <v>7644</v>
      </c>
      <c r="J166" s="95">
        <f t="shared" si="18"/>
        <v>25</v>
      </c>
      <c r="K166" s="95">
        <f t="shared" si="19"/>
        <v>8.037084856663373</v>
      </c>
      <c r="L166" s="95">
        <f t="shared" si="20"/>
        <v>14.513422818791948</v>
      </c>
      <c r="M166" s="95">
        <f t="shared" si="21"/>
        <v>3.3677589285714284</v>
      </c>
      <c r="N166" s="95">
        <f t="shared" si="22"/>
        <v>2.910742857142857</v>
      </c>
      <c r="O166" s="95">
        <f t="shared" si="23"/>
        <v>2.98</v>
      </c>
      <c r="P166" s="95">
        <f t="shared" si="24"/>
        <v>2.73</v>
      </c>
    </row>
    <row r="167" spans="1:16" ht="11.25" customHeight="1">
      <c r="A167" s="62" t="s">
        <v>425</v>
      </c>
      <c r="B167" s="62" t="s">
        <v>624</v>
      </c>
      <c r="C167" s="62" t="s">
        <v>56</v>
      </c>
      <c r="D167" s="63">
        <v>37559.5</v>
      </c>
      <c r="E167" s="63">
        <v>170489.85</v>
      </c>
      <c r="F167" s="63">
        <v>152709.79</v>
      </c>
      <c r="G167" s="63">
        <v>45219.4</v>
      </c>
      <c r="H167" s="63">
        <v>185193.37</v>
      </c>
      <c r="I167" s="63">
        <v>174878.22</v>
      </c>
      <c r="J167" s="95">
        <f t="shared" si="18"/>
        <v>20.394041454225963</v>
      </c>
      <c r="K167" s="95">
        <f t="shared" si="19"/>
        <v>8.624278806040353</v>
      </c>
      <c r="L167" s="95">
        <f t="shared" si="20"/>
        <v>14.516705183079612</v>
      </c>
      <c r="M167" s="95">
        <f t="shared" si="21"/>
        <v>4.539193812484192</v>
      </c>
      <c r="N167" s="95">
        <f t="shared" si="22"/>
        <v>4.095440673693149</v>
      </c>
      <c r="O167" s="95">
        <f t="shared" si="23"/>
        <v>4.0658099814960265</v>
      </c>
      <c r="P167" s="95">
        <f t="shared" si="24"/>
        <v>3.867327297575819</v>
      </c>
    </row>
    <row r="168" spans="1:16" ht="11.25" customHeight="1">
      <c r="A168" s="62" t="s">
        <v>425</v>
      </c>
      <c r="B168" s="62" t="s">
        <v>624</v>
      </c>
      <c r="C168" s="62" t="s">
        <v>60</v>
      </c>
      <c r="D168" s="63">
        <v>10</v>
      </c>
      <c r="E168" s="63">
        <v>45.21</v>
      </c>
      <c r="F168" s="63">
        <v>40</v>
      </c>
      <c r="G168" s="63">
        <v>1350</v>
      </c>
      <c r="H168" s="63">
        <v>4037.06</v>
      </c>
      <c r="I168" s="63">
        <v>3807</v>
      </c>
      <c r="J168" s="95">
        <f t="shared" si="18"/>
        <v>13400</v>
      </c>
      <c r="K168" s="95">
        <f t="shared" si="19"/>
        <v>8829.57310329573</v>
      </c>
      <c r="L168" s="95">
        <f t="shared" si="20"/>
        <v>9417.5</v>
      </c>
      <c r="M168" s="95">
        <f t="shared" si="21"/>
        <v>4.521</v>
      </c>
      <c r="N168" s="95">
        <f t="shared" si="22"/>
        <v>2.9904148148148146</v>
      </c>
      <c r="O168" s="95">
        <f t="shared" si="23"/>
        <v>4</v>
      </c>
      <c r="P168" s="95">
        <f t="shared" si="24"/>
        <v>2.82</v>
      </c>
    </row>
    <row r="169" spans="1:16" ht="11.25" customHeight="1">
      <c r="A169" s="62" t="s">
        <v>425</v>
      </c>
      <c r="B169" s="62" t="s">
        <v>624</v>
      </c>
      <c r="C169" s="62" t="s">
        <v>46</v>
      </c>
      <c r="D169" s="63"/>
      <c r="E169" s="63"/>
      <c r="F169" s="63"/>
      <c r="G169" s="63">
        <v>36.5</v>
      </c>
      <c r="H169" s="63">
        <v>345.51</v>
      </c>
      <c r="I169" s="63">
        <v>323.91</v>
      </c>
      <c r="J169" s="95"/>
      <c r="K169" s="95"/>
      <c r="L169" s="95"/>
      <c r="M169" s="95"/>
      <c r="N169" s="95">
        <f t="shared" si="22"/>
        <v>9.466027397260273</v>
      </c>
      <c r="O169" s="95"/>
      <c r="P169" s="95">
        <f t="shared" si="24"/>
        <v>8.874246575342466</v>
      </c>
    </row>
    <row r="170" spans="1:16" ht="11.25" customHeight="1">
      <c r="A170" s="62" t="s">
        <v>425</v>
      </c>
      <c r="B170" s="62" t="s">
        <v>624</v>
      </c>
      <c r="C170" s="62" t="s">
        <v>151</v>
      </c>
      <c r="D170" s="63"/>
      <c r="E170" s="63"/>
      <c r="F170" s="63"/>
      <c r="G170" s="63">
        <v>2000</v>
      </c>
      <c r="H170" s="63">
        <v>5509.57</v>
      </c>
      <c r="I170" s="63">
        <v>5180.96</v>
      </c>
      <c r="J170" s="95"/>
      <c r="K170" s="95"/>
      <c r="L170" s="95"/>
      <c r="M170" s="95"/>
      <c r="N170" s="95">
        <f t="shared" si="22"/>
        <v>2.754785</v>
      </c>
      <c r="O170" s="95"/>
      <c r="P170" s="95">
        <f t="shared" si="24"/>
        <v>2.59048</v>
      </c>
    </row>
    <row r="171" spans="1:16" ht="11.25" customHeight="1">
      <c r="A171" s="62" t="s">
        <v>425</v>
      </c>
      <c r="B171" s="62" t="s">
        <v>624</v>
      </c>
      <c r="C171" s="62" t="s">
        <v>692</v>
      </c>
      <c r="D171" s="63">
        <v>37250</v>
      </c>
      <c r="E171" s="63">
        <v>115907.52</v>
      </c>
      <c r="F171" s="63">
        <v>103281.56</v>
      </c>
      <c r="G171" s="63">
        <v>37200</v>
      </c>
      <c r="H171" s="63">
        <v>95962.69</v>
      </c>
      <c r="I171" s="63">
        <v>87805</v>
      </c>
      <c r="J171" s="95">
        <f t="shared" si="18"/>
        <v>-0.1342281879194631</v>
      </c>
      <c r="K171" s="95">
        <f t="shared" si="19"/>
        <v>-17.20753752646938</v>
      </c>
      <c r="L171" s="95">
        <f t="shared" si="20"/>
        <v>-14.984824009242306</v>
      </c>
      <c r="M171" s="95">
        <f t="shared" si="21"/>
        <v>3.1116112751677854</v>
      </c>
      <c r="N171" s="95">
        <f t="shared" si="22"/>
        <v>2.5796422043010754</v>
      </c>
      <c r="O171" s="95">
        <f t="shared" si="23"/>
        <v>2.7726593288590604</v>
      </c>
      <c r="P171" s="95">
        <f t="shared" si="24"/>
        <v>2.3603494623655914</v>
      </c>
    </row>
    <row r="172" spans="1:16" ht="11.25" customHeight="1">
      <c r="A172" s="62" t="s">
        <v>425</v>
      </c>
      <c r="B172" s="62" t="s">
        <v>624</v>
      </c>
      <c r="C172" s="62" t="s">
        <v>94</v>
      </c>
      <c r="D172" s="63">
        <v>191196</v>
      </c>
      <c r="E172" s="63">
        <v>583699.68</v>
      </c>
      <c r="F172" s="63">
        <v>517115.08</v>
      </c>
      <c r="G172" s="63">
        <v>94468</v>
      </c>
      <c r="H172" s="63">
        <v>241349.96</v>
      </c>
      <c r="I172" s="63">
        <v>224792.7</v>
      </c>
      <c r="J172" s="95">
        <f t="shared" si="18"/>
        <v>-50.59101654846336</v>
      </c>
      <c r="K172" s="95">
        <f t="shared" si="19"/>
        <v>-58.65168882737781</v>
      </c>
      <c r="L172" s="95">
        <f t="shared" si="20"/>
        <v>-56.529463422339184</v>
      </c>
      <c r="M172" s="95">
        <f t="shared" si="21"/>
        <v>3.052886462059876</v>
      </c>
      <c r="N172" s="95">
        <f t="shared" si="22"/>
        <v>2.5548329593089725</v>
      </c>
      <c r="O172" s="95">
        <f t="shared" si="23"/>
        <v>2.704633360530555</v>
      </c>
      <c r="P172" s="95">
        <f t="shared" si="24"/>
        <v>2.3795645086166743</v>
      </c>
    </row>
    <row r="173" spans="1:16" ht="11.25" customHeight="1">
      <c r="A173" s="62" t="s">
        <v>425</v>
      </c>
      <c r="B173" s="62" t="s">
        <v>624</v>
      </c>
      <c r="C173" s="62" t="s">
        <v>70</v>
      </c>
      <c r="D173" s="63">
        <v>149620</v>
      </c>
      <c r="E173" s="63">
        <v>451191.28</v>
      </c>
      <c r="F173" s="63">
        <v>403216.26</v>
      </c>
      <c r="G173" s="63">
        <v>258640</v>
      </c>
      <c r="H173" s="63">
        <v>689071.67</v>
      </c>
      <c r="I173" s="63">
        <v>641027.8</v>
      </c>
      <c r="J173" s="95">
        <f t="shared" si="18"/>
        <v>72.86459029541506</v>
      </c>
      <c r="K173" s="95">
        <f t="shared" si="19"/>
        <v>52.72273657416429</v>
      </c>
      <c r="L173" s="95">
        <f t="shared" si="20"/>
        <v>58.97865825152984</v>
      </c>
      <c r="M173" s="95">
        <f t="shared" si="21"/>
        <v>3.0155813393931297</v>
      </c>
      <c r="N173" s="95">
        <f t="shared" si="22"/>
        <v>2.664211529539128</v>
      </c>
      <c r="O173" s="95">
        <f t="shared" si="23"/>
        <v>2.694935570110948</v>
      </c>
      <c r="P173" s="95">
        <f t="shared" si="24"/>
        <v>2.478455768635942</v>
      </c>
    </row>
    <row r="174" spans="1:16" ht="11.25" customHeight="1">
      <c r="A174" s="62" t="s">
        <v>425</v>
      </c>
      <c r="B174" s="62" t="s">
        <v>624</v>
      </c>
      <c r="C174" s="62" t="s">
        <v>66</v>
      </c>
      <c r="D174" s="63">
        <v>97813.2</v>
      </c>
      <c r="E174" s="63">
        <v>323704.59</v>
      </c>
      <c r="F174" s="63">
        <v>286805.99</v>
      </c>
      <c r="G174" s="63">
        <v>133383.76</v>
      </c>
      <c r="H174" s="63">
        <v>425065.14</v>
      </c>
      <c r="I174" s="63">
        <v>392848.24</v>
      </c>
      <c r="J174" s="95">
        <f t="shared" si="18"/>
        <v>36.365807477927326</v>
      </c>
      <c r="K174" s="95">
        <f t="shared" si="19"/>
        <v>31.31266998716329</v>
      </c>
      <c r="L174" s="95">
        <f t="shared" si="20"/>
        <v>36.97351300089653</v>
      </c>
      <c r="M174" s="95">
        <f t="shared" si="21"/>
        <v>3.3094162137625602</v>
      </c>
      <c r="N174" s="95">
        <f t="shared" si="22"/>
        <v>3.1867833085527053</v>
      </c>
      <c r="O174" s="95">
        <f t="shared" si="23"/>
        <v>2.932180830399169</v>
      </c>
      <c r="P174" s="95">
        <f t="shared" si="24"/>
        <v>2.945247907241481</v>
      </c>
    </row>
    <row r="175" spans="1:16" ht="11.25" customHeight="1">
      <c r="A175" s="62" t="s">
        <v>425</v>
      </c>
      <c r="B175" s="62" t="s">
        <v>624</v>
      </c>
      <c r="C175" s="62" t="s">
        <v>178</v>
      </c>
      <c r="D175" s="63"/>
      <c r="E175" s="63"/>
      <c r="F175" s="63"/>
      <c r="G175" s="63">
        <v>3000</v>
      </c>
      <c r="H175" s="63">
        <v>9734.76</v>
      </c>
      <c r="I175" s="63">
        <v>9180</v>
      </c>
      <c r="J175" s="95"/>
      <c r="K175" s="95"/>
      <c r="L175" s="95"/>
      <c r="M175" s="95"/>
      <c r="N175" s="95">
        <f t="shared" si="22"/>
        <v>3.24492</v>
      </c>
      <c r="O175" s="95"/>
      <c r="P175" s="95">
        <f t="shared" si="24"/>
        <v>3.06</v>
      </c>
    </row>
    <row r="176" spans="1:16" ht="11.25" customHeight="1">
      <c r="A176" s="62" t="s">
        <v>425</v>
      </c>
      <c r="B176" s="62" t="s">
        <v>624</v>
      </c>
      <c r="C176" s="62" t="s">
        <v>352</v>
      </c>
      <c r="D176" s="63">
        <v>203920</v>
      </c>
      <c r="E176" s="63">
        <v>610098.2</v>
      </c>
      <c r="F176" s="63">
        <v>546119.97</v>
      </c>
      <c r="G176" s="63">
        <v>260505</v>
      </c>
      <c r="H176" s="63">
        <v>674799.61</v>
      </c>
      <c r="I176" s="63">
        <v>628990.21</v>
      </c>
      <c r="J176" s="95">
        <f t="shared" si="18"/>
        <v>27.748626912514712</v>
      </c>
      <c r="K176" s="95">
        <f t="shared" si="19"/>
        <v>10.605081280357824</v>
      </c>
      <c r="L176" s="95">
        <f t="shared" si="20"/>
        <v>15.174365442084088</v>
      </c>
      <c r="M176" s="95">
        <f t="shared" si="21"/>
        <v>2.9918507257748135</v>
      </c>
      <c r="N176" s="95">
        <f t="shared" si="22"/>
        <v>2.5903518550507667</v>
      </c>
      <c r="O176" s="95">
        <f t="shared" si="23"/>
        <v>2.6781089152608866</v>
      </c>
      <c r="P176" s="95">
        <f t="shared" si="24"/>
        <v>2.4145034068443985</v>
      </c>
    </row>
    <row r="177" spans="1:16" ht="11.25" customHeight="1">
      <c r="A177" s="62" t="s">
        <v>425</v>
      </c>
      <c r="B177" s="62" t="s">
        <v>624</v>
      </c>
      <c r="C177" s="62" t="s">
        <v>108</v>
      </c>
      <c r="D177" s="63"/>
      <c r="E177" s="63"/>
      <c r="F177" s="63"/>
      <c r="G177" s="63">
        <v>23000</v>
      </c>
      <c r="H177" s="63">
        <v>61732.96</v>
      </c>
      <c r="I177" s="63">
        <v>57811</v>
      </c>
      <c r="J177" s="95"/>
      <c r="K177" s="95"/>
      <c r="L177" s="95"/>
      <c r="M177" s="95"/>
      <c r="N177" s="95">
        <f t="shared" si="22"/>
        <v>2.6840417391304348</v>
      </c>
      <c r="O177" s="95"/>
      <c r="P177" s="95">
        <f t="shared" si="24"/>
        <v>2.513521739130435</v>
      </c>
    </row>
    <row r="178" spans="1:16" ht="11.25" customHeight="1">
      <c r="A178" s="62" t="s">
        <v>425</v>
      </c>
      <c r="B178" s="62" t="s">
        <v>624</v>
      </c>
      <c r="C178" s="62" t="s">
        <v>525</v>
      </c>
      <c r="D178" s="63">
        <v>30600</v>
      </c>
      <c r="E178" s="63">
        <v>90037.81</v>
      </c>
      <c r="F178" s="63">
        <v>79453.94</v>
      </c>
      <c r="G178" s="63">
        <v>38040</v>
      </c>
      <c r="H178" s="63">
        <v>98788.87</v>
      </c>
      <c r="I178" s="63">
        <v>90628.77</v>
      </c>
      <c r="J178" s="95">
        <f t="shared" si="18"/>
        <v>24.313725490196077</v>
      </c>
      <c r="K178" s="95">
        <f t="shared" si="19"/>
        <v>9.71931680701696</v>
      </c>
      <c r="L178" s="95">
        <f t="shared" si="20"/>
        <v>14.064538523829029</v>
      </c>
      <c r="M178" s="95">
        <f t="shared" si="21"/>
        <v>2.942412091503268</v>
      </c>
      <c r="N178" s="95">
        <f t="shared" si="22"/>
        <v>2.596973449001051</v>
      </c>
      <c r="O178" s="95">
        <f t="shared" si="23"/>
        <v>2.5965339869281046</v>
      </c>
      <c r="P178" s="95">
        <f t="shared" si="24"/>
        <v>2.3824597791798108</v>
      </c>
    </row>
    <row r="179" spans="1:16" ht="11.25" customHeight="1">
      <c r="A179" s="62" t="s">
        <v>425</v>
      </c>
      <c r="B179" s="62" t="s">
        <v>624</v>
      </c>
      <c r="C179" s="62" t="s">
        <v>621</v>
      </c>
      <c r="D179" s="63">
        <v>5900</v>
      </c>
      <c r="E179" s="63">
        <v>25665</v>
      </c>
      <c r="F179" s="63">
        <v>23604.39</v>
      </c>
      <c r="G179" s="63"/>
      <c r="H179" s="63"/>
      <c r="I179" s="63"/>
      <c r="J179" s="95"/>
      <c r="K179" s="95"/>
      <c r="L179" s="95"/>
      <c r="M179" s="95">
        <f t="shared" si="21"/>
        <v>4.35</v>
      </c>
      <c r="N179" s="95"/>
      <c r="O179" s="95">
        <f t="shared" si="23"/>
        <v>4.00074406779661</v>
      </c>
      <c r="P179" s="95"/>
    </row>
    <row r="180" spans="1:16" ht="11.25" customHeight="1">
      <c r="A180" s="62" t="s">
        <v>425</v>
      </c>
      <c r="B180" s="62" t="s">
        <v>624</v>
      </c>
      <c r="C180" s="62" t="s">
        <v>65</v>
      </c>
      <c r="D180" s="63"/>
      <c r="E180" s="63"/>
      <c r="F180" s="63"/>
      <c r="G180" s="63">
        <v>4555</v>
      </c>
      <c r="H180" s="63">
        <v>12839.64</v>
      </c>
      <c r="I180" s="63">
        <v>12197.96</v>
      </c>
      <c r="J180" s="95"/>
      <c r="K180" s="95"/>
      <c r="L180" s="95"/>
      <c r="M180" s="95"/>
      <c r="N180" s="95">
        <f t="shared" si="22"/>
        <v>2.8188013172338087</v>
      </c>
      <c r="O180" s="95"/>
      <c r="P180" s="95">
        <f t="shared" si="24"/>
        <v>2.677927552140505</v>
      </c>
    </row>
    <row r="181" spans="1:16" ht="11.25" customHeight="1">
      <c r="A181" s="62" t="s">
        <v>426</v>
      </c>
      <c r="B181" s="62" t="s">
        <v>406</v>
      </c>
      <c r="C181" s="62" t="s">
        <v>47</v>
      </c>
      <c r="D181" s="63"/>
      <c r="E181" s="63"/>
      <c r="F181" s="63"/>
      <c r="G181" s="63">
        <v>86520</v>
      </c>
      <c r="H181" s="63">
        <v>77268.16</v>
      </c>
      <c r="I181" s="63">
        <v>73050.4</v>
      </c>
      <c r="J181" s="95"/>
      <c r="K181" s="95"/>
      <c r="L181" s="95"/>
      <c r="M181" s="95"/>
      <c r="N181" s="95">
        <f t="shared" si="22"/>
        <v>0.8930670365233473</v>
      </c>
      <c r="O181" s="95"/>
      <c r="P181" s="95">
        <f t="shared" si="24"/>
        <v>0.8443180767452612</v>
      </c>
    </row>
    <row r="182" spans="1:16" ht="11.25" customHeight="1">
      <c r="A182" s="62" t="s">
        <v>426</v>
      </c>
      <c r="B182" s="62" t="s">
        <v>406</v>
      </c>
      <c r="C182" s="62" t="s">
        <v>41</v>
      </c>
      <c r="D182" s="63"/>
      <c r="E182" s="63"/>
      <c r="F182" s="63"/>
      <c r="G182" s="63">
        <v>42980</v>
      </c>
      <c r="H182" s="63">
        <v>41630.86</v>
      </c>
      <c r="I182" s="63">
        <v>39163.6</v>
      </c>
      <c r="J182" s="95"/>
      <c r="K182" s="95"/>
      <c r="L182" s="95"/>
      <c r="M182" s="95"/>
      <c r="N182" s="95">
        <f t="shared" si="22"/>
        <v>0.9686100511865985</v>
      </c>
      <c r="O182" s="95"/>
      <c r="P182" s="95">
        <f t="shared" si="24"/>
        <v>0.9112052117263844</v>
      </c>
    </row>
    <row r="183" spans="1:16" ht="11.25" customHeight="1">
      <c r="A183" s="62" t="s">
        <v>428</v>
      </c>
      <c r="B183" s="62" t="s">
        <v>398</v>
      </c>
      <c r="C183" s="62" t="s">
        <v>70</v>
      </c>
      <c r="D183" s="63"/>
      <c r="E183" s="63"/>
      <c r="F183" s="63"/>
      <c r="G183" s="63">
        <v>18702</v>
      </c>
      <c r="H183" s="63">
        <v>38676</v>
      </c>
      <c r="I183" s="63">
        <v>36349.2</v>
      </c>
      <c r="J183" s="95"/>
      <c r="K183" s="95"/>
      <c r="L183" s="95"/>
      <c r="M183" s="95"/>
      <c r="N183" s="95">
        <f t="shared" si="22"/>
        <v>2.0680141161373116</v>
      </c>
      <c r="O183" s="95"/>
      <c r="P183" s="95">
        <f t="shared" si="24"/>
        <v>1.9435996150144368</v>
      </c>
    </row>
    <row r="184" spans="1:16" ht="11.25" customHeight="1">
      <c r="A184" s="62" t="s">
        <v>796</v>
      </c>
      <c r="B184" s="62" t="s">
        <v>797</v>
      </c>
      <c r="C184" s="62" t="s">
        <v>62</v>
      </c>
      <c r="D184" s="63"/>
      <c r="E184" s="63"/>
      <c r="F184" s="63"/>
      <c r="G184" s="63">
        <v>2.7</v>
      </c>
      <c r="H184" s="63">
        <v>32.47</v>
      </c>
      <c r="I184" s="63">
        <v>29.91</v>
      </c>
      <c r="J184" s="95"/>
      <c r="K184" s="95"/>
      <c r="L184" s="95"/>
      <c r="M184" s="95"/>
      <c r="N184" s="95">
        <f t="shared" si="22"/>
        <v>12.025925925925925</v>
      </c>
      <c r="O184" s="95"/>
      <c r="P184" s="95">
        <f t="shared" si="24"/>
        <v>11.077777777777778</v>
      </c>
    </row>
    <row r="185" spans="1:16" ht="11.25" customHeight="1">
      <c r="A185" s="62" t="s">
        <v>796</v>
      </c>
      <c r="B185" s="62" t="s">
        <v>797</v>
      </c>
      <c r="C185" s="62" t="s">
        <v>151</v>
      </c>
      <c r="D185" s="63"/>
      <c r="E185" s="63"/>
      <c r="F185" s="63"/>
      <c r="G185" s="63">
        <v>1000</v>
      </c>
      <c r="H185" s="63">
        <v>3169.55</v>
      </c>
      <c r="I185" s="63">
        <v>2933.46</v>
      </c>
      <c r="J185" s="95"/>
      <c r="K185" s="95"/>
      <c r="L185" s="95"/>
      <c r="M185" s="95"/>
      <c r="N185" s="95">
        <f t="shared" si="22"/>
        <v>3.16955</v>
      </c>
      <c r="O185" s="95"/>
      <c r="P185" s="95">
        <f t="shared" si="24"/>
        <v>2.93346</v>
      </c>
    </row>
    <row r="186" spans="1:16" ht="11.25" customHeight="1">
      <c r="A186" s="62" t="s">
        <v>531</v>
      </c>
      <c r="B186" s="62" t="s">
        <v>693</v>
      </c>
      <c r="C186" s="62" t="s">
        <v>52</v>
      </c>
      <c r="D186" s="63">
        <v>214</v>
      </c>
      <c r="E186" s="63">
        <v>790.5</v>
      </c>
      <c r="F186" s="63">
        <v>711.2</v>
      </c>
      <c r="G186" s="63"/>
      <c r="H186" s="63"/>
      <c r="I186" s="63"/>
      <c r="J186" s="95"/>
      <c r="K186" s="95"/>
      <c r="L186" s="95"/>
      <c r="M186" s="95">
        <f t="shared" si="21"/>
        <v>3.69392523364486</v>
      </c>
      <c r="N186" s="95"/>
      <c r="O186" s="95">
        <f t="shared" si="23"/>
        <v>3.3233644859813087</v>
      </c>
      <c r="P186" s="95"/>
    </row>
    <row r="187" spans="1:16" ht="11.25" customHeight="1">
      <c r="A187" s="62" t="s">
        <v>763</v>
      </c>
      <c r="B187" s="62" t="s">
        <v>396</v>
      </c>
      <c r="C187" s="62" t="s">
        <v>47</v>
      </c>
      <c r="D187" s="63">
        <v>1512</v>
      </c>
      <c r="E187" s="63">
        <v>4665.51</v>
      </c>
      <c r="F187" s="63">
        <v>4278.96</v>
      </c>
      <c r="G187" s="63">
        <v>15784</v>
      </c>
      <c r="H187" s="63">
        <v>43430.18</v>
      </c>
      <c r="I187" s="63">
        <v>40042.24</v>
      </c>
      <c r="J187" s="95">
        <f t="shared" si="18"/>
        <v>943.9153439153439</v>
      </c>
      <c r="K187" s="95">
        <f t="shared" si="19"/>
        <v>830.8774389080721</v>
      </c>
      <c r="L187" s="95">
        <f t="shared" si="20"/>
        <v>835.7937442743097</v>
      </c>
      <c r="M187" s="95">
        <f t="shared" si="21"/>
        <v>3.085654761904762</v>
      </c>
      <c r="N187" s="95">
        <f t="shared" si="22"/>
        <v>2.7515319310694375</v>
      </c>
      <c r="O187" s="95">
        <f t="shared" si="23"/>
        <v>2.83</v>
      </c>
      <c r="P187" s="95">
        <f t="shared" si="24"/>
        <v>2.536887987835783</v>
      </c>
    </row>
    <row r="188" spans="1:16" ht="11.25" customHeight="1">
      <c r="A188" s="62" t="s">
        <v>763</v>
      </c>
      <c r="B188" s="62" t="s">
        <v>396</v>
      </c>
      <c r="C188" s="62" t="s">
        <v>93</v>
      </c>
      <c r="D188" s="63"/>
      <c r="E188" s="63"/>
      <c r="F188" s="63"/>
      <c r="G188" s="63">
        <v>3024</v>
      </c>
      <c r="H188" s="63">
        <v>9415.3</v>
      </c>
      <c r="I188" s="63">
        <v>8860.32</v>
      </c>
      <c r="J188" s="95"/>
      <c r="K188" s="95"/>
      <c r="L188" s="95"/>
      <c r="M188" s="95"/>
      <c r="N188" s="95">
        <f t="shared" si="22"/>
        <v>3.113525132275132</v>
      </c>
      <c r="O188" s="95"/>
      <c r="P188" s="95">
        <f t="shared" si="24"/>
        <v>2.9299999999999997</v>
      </c>
    </row>
    <row r="189" spans="1:16" ht="11.25" customHeight="1">
      <c r="A189" s="62" t="s">
        <v>763</v>
      </c>
      <c r="B189" s="62" t="s">
        <v>396</v>
      </c>
      <c r="C189" s="62" t="s">
        <v>133</v>
      </c>
      <c r="D189" s="63">
        <v>1014</v>
      </c>
      <c r="E189" s="63">
        <v>5029.44</v>
      </c>
      <c r="F189" s="63">
        <v>4511.23</v>
      </c>
      <c r="G189" s="63">
        <v>1436.5</v>
      </c>
      <c r="H189" s="63">
        <v>7125.04</v>
      </c>
      <c r="I189" s="63">
        <v>6731.88</v>
      </c>
      <c r="J189" s="95">
        <f t="shared" si="18"/>
        <v>41.666666666666664</v>
      </c>
      <c r="K189" s="95">
        <f t="shared" si="19"/>
        <v>41.66666666666668</v>
      </c>
      <c r="L189" s="95">
        <f t="shared" si="20"/>
        <v>49.22493421971393</v>
      </c>
      <c r="M189" s="95">
        <f t="shared" si="21"/>
        <v>4.96</v>
      </c>
      <c r="N189" s="95">
        <f t="shared" si="22"/>
        <v>4.96</v>
      </c>
      <c r="O189" s="95">
        <f t="shared" si="23"/>
        <v>4.448944773175542</v>
      </c>
      <c r="P189" s="95">
        <f t="shared" si="24"/>
        <v>4.68630699617125</v>
      </c>
    </row>
    <row r="190" spans="1:16" ht="11.25" customHeight="1">
      <c r="A190" s="62" t="s">
        <v>763</v>
      </c>
      <c r="B190" s="62" t="s">
        <v>396</v>
      </c>
      <c r="C190" s="62" t="s">
        <v>53</v>
      </c>
      <c r="D190" s="63">
        <v>1756.8</v>
      </c>
      <c r="E190" s="63">
        <v>6233.43</v>
      </c>
      <c r="F190" s="63">
        <v>5583.34</v>
      </c>
      <c r="G190" s="63">
        <v>240</v>
      </c>
      <c r="H190" s="63">
        <v>709.81</v>
      </c>
      <c r="I190" s="63">
        <v>650.2</v>
      </c>
      <c r="J190" s="95">
        <f t="shared" si="18"/>
        <v>-86.33879781420765</v>
      </c>
      <c r="K190" s="95">
        <f t="shared" si="19"/>
        <v>-88.6128503889512</v>
      </c>
      <c r="L190" s="95">
        <f t="shared" si="20"/>
        <v>-88.35464077057819</v>
      </c>
      <c r="M190" s="95">
        <f t="shared" si="21"/>
        <v>3.5481728142076507</v>
      </c>
      <c r="N190" s="95">
        <f t="shared" si="22"/>
        <v>2.9575416666666663</v>
      </c>
      <c r="O190" s="95">
        <f t="shared" si="23"/>
        <v>3.1781306921675774</v>
      </c>
      <c r="P190" s="95">
        <f t="shared" si="24"/>
        <v>2.709166666666667</v>
      </c>
    </row>
    <row r="191" spans="1:16" ht="11.25" customHeight="1">
      <c r="A191" s="62" t="s">
        <v>763</v>
      </c>
      <c r="B191" s="62" t="s">
        <v>396</v>
      </c>
      <c r="C191" s="62" t="s">
        <v>151</v>
      </c>
      <c r="D191" s="63">
        <v>3591.25</v>
      </c>
      <c r="E191" s="63">
        <v>10995.08</v>
      </c>
      <c r="F191" s="63">
        <v>9864.74</v>
      </c>
      <c r="G191" s="63">
        <v>5144.7</v>
      </c>
      <c r="H191" s="63">
        <v>14964.55</v>
      </c>
      <c r="I191" s="63">
        <v>13946.7</v>
      </c>
      <c r="J191" s="95">
        <f t="shared" si="18"/>
        <v>43.256526279150705</v>
      </c>
      <c r="K191" s="95">
        <f t="shared" si="19"/>
        <v>36.102238455745656</v>
      </c>
      <c r="L191" s="95">
        <f t="shared" si="20"/>
        <v>41.37929636260055</v>
      </c>
      <c r="M191" s="95">
        <f t="shared" si="21"/>
        <v>3.0616303515489034</v>
      </c>
      <c r="N191" s="95">
        <f t="shared" si="22"/>
        <v>2.908731315722977</v>
      </c>
      <c r="O191" s="95">
        <f t="shared" si="23"/>
        <v>2.746882004872955</v>
      </c>
      <c r="P191" s="95">
        <f t="shared" si="24"/>
        <v>2.710886932182635</v>
      </c>
    </row>
    <row r="192" spans="1:16" ht="11.25" customHeight="1">
      <c r="A192" s="62" t="s">
        <v>763</v>
      </c>
      <c r="B192" s="62" t="s">
        <v>396</v>
      </c>
      <c r="C192" s="62" t="s">
        <v>70</v>
      </c>
      <c r="D192" s="63">
        <v>19800</v>
      </c>
      <c r="E192" s="63">
        <v>38625.34</v>
      </c>
      <c r="F192" s="63">
        <v>34650</v>
      </c>
      <c r="G192" s="63"/>
      <c r="H192" s="63"/>
      <c r="I192" s="63"/>
      <c r="J192" s="95"/>
      <c r="K192" s="95"/>
      <c r="L192" s="95"/>
      <c r="M192" s="95">
        <f t="shared" si="21"/>
        <v>1.9507747474747472</v>
      </c>
      <c r="N192" s="95"/>
      <c r="O192" s="95">
        <f t="shared" si="23"/>
        <v>1.75</v>
      </c>
      <c r="P192" s="95"/>
    </row>
    <row r="193" spans="1:16" ht="11.25" customHeight="1">
      <c r="A193" s="62" t="s">
        <v>763</v>
      </c>
      <c r="B193" s="62" t="s">
        <v>396</v>
      </c>
      <c r="C193" s="62" t="s">
        <v>82</v>
      </c>
      <c r="D193" s="63">
        <v>840</v>
      </c>
      <c r="E193" s="63">
        <v>5208</v>
      </c>
      <c r="F193" s="63">
        <v>4671.1</v>
      </c>
      <c r="G193" s="63"/>
      <c r="H193" s="63"/>
      <c r="I193" s="63"/>
      <c r="J193" s="95"/>
      <c r="K193" s="95"/>
      <c r="L193" s="95"/>
      <c r="M193" s="95">
        <f t="shared" si="21"/>
        <v>6.2</v>
      </c>
      <c r="N193" s="95"/>
      <c r="O193" s="95">
        <f t="shared" si="23"/>
        <v>5.560833333333334</v>
      </c>
      <c r="P193" s="95"/>
    </row>
    <row r="194" spans="1:16" ht="11.25" customHeight="1">
      <c r="A194" s="62" t="s">
        <v>431</v>
      </c>
      <c r="B194" s="62" t="s">
        <v>432</v>
      </c>
      <c r="C194" s="62" t="s">
        <v>47</v>
      </c>
      <c r="D194" s="63">
        <v>55292</v>
      </c>
      <c r="E194" s="63">
        <v>383410.64</v>
      </c>
      <c r="F194" s="63">
        <v>337862.43</v>
      </c>
      <c r="G194" s="63">
        <v>6160</v>
      </c>
      <c r="H194" s="63">
        <v>37420.22</v>
      </c>
      <c r="I194" s="63">
        <v>34733.45</v>
      </c>
      <c r="J194" s="95">
        <f t="shared" si="18"/>
        <v>-88.85914779714967</v>
      </c>
      <c r="K194" s="95">
        <f t="shared" si="19"/>
        <v>-90.24017173858296</v>
      </c>
      <c r="L194" s="95">
        <f t="shared" si="20"/>
        <v>-89.71964713566999</v>
      </c>
      <c r="M194" s="95">
        <f t="shared" si="21"/>
        <v>6.934287781234175</v>
      </c>
      <c r="N194" s="95">
        <f t="shared" si="22"/>
        <v>6.0747110389610395</v>
      </c>
      <c r="O194" s="95">
        <f t="shared" si="23"/>
        <v>6.110512008970556</v>
      </c>
      <c r="P194" s="95">
        <f t="shared" si="24"/>
        <v>5.638547077922078</v>
      </c>
    </row>
    <row r="195" spans="1:16" ht="11.25" customHeight="1">
      <c r="A195" s="62" t="s">
        <v>431</v>
      </c>
      <c r="B195" s="62" t="s">
        <v>432</v>
      </c>
      <c r="C195" s="62" t="s">
        <v>133</v>
      </c>
      <c r="D195" s="63"/>
      <c r="E195" s="63"/>
      <c r="F195" s="63"/>
      <c r="G195" s="63">
        <v>8350</v>
      </c>
      <c r="H195" s="63">
        <v>39539.5</v>
      </c>
      <c r="I195" s="63">
        <v>36868.16</v>
      </c>
      <c r="J195" s="95"/>
      <c r="K195" s="95"/>
      <c r="L195" s="95"/>
      <c r="M195" s="95"/>
      <c r="N195" s="95">
        <f t="shared" si="22"/>
        <v>4.735269461077844</v>
      </c>
      <c r="O195" s="95"/>
      <c r="P195" s="95">
        <f t="shared" si="24"/>
        <v>4.4153485029940125</v>
      </c>
    </row>
    <row r="196" spans="1:16" ht="11.25" customHeight="1">
      <c r="A196" s="62" t="s">
        <v>431</v>
      </c>
      <c r="B196" s="62" t="s">
        <v>432</v>
      </c>
      <c r="C196" s="62" t="s">
        <v>134</v>
      </c>
      <c r="D196" s="63">
        <v>8000</v>
      </c>
      <c r="E196" s="63">
        <v>39861.53</v>
      </c>
      <c r="F196" s="63">
        <v>36661.11</v>
      </c>
      <c r="G196" s="63">
        <v>500</v>
      </c>
      <c r="H196" s="63">
        <v>2115.4</v>
      </c>
      <c r="I196" s="63">
        <v>1939.91</v>
      </c>
      <c r="J196" s="95">
        <f t="shared" si="18"/>
        <v>-93.75</v>
      </c>
      <c r="K196" s="95">
        <f t="shared" si="19"/>
        <v>-94.69312893910494</v>
      </c>
      <c r="L196" s="95">
        <f t="shared" si="20"/>
        <v>-94.7085344660868</v>
      </c>
      <c r="M196" s="95">
        <f t="shared" si="21"/>
        <v>4.98269125</v>
      </c>
      <c r="N196" s="95">
        <f t="shared" si="22"/>
        <v>4.2308</v>
      </c>
      <c r="O196" s="95">
        <f t="shared" si="23"/>
        <v>4.58263875</v>
      </c>
      <c r="P196" s="95">
        <f t="shared" si="24"/>
        <v>3.87982</v>
      </c>
    </row>
    <row r="197" spans="1:16" ht="11.25" customHeight="1">
      <c r="A197" s="62" t="s">
        <v>431</v>
      </c>
      <c r="B197" s="62" t="s">
        <v>432</v>
      </c>
      <c r="C197" s="62" t="s">
        <v>62</v>
      </c>
      <c r="D197" s="63">
        <v>5</v>
      </c>
      <c r="E197" s="63">
        <v>0.2</v>
      </c>
      <c r="F197" s="63">
        <v>0.18</v>
      </c>
      <c r="G197" s="63">
        <v>1124</v>
      </c>
      <c r="H197" s="63">
        <v>8127.36</v>
      </c>
      <c r="I197" s="63">
        <v>7460.03</v>
      </c>
      <c r="J197" s="95">
        <f t="shared" si="18"/>
        <v>22380</v>
      </c>
      <c r="K197" s="95">
        <f t="shared" si="19"/>
        <v>4063580</v>
      </c>
      <c r="L197" s="95">
        <f t="shared" si="20"/>
        <v>4144361.1111111115</v>
      </c>
      <c r="M197" s="95">
        <f t="shared" si="21"/>
        <v>0.04</v>
      </c>
      <c r="N197" s="95">
        <f t="shared" si="22"/>
        <v>7.230747330960853</v>
      </c>
      <c r="O197" s="95">
        <f t="shared" si="23"/>
        <v>0.036</v>
      </c>
      <c r="P197" s="95">
        <f t="shared" si="24"/>
        <v>6.637037366548043</v>
      </c>
    </row>
    <row r="198" spans="1:16" ht="11.25" customHeight="1">
      <c r="A198" s="62" t="s">
        <v>431</v>
      </c>
      <c r="B198" s="62" t="s">
        <v>432</v>
      </c>
      <c r="C198" s="62" t="s">
        <v>53</v>
      </c>
      <c r="D198" s="63">
        <v>25969</v>
      </c>
      <c r="E198" s="63">
        <v>178583.06</v>
      </c>
      <c r="F198" s="63">
        <v>159809.12</v>
      </c>
      <c r="G198" s="63">
        <v>800</v>
      </c>
      <c r="H198" s="63">
        <v>4708.13</v>
      </c>
      <c r="I198" s="63">
        <v>4336.58</v>
      </c>
      <c r="J198" s="95">
        <f aca="true" t="shared" si="25" ref="J198:J252">(G198-D198)*100/D198</f>
        <v>-96.91940390465555</v>
      </c>
      <c r="K198" s="95">
        <f aca="true" t="shared" si="26" ref="K198:K252">(H198-E198)*100/E198</f>
        <v>-97.36361892331782</v>
      </c>
      <c r="L198" s="95">
        <f aca="true" t="shared" si="27" ref="L198:L252">(I198-F198)*100/F198</f>
        <v>-97.28640017540927</v>
      </c>
      <c r="M198" s="95">
        <f aca="true" t="shared" si="28" ref="M198:M255">E198/D198</f>
        <v>6.876778466633294</v>
      </c>
      <c r="N198" s="95">
        <f aca="true" t="shared" si="29" ref="N198:N261">H198/G198</f>
        <v>5.8851625</v>
      </c>
      <c r="O198" s="95">
        <f aca="true" t="shared" si="30" ref="O198:O255">F198/D198</f>
        <v>6.153841888405406</v>
      </c>
      <c r="P198" s="95">
        <f aca="true" t="shared" si="31" ref="P198:P261">I198/G198</f>
        <v>5.420725</v>
      </c>
    </row>
    <row r="199" spans="1:16" ht="11.25" customHeight="1">
      <c r="A199" s="62" t="s">
        <v>431</v>
      </c>
      <c r="B199" s="62" t="s">
        <v>432</v>
      </c>
      <c r="C199" s="62" t="s">
        <v>100</v>
      </c>
      <c r="D199" s="63"/>
      <c r="E199" s="63"/>
      <c r="F199" s="63"/>
      <c r="G199" s="63">
        <v>100</v>
      </c>
      <c r="H199" s="63">
        <v>557.2</v>
      </c>
      <c r="I199" s="63">
        <v>512.43</v>
      </c>
      <c r="J199" s="95"/>
      <c r="K199" s="95"/>
      <c r="L199" s="95"/>
      <c r="M199" s="95"/>
      <c r="N199" s="95">
        <f t="shared" si="29"/>
        <v>5.572</v>
      </c>
      <c r="O199" s="95"/>
      <c r="P199" s="95">
        <f t="shared" si="31"/>
        <v>5.1243</v>
      </c>
    </row>
    <row r="200" spans="1:16" ht="11.25" customHeight="1">
      <c r="A200" s="62" t="s">
        <v>431</v>
      </c>
      <c r="B200" s="62" t="s">
        <v>432</v>
      </c>
      <c r="C200" s="62" t="s">
        <v>51</v>
      </c>
      <c r="D200" s="63"/>
      <c r="E200" s="63"/>
      <c r="F200" s="63"/>
      <c r="G200" s="63">
        <v>15500</v>
      </c>
      <c r="H200" s="63">
        <v>96027.38</v>
      </c>
      <c r="I200" s="63">
        <v>90639.41</v>
      </c>
      <c r="J200" s="95"/>
      <c r="K200" s="95"/>
      <c r="L200" s="95"/>
      <c r="M200" s="95"/>
      <c r="N200" s="95">
        <f t="shared" si="29"/>
        <v>6.1953148387096775</v>
      </c>
      <c r="O200" s="95"/>
      <c r="P200" s="95">
        <f t="shared" si="31"/>
        <v>5.8477038709677425</v>
      </c>
    </row>
    <row r="201" spans="1:16" ht="11.25" customHeight="1">
      <c r="A201" s="62" t="s">
        <v>431</v>
      </c>
      <c r="B201" s="62" t="s">
        <v>432</v>
      </c>
      <c r="C201" s="62" t="s">
        <v>55</v>
      </c>
      <c r="D201" s="63">
        <v>10000</v>
      </c>
      <c r="E201" s="63">
        <v>60324.61</v>
      </c>
      <c r="F201" s="63">
        <v>53934.6</v>
      </c>
      <c r="G201" s="63">
        <v>55107.8</v>
      </c>
      <c r="H201" s="63">
        <v>281978.97</v>
      </c>
      <c r="I201" s="63">
        <v>257508.31</v>
      </c>
      <c r="J201" s="95">
        <f t="shared" si="25"/>
        <v>451.078</v>
      </c>
      <c r="K201" s="95">
        <f t="shared" si="26"/>
        <v>367.4360431008174</v>
      </c>
      <c r="L201" s="95">
        <f t="shared" si="27"/>
        <v>377.4454802668417</v>
      </c>
      <c r="M201" s="95">
        <f t="shared" si="28"/>
        <v>6.032461</v>
      </c>
      <c r="N201" s="95">
        <f t="shared" si="29"/>
        <v>5.116861315458065</v>
      </c>
      <c r="O201" s="95">
        <f t="shared" si="30"/>
        <v>5.39346</v>
      </c>
      <c r="P201" s="95">
        <f t="shared" si="31"/>
        <v>4.672810564021789</v>
      </c>
    </row>
    <row r="202" spans="1:16" ht="11.25" customHeight="1">
      <c r="A202" s="62" t="s">
        <v>431</v>
      </c>
      <c r="B202" s="62" t="s">
        <v>432</v>
      </c>
      <c r="C202" s="62" t="s">
        <v>607</v>
      </c>
      <c r="D202" s="63">
        <v>1210</v>
      </c>
      <c r="E202" s="63">
        <v>6513.05</v>
      </c>
      <c r="F202" s="63">
        <v>5750</v>
      </c>
      <c r="G202" s="63">
        <v>3050</v>
      </c>
      <c r="H202" s="63">
        <v>16495.67</v>
      </c>
      <c r="I202" s="63">
        <v>15259.84</v>
      </c>
      <c r="J202" s="95">
        <f t="shared" si="25"/>
        <v>152.06611570247935</v>
      </c>
      <c r="K202" s="95">
        <f t="shared" si="26"/>
        <v>153.2710481264538</v>
      </c>
      <c r="L202" s="95">
        <f t="shared" si="27"/>
        <v>165.38852173913043</v>
      </c>
      <c r="M202" s="95">
        <f t="shared" si="28"/>
        <v>5.382685950413223</v>
      </c>
      <c r="N202" s="95">
        <f t="shared" si="29"/>
        <v>5.408416393442622</v>
      </c>
      <c r="O202" s="95">
        <f t="shared" si="30"/>
        <v>4.75206611570248</v>
      </c>
      <c r="P202" s="95">
        <f t="shared" si="31"/>
        <v>5.003226229508197</v>
      </c>
    </row>
    <row r="203" spans="1:16" ht="11.25" customHeight="1">
      <c r="A203" s="62" t="s">
        <v>431</v>
      </c>
      <c r="B203" s="62" t="s">
        <v>432</v>
      </c>
      <c r="C203" s="62" t="s">
        <v>41</v>
      </c>
      <c r="D203" s="63">
        <v>14050</v>
      </c>
      <c r="E203" s="63">
        <v>89693.99</v>
      </c>
      <c r="F203" s="63">
        <v>81938.24</v>
      </c>
      <c r="G203" s="63">
        <v>8408</v>
      </c>
      <c r="H203" s="63">
        <v>51939.88</v>
      </c>
      <c r="I203" s="63">
        <v>48702.66</v>
      </c>
      <c r="J203" s="95">
        <f t="shared" si="25"/>
        <v>-40.15658362989324</v>
      </c>
      <c r="K203" s="95">
        <f t="shared" si="26"/>
        <v>-42.092129026705145</v>
      </c>
      <c r="L203" s="95">
        <f t="shared" si="27"/>
        <v>-40.56174504114318</v>
      </c>
      <c r="M203" s="95">
        <f t="shared" si="28"/>
        <v>6.383913879003559</v>
      </c>
      <c r="N203" s="95">
        <f t="shared" si="29"/>
        <v>6.17743577545195</v>
      </c>
      <c r="O203" s="95">
        <f t="shared" si="30"/>
        <v>5.831903202846975</v>
      </c>
      <c r="P203" s="95">
        <f t="shared" si="31"/>
        <v>5.792419124643198</v>
      </c>
    </row>
    <row r="204" spans="1:16" ht="11.25" customHeight="1">
      <c r="A204" s="62" t="s">
        <v>431</v>
      </c>
      <c r="B204" s="62" t="s">
        <v>432</v>
      </c>
      <c r="C204" s="62" t="s">
        <v>91</v>
      </c>
      <c r="D204" s="63">
        <v>5</v>
      </c>
      <c r="E204" s="63">
        <v>10.85</v>
      </c>
      <c r="F204" s="63">
        <v>9.84</v>
      </c>
      <c r="G204" s="63">
        <v>50</v>
      </c>
      <c r="H204" s="63">
        <v>412.04</v>
      </c>
      <c r="I204" s="63">
        <v>385.75</v>
      </c>
      <c r="J204" s="95">
        <f t="shared" si="25"/>
        <v>900</v>
      </c>
      <c r="K204" s="95">
        <f t="shared" si="26"/>
        <v>3697.603686635945</v>
      </c>
      <c r="L204" s="95">
        <f t="shared" si="27"/>
        <v>3820.2235772357726</v>
      </c>
      <c r="M204" s="95">
        <f t="shared" si="28"/>
        <v>2.17</v>
      </c>
      <c r="N204" s="95">
        <f t="shared" si="29"/>
        <v>8.2408</v>
      </c>
      <c r="O204" s="95">
        <f t="shared" si="30"/>
        <v>1.968</v>
      </c>
      <c r="P204" s="95">
        <f t="shared" si="31"/>
        <v>7.715</v>
      </c>
    </row>
    <row r="205" spans="1:16" ht="11.25" customHeight="1">
      <c r="A205" s="62" t="s">
        <v>431</v>
      </c>
      <c r="B205" s="62" t="s">
        <v>432</v>
      </c>
      <c r="C205" s="62" t="s">
        <v>45</v>
      </c>
      <c r="D205" s="63">
        <v>504</v>
      </c>
      <c r="E205" s="63">
        <v>3855.6</v>
      </c>
      <c r="F205" s="63">
        <v>3329.36</v>
      </c>
      <c r="G205" s="63"/>
      <c r="H205" s="63"/>
      <c r="I205" s="63"/>
      <c r="J205" s="95"/>
      <c r="K205" s="95"/>
      <c r="L205" s="95"/>
      <c r="M205" s="95">
        <f t="shared" si="28"/>
        <v>7.6499999999999995</v>
      </c>
      <c r="N205" s="95"/>
      <c r="O205" s="95">
        <f t="shared" si="30"/>
        <v>6.605873015873017</v>
      </c>
      <c r="P205" s="95"/>
    </row>
    <row r="206" spans="1:16" ht="11.25" customHeight="1">
      <c r="A206" s="62" t="s">
        <v>431</v>
      </c>
      <c r="B206" s="62" t="s">
        <v>432</v>
      </c>
      <c r="C206" s="62" t="s">
        <v>44</v>
      </c>
      <c r="D206" s="63">
        <v>8960</v>
      </c>
      <c r="E206" s="63">
        <v>49414.32</v>
      </c>
      <c r="F206" s="63">
        <v>43724.8</v>
      </c>
      <c r="G206" s="63">
        <v>5600</v>
      </c>
      <c r="H206" s="63">
        <v>28706.09</v>
      </c>
      <c r="I206" s="63">
        <v>26783.68</v>
      </c>
      <c r="J206" s="95">
        <f t="shared" si="25"/>
        <v>-37.5</v>
      </c>
      <c r="K206" s="95">
        <f t="shared" si="26"/>
        <v>-41.90734588677938</v>
      </c>
      <c r="L206" s="95">
        <f t="shared" si="27"/>
        <v>-38.74487704918033</v>
      </c>
      <c r="M206" s="95">
        <f t="shared" si="28"/>
        <v>5.514991071428572</v>
      </c>
      <c r="N206" s="95">
        <f t="shared" si="29"/>
        <v>5.1260875</v>
      </c>
      <c r="O206" s="95">
        <f t="shared" si="30"/>
        <v>4.88</v>
      </c>
      <c r="P206" s="95">
        <f t="shared" si="31"/>
        <v>4.7828</v>
      </c>
    </row>
    <row r="207" spans="1:16" ht="11.25" customHeight="1">
      <c r="A207" s="62" t="s">
        <v>431</v>
      </c>
      <c r="B207" s="62" t="s">
        <v>432</v>
      </c>
      <c r="C207" s="62" t="s">
        <v>60</v>
      </c>
      <c r="D207" s="63">
        <v>2250</v>
      </c>
      <c r="E207" s="63">
        <v>13754.05</v>
      </c>
      <c r="F207" s="63">
        <v>12223.96</v>
      </c>
      <c r="G207" s="63">
        <v>1800</v>
      </c>
      <c r="H207" s="63">
        <v>10378.06</v>
      </c>
      <c r="I207" s="63">
        <v>9559.87</v>
      </c>
      <c r="J207" s="95">
        <f t="shared" si="25"/>
        <v>-20</v>
      </c>
      <c r="K207" s="95">
        <f t="shared" si="26"/>
        <v>-24.545424802149185</v>
      </c>
      <c r="L207" s="95">
        <f t="shared" si="27"/>
        <v>-21.794001289271222</v>
      </c>
      <c r="M207" s="95">
        <f t="shared" si="28"/>
        <v>6.112911111111111</v>
      </c>
      <c r="N207" s="95">
        <f t="shared" si="29"/>
        <v>5.765588888888889</v>
      </c>
      <c r="O207" s="95">
        <f t="shared" si="30"/>
        <v>5.432871111111111</v>
      </c>
      <c r="P207" s="95">
        <f t="shared" si="31"/>
        <v>5.3110388888888895</v>
      </c>
    </row>
    <row r="208" spans="1:16" ht="11.25" customHeight="1">
      <c r="A208" s="62" t="s">
        <v>431</v>
      </c>
      <c r="B208" s="62" t="s">
        <v>432</v>
      </c>
      <c r="C208" s="62" t="s">
        <v>42</v>
      </c>
      <c r="D208" s="63">
        <v>12222</v>
      </c>
      <c r="E208" s="63">
        <v>85462.08</v>
      </c>
      <c r="F208" s="63">
        <v>76983.55</v>
      </c>
      <c r="G208" s="63">
        <v>6340</v>
      </c>
      <c r="H208" s="63">
        <v>36007.44</v>
      </c>
      <c r="I208" s="63">
        <v>33779.79</v>
      </c>
      <c r="J208" s="95">
        <f t="shared" si="25"/>
        <v>-48.12632956962854</v>
      </c>
      <c r="K208" s="95">
        <f t="shared" si="26"/>
        <v>-57.867348887366184</v>
      </c>
      <c r="L208" s="95">
        <f t="shared" si="27"/>
        <v>-56.12076865771973</v>
      </c>
      <c r="M208" s="95">
        <f t="shared" si="28"/>
        <v>6.992479135984291</v>
      </c>
      <c r="N208" s="95">
        <f t="shared" si="29"/>
        <v>5.6794069400630915</v>
      </c>
      <c r="O208" s="95">
        <f t="shared" si="30"/>
        <v>6.2987686139748</v>
      </c>
      <c r="P208" s="95">
        <f t="shared" si="31"/>
        <v>5.328042586750788</v>
      </c>
    </row>
    <row r="209" spans="1:16" ht="11.25" customHeight="1">
      <c r="A209" s="62" t="s">
        <v>431</v>
      </c>
      <c r="B209" s="62" t="s">
        <v>432</v>
      </c>
      <c r="C209" s="62" t="s">
        <v>84</v>
      </c>
      <c r="D209" s="63">
        <v>2000</v>
      </c>
      <c r="E209" s="63">
        <v>10066.64</v>
      </c>
      <c r="F209" s="63">
        <v>9165.27</v>
      </c>
      <c r="G209" s="63"/>
      <c r="H209" s="63"/>
      <c r="I209" s="63"/>
      <c r="J209" s="95"/>
      <c r="K209" s="95"/>
      <c r="L209" s="95"/>
      <c r="M209" s="95">
        <f t="shared" si="28"/>
        <v>5.03332</v>
      </c>
      <c r="N209" s="95"/>
      <c r="O209" s="95">
        <f t="shared" si="30"/>
        <v>4.582635</v>
      </c>
      <c r="P209" s="95"/>
    </row>
    <row r="210" spans="1:16" ht="11.25" customHeight="1">
      <c r="A210" s="62" t="s">
        <v>431</v>
      </c>
      <c r="B210" s="62" t="s">
        <v>432</v>
      </c>
      <c r="C210" s="62" t="s">
        <v>94</v>
      </c>
      <c r="D210" s="63"/>
      <c r="E210" s="63"/>
      <c r="F210" s="63"/>
      <c r="G210" s="63">
        <v>1000</v>
      </c>
      <c r="H210" s="63">
        <v>4352.86</v>
      </c>
      <c r="I210" s="63">
        <v>4107.5</v>
      </c>
      <c r="J210" s="95"/>
      <c r="K210" s="95"/>
      <c r="L210" s="95"/>
      <c r="M210" s="95"/>
      <c r="N210" s="95">
        <f t="shared" si="29"/>
        <v>4.35286</v>
      </c>
      <c r="O210" s="95"/>
      <c r="P210" s="95">
        <f t="shared" si="31"/>
        <v>4.1075</v>
      </c>
    </row>
    <row r="211" spans="1:16" ht="11.25" customHeight="1">
      <c r="A211" s="62" t="s">
        <v>431</v>
      </c>
      <c r="B211" s="62" t="s">
        <v>432</v>
      </c>
      <c r="C211" s="62" t="s">
        <v>70</v>
      </c>
      <c r="D211" s="63"/>
      <c r="E211" s="63"/>
      <c r="F211" s="63"/>
      <c r="G211" s="63">
        <v>350</v>
      </c>
      <c r="H211" s="63">
        <v>1798.81</v>
      </c>
      <c r="I211" s="63">
        <v>1679.34</v>
      </c>
      <c r="J211" s="95"/>
      <c r="K211" s="95"/>
      <c r="L211" s="95"/>
      <c r="M211" s="95"/>
      <c r="N211" s="95">
        <f t="shared" si="29"/>
        <v>5.139457142857142</v>
      </c>
      <c r="O211" s="95"/>
      <c r="P211" s="95">
        <f t="shared" si="31"/>
        <v>4.798114285714285</v>
      </c>
    </row>
    <row r="212" spans="1:16" ht="11.25" customHeight="1">
      <c r="A212" s="62" t="s">
        <v>431</v>
      </c>
      <c r="B212" s="62" t="s">
        <v>432</v>
      </c>
      <c r="C212" s="62" t="s">
        <v>66</v>
      </c>
      <c r="D212" s="63">
        <v>7550</v>
      </c>
      <c r="E212" s="63">
        <v>41973.75</v>
      </c>
      <c r="F212" s="63">
        <v>37121.27</v>
      </c>
      <c r="G212" s="63">
        <v>4450</v>
      </c>
      <c r="H212" s="63">
        <v>24326.56</v>
      </c>
      <c r="I212" s="63">
        <v>22757.49</v>
      </c>
      <c r="J212" s="95">
        <f t="shared" si="25"/>
        <v>-41.05960264900662</v>
      </c>
      <c r="K212" s="95">
        <f t="shared" si="26"/>
        <v>-42.043396170225435</v>
      </c>
      <c r="L212" s="95">
        <f t="shared" si="27"/>
        <v>-38.694204158424526</v>
      </c>
      <c r="M212" s="95">
        <f t="shared" si="28"/>
        <v>5.559437086092715</v>
      </c>
      <c r="N212" s="95">
        <f t="shared" si="29"/>
        <v>5.466642696629214</v>
      </c>
      <c r="O212" s="95">
        <f t="shared" si="30"/>
        <v>4.916724503311258</v>
      </c>
      <c r="P212" s="95">
        <f t="shared" si="31"/>
        <v>5.114042696629213</v>
      </c>
    </row>
    <row r="213" spans="1:16" ht="11.25" customHeight="1">
      <c r="A213" s="62" t="s">
        <v>431</v>
      </c>
      <c r="B213" s="62" t="s">
        <v>432</v>
      </c>
      <c r="C213" s="62" t="s">
        <v>352</v>
      </c>
      <c r="D213" s="63"/>
      <c r="E213" s="63"/>
      <c r="F213" s="63"/>
      <c r="G213" s="63">
        <v>5250</v>
      </c>
      <c r="H213" s="63">
        <v>29108.76</v>
      </c>
      <c r="I213" s="63">
        <v>27165.86</v>
      </c>
      <c r="J213" s="95"/>
      <c r="K213" s="95"/>
      <c r="L213" s="95"/>
      <c r="M213" s="95"/>
      <c r="N213" s="95">
        <f t="shared" si="29"/>
        <v>5.544525714285714</v>
      </c>
      <c r="O213" s="95"/>
      <c r="P213" s="95">
        <f t="shared" si="31"/>
        <v>5.174449523809524</v>
      </c>
    </row>
    <row r="214" spans="1:16" ht="11.25" customHeight="1">
      <c r="A214" s="62" t="s">
        <v>431</v>
      </c>
      <c r="B214" s="62" t="s">
        <v>432</v>
      </c>
      <c r="C214" s="62" t="s">
        <v>525</v>
      </c>
      <c r="D214" s="63">
        <v>5300</v>
      </c>
      <c r="E214" s="63">
        <v>30029.31</v>
      </c>
      <c r="F214" s="63">
        <v>26607.46</v>
      </c>
      <c r="G214" s="63">
        <v>6100</v>
      </c>
      <c r="H214" s="63">
        <v>31170.85</v>
      </c>
      <c r="I214" s="63">
        <v>28369.01</v>
      </c>
      <c r="J214" s="95">
        <f t="shared" si="25"/>
        <v>15.09433962264151</v>
      </c>
      <c r="K214" s="95">
        <f t="shared" si="26"/>
        <v>3.801419346631665</v>
      </c>
      <c r="L214" s="95">
        <f t="shared" si="27"/>
        <v>6.620511691082124</v>
      </c>
      <c r="M214" s="95">
        <f t="shared" si="28"/>
        <v>5.6659075471698115</v>
      </c>
      <c r="N214" s="95">
        <f t="shared" si="29"/>
        <v>5.109975409836065</v>
      </c>
      <c r="O214" s="95">
        <f t="shared" si="30"/>
        <v>5.020275471698113</v>
      </c>
      <c r="P214" s="95">
        <f t="shared" si="31"/>
        <v>4.65065737704918</v>
      </c>
    </row>
    <row r="215" spans="1:16" ht="11.25" customHeight="1">
      <c r="A215" s="62" t="s">
        <v>431</v>
      </c>
      <c r="B215" s="62" t="s">
        <v>432</v>
      </c>
      <c r="C215" s="62" t="s">
        <v>48</v>
      </c>
      <c r="D215" s="63"/>
      <c r="E215" s="63"/>
      <c r="F215" s="63"/>
      <c r="G215" s="63">
        <v>5000</v>
      </c>
      <c r="H215" s="63">
        <v>29681.44</v>
      </c>
      <c r="I215" s="63">
        <v>26672.91</v>
      </c>
      <c r="J215" s="95"/>
      <c r="K215" s="95"/>
      <c r="L215" s="95"/>
      <c r="M215" s="95"/>
      <c r="N215" s="95">
        <f t="shared" si="29"/>
        <v>5.936287999999999</v>
      </c>
      <c r="O215" s="95"/>
      <c r="P215" s="95">
        <f t="shared" si="31"/>
        <v>5.334582</v>
      </c>
    </row>
    <row r="216" spans="1:16" ht="11.25" customHeight="1">
      <c r="A216" s="62" t="s">
        <v>431</v>
      </c>
      <c r="B216" s="62" t="s">
        <v>432</v>
      </c>
      <c r="C216" s="62" t="s">
        <v>621</v>
      </c>
      <c r="D216" s="63">
        <v>34780</v>
      </c>
      <c r="E216" s="63">
        <v>179906.82</v>
      </c>
      <c r="F216" s="63">
        <v>162044.91</v>
      </c>
      <c r="G216" s="63">
        <v>25050</v>
      </c>
      <c r="H216" s="63">
        <v>121121.15</v>
      </c>
      <c r="I216" s="63">
        <v>114135.36</v>
      </c>
      <c r="J216" s="95">
        <f t="shared" si="25"/>
        <v>-27.975848188614147</v>
      </c>
      <c r="K216" s="95">
        <f t="shared" si="26"/>
        <v>-32.675620635171036</v>
      </c>
      <c r="L216" s="95">
        <f t="shared" si="27"/>
        <v>-29.56560005494773</v>
      </c>
      <c r="M216" s="95">
        <f t="shared" si="28"/>
        <v>5.172709028177113</v>
      </c>
      <c r="N216" s="95">
        <f t="shared" si="29"/>
        <v>4.835175648702594</v>
      </c>
      <c r="O216" s="95">
        <f t="shared" si="30"/>
        <v>4.6591405980448535</v>
      </c>
      <c r="P216" s="95">
        <f t="shared" si="31"/>
        <v>4.556301796407186</v>
      </c>
    </row>
    <row r="217" spans="1:16" ht="11.25" customHeight="1">
      <c r="A217" s="62" t="s">
        <v>431</v>
      </c>
      <c r="B217" s="62" t="s">
        <v>432</v>
      </c>
      <c r="C217" s="62" t="s">
        <v>65</v>
      </c>
      <c r="D217" s="63"/>
      <c r="E217" s="63"/>
      <c r="F217" s="63"/>
      <c r="G217" s="63">
        <v>2000</v>
      </c>
      <c r="H217" s="63">
        <v>11239.14</v>
      </c>
      <c r="I217" s="63">
        <v>10682.06</v>
      </c>
      <c r="J217" s="95"/>
      <c r="K217" s="95"/>
      <c r="L217" s="95"/>
      <c r="M217" s="95"/>
      <c r="N217" s="95">
        <f t="shared" si="29"/>
        <v>5.6195699999999995</v>
      </c>
      <c r="O217" s="95"/>
      <c r="P217" s="95">
        <f t="shared" si="31"/>
        <v>5.34103</v>
      </c>
    </row>
    <row r="218" spans="1:16" ht="11.25" customHeight="1">
      <c r="A218" s="62" t="s">
        <v>433</v>
      </c>
      <c r="B218" s="62" t="s">
        <v>625</v>
      </c>
      <c r="C218" s="62" t="s">
        <v>133</v>
      </c>
      <c r="D218" s="63">
        <v>411</v>
      </c>
      <c r="E218" s="63">
        <v>3355.84</v>
      </c>
      <c r="F218" s="63">
        <v>2975.89</v>
      </c>
      <c r="G218" s="63">
        <v>210</v>
      </c>
      <c r="H218" s="63">
        <v>1719.9</v>
      </c>
      <c r="I218" s="63">
        <v>1616.43</v>
      </c>
      <c r="J218" s="95">
        <f t="shared" si="25"/>
        <v>-48.90510948905109</v>
      </c>
      <c r="K218" s="95">
        <f t="shared" si="26"/>
        <v>-48.7490464384476</v>
      </c>
      <c r="L218" s="95">
        <f t="shared" si="27"/>
        <v>-45.682468101979566</v>
      </c>
      <c r="M218" s="95">
        <f t="shared" si="28"/>
        <v>8.165060827250608</v>
      </c>
      <c r="N218" s="95">
        <f t="shared" si="29"/>
        <v>8.190000000000001</v>
      </c>
      <c r="O218" s="95">
        <f t="shared" si="30"/>
        <v>7.2406082725060825</v>
      </c>
      <c r="P218" s="95">
        <f t="shared" si="31"/>
        <v>7.697285714285715</v>
      </c>
    </row>
    <row r="219" spans="1:16" ht="11.25" customHeight="1">
      <c r="A219" s="62" t="s">
        <v>433</v>
      </c>
      <c r="B219" s="62" t="s">
        <v>625</v>
      </c>
      <c r="C219" s="62" t="s">
        <v>62</v>
      </c>
      <c r="D219" s="63"/>
      <c r="E219" s="63"/>
      <c r="F219" s="63"/>
      <c r="G219" s="63">
        <v>5448</v>
      </c>
      <c r="H219" s="63">
        <v>34605</v>
      </c>
      <c r="I219" s="63">
        <v>32583.97</v>
      </c>
      <c r="J219" s="95"/>
      <c r="K219" s="95"/>
      <c r="L219" s="95"/>
      <c r="M219" s="95"/>
      <c r="N219" s="95">
        <f t="shared" si="29"/>
        <v>6.351872246696035</v>
      </c>
      <c r="O219" s="95"/>
      <c r="P219" s="95">
        <f t="shared" si="31"/>
        <v>5.980904919236417</v>
      </c>
    </row>
    <row r="220" spans="1:16" ht="11.25" customHeight="1">
      <c r="A220" s="62" t="s">
        <v>433</v>
      </c>
      <c r="B220" s="62" t="s">
        <v>625</v>
      </c>
      <c r="C220" s="62" t="s">
        <v>53</v>
      </c>
      <c r="D220" s="63">
        <v>300</v>
      </c>
      <c r="E220" s="63">
        <v>2089.08</v>
      </c>
      <c r="F220" s="63">
        <v>1915.97</v>
      </c>
      <c r="G220" s="63">
        <v>1060</v>
      </c>
      <c r="H220" s="63">
        <v>7500.35</v>
      </c>
      <c r="I220" s="63">
        <v>6977.56</v>
      </c>
      <c r="J220" s="95">
        <f t="shared" si="25"/>
        <v>253.33333333333334</v>
      </c>
      <c r="K220" s="95">
        <f t="shared" si="26"/>
        <v>259.02646140884985</v>
      </c>
      <c r="L220" s="95">
        <f t="shared" si="27"/>
        <v>264.1789798378889</v>
      </c>
      <c r="M220" s="95">
        <f t="shared" si="28"/>
        <v>6.9636</v>
      </c>
      <c r="N220" s="95">
        <f t="shared" si="29"/>
        <v>7.075801886792453</v>
      </c>
      <c r="O220" s="95">
        <f t="shared" si="30"/>
        <v>6.386566666666667</v>
      </c>
      <c r="P220" s="95">
        <f t="shared" si="31"/>
        <v>6.582603773584906</v>
      </c>
    </row>
    <row r="221" spans="1:16" ht="11.25" customHeight="1">
      <c r="A221" s="62" t="s">
        <v>433</v>
      </c>
      <c r="B221" s="62" t="s">
        <v>625</v>
      </c>
      <c r="C221" s="62" t="s">
        <v>55</v>
      </c>
      <c r="D221" s="63">
        <v>5760</v>
      </c>
      <c r="E221" s="63">
        <v>37098.65</v>
      </c>
      <c r="F221" s="63">
        <v>33564.06</v>
      </c>
      <c r="G221" s="63">
        <v>2880</v>
      </c>
      <c r="H221" s="63">
        <v>18054.41</v>
      </c>
      <c r="I221" s="63">
        <v>16250.31</v>
      </c>
      <c r="J221" s="95">
        <f t="shared" si="25"/>
        <v>-50</v>
      </c>
      <c r="K221" s="95">
        <f t="shared" si="26"/>
        <v>-51.33405123906127</v>
      </c>
      <c r="L221" s="95">
        <f t="shared" si="27"/>
        <v>-51.58419452235517</v>
      </c>
      <c r="M221" s="95">
        <f t="shared" si="28"/>
        <v>6.4407378472222225</v>
      </c>
      <c r="N221" s="95">
        <f t="shared" si="29"/>
        <v>6.268892361111111</v>
      </c>
      <c r="O221" s="95">
        <f t="shared" si="30"/>
        <v>5.8270937499999995</v>
      </c>
      <c r="P221" s="95">
        <f t="shared" si="31"/>
        <v>5.64246875</v>
      </c>
    </row>
    <row r="222" spans="1:16" ht="11.25" customHeight="1">
      <c r="A222" s="62" t="s">
        <v>433</v>
      </c>
      <c r="B222" s="62" t="s">
        <v>625</v>
      </c>
      <c r="C222" s="62" t="s">
        <v>60</v>
      </c>
      <c r="D222" s="63">
        <v>10</v>
      </c>
      <c r="E222" s="63">
        <v>67.82</v>
      </c>
      <c r="F222" s="63">
        <v>60</v>
      </c>
      <c r="G222" s="63"/>
      <c r="H222" s="63"/>
      <c r="I222" s="63"/>
      <c r="J222" s="95"/>
      <c r="K222" s="95"/>
      <c r="L222" s="95"/>
      <c r="M222" s="95">
        <f t="shared" si="28"/>
        <v>6.781999999999999</v>
      </c>
      <c r="N222" s="95"/>
      <c r="O222" s="95">
        <f t="shared" si="30"/>
        <v>6</v>
      </c>
      <c r="P222" s="95"/>
    </row>
    <row r="223" spans="1:16" ht="11.25" customHeight="1">
      <c r="A223" s="62" t="s">
        <v>433</v>
      </c>
      <c r="B223" s="62" t="s">
        <v>625</v>
      </c>
      <c r="C223" s="62" t="s">
        <v>42</v>
      </c>
      <c r="D223" s="63">
        <v>3150</v>
      </c>
      <c r="E223" s="63">
        <v>25332.09</v>
      </c>
      <c r="F223" s="63">
        <v>22803.35</v>
      </c>
      <c r="G223" s="63">
        <v>6300</v>
      </c>
      <c r="H223" s="63">
        <v>48617.29</v>
      </c>
      <c r="I223" s="63">
        <v>45533.02</v>
      </c>
      <c r="J223" s="95">
        <f t="shared" si="25"/>
        <v>100</v>
      </c>
      <c r="K223" s="95">
        <f t="shared" si="26"/>
        <v>91.91977448366873</v>
      </c>
      <c r="L223" s="95">
        <f t="shared" si="27"/>
        <v>99.67688957982051</v>
      </c>
      <c r="M223" s="95">
        <f t="shared" si="28"/>
        <v>8.041933333333333</v>
      </c>
      <c r="N223" s="95">
        <f t="shared" si="29"/>
        <v>7.717030158730159</v>
      </c>
      <c r="O223" s="95">
        <f t="shared" si="30"/>
        <v>7.23915873015873</v>
      </c>
      <c r="P223" s="95">
        <f t="shared" si="31"/>
        <v>7.2274634920634915</v>
      </c>
    </row>
    <row r="224" spans="1:16" ht="11.25" customHeight="1">
      <c r="A224" s="62" t="s">
        <v>433</v>
      </c>
      <c r="B224" s="62" t="s">
        <v>625</v>
      </c>
      <c r="C224" s="62" t="s">
        <v>82</v>
      </c>
      <c r="D224" s="63">
        <v>460</v>
      </c>
      <c r="E224" s="63">
        <v>4141.1</v>
      </c>
      <c r="F224" s="63">
        <v>3670.98</v>
      </c>
      <c r="G224" s="63"/>
      <c r="H224" s="63"/>
      <c r="I224" s="63"/>
      <c r="J224" s="95"/>
      <c r="K224" s="95"/>
      <c r="L224" s="95"/>
      <c r="M224" s="95">
        <f t="shared" si="28"/>
        <v>9.002391304347826</v>
      </c>
      <c r="N224" s="95"/>
      <c r="O224" s="95">
        <f t="shared" si="30"/>
        <v>7.980391304347826</v>
      </c>
      <c r="P224" s="95"/>
    </row>
    <row r="225" spans="1:16" ht="11.25" customHeight="1">
      <c r="A225" s="62" t="s">
        <v>434</v>
      </c>
      <c r="B225" s="62" t="s">
        <v>764</v>
      </c>
      <c r="C225" s="62" t="s">
        <v>47</v>
      </c>
      <c r="D225" s="63"/>
      <c r="E225" s="63"/>
      <c r="F225" s="63"/>
      <c r="G225" s="63">
        <v>600</v>
      </c>
      <c r="H225" s="63">
        <v>3544.23</v>
      </c>
      <c r="I225" s="63">
        <v>3326.86</v>
      </c>
      <c r="J225" s="95"/>
      <c r="K225" s="95"/>
      <c r="L225" s="95"/>
      <c r="M225" s="95"/>
      <c r="N225" s="95">
        <f t="shared" si="29"/>
        <v>5.90705</v>
      </c>
      <c r="O225" s="95"/>
      <c r="P225" s="95">
        <f t="shared" si="31"/>
        <v>5.544766666666667</v>
      </c>
    </row>
    <row r="226" spans="1:16" ht="11.25" customHeight="1">
      <c r="A226" s="62" t="s">
        <v>533</v>
      </c>
      <c r="B226" s="62" t="s">
        <v>765</v>
      </c>
      <c r="C226" s="62" t="s">
        <v>62</v>
      </c>
      <c r="D226" s="63"/>
      <c r="E226" s="63"/>
      <c r="F226" s="63"/>
      <c r="G226" s="63">
        <v>364.3</v>
      </c>
      <c r="H226" s="63">
        <v>4074.75</v>
      </c>
      <c r="I226" s="63">
        <v>3753.5</v>
      </c>
      <c r="J226" s="95"/>
      <c r="K226" s="95"/>
      <c r="L226" s="95"/>
      <c r="M226" s="95"/>
      <c r="N226" s="95">
        <f t="shared" si="29"/>
        <v>11.185149601976393</v>
      </c>
      <c r="O226" s="95"/>
      <c r="P226" s="95">
        <f t="shared" si="31"/>
        <v>10.303321438374965</v>
      </c>
    </row>
    <row r="227" spans="1:16" ht="11.25" customHeight="1">
      <c r="A227" s="62" t="s">
        <v>533</v>
      </c>
      <c r="B227" s="62" t="s">
        <v>765</v>
      </c>
      <c r="C227" s="62" t="s">
        <v>151</v>
      </c>
      <c r="D227" s="63"/>
      <c r="E227" s="63"/>
      <c r="F227" s="63"/>
      <c r="G227" s="63">
        <v>422.5</v>
      </c>
      <c r="H227" s="63">
        <v>1056.75</v>
      </c>
      <c r="I227" s="63">
        <v>1013.07</v>
      </c>
      <c r="J227" s="95"/>
      <c r="K227" s="95"/>
      <c r="L227" s="95"/>
      <c r="M227" s="95"/>
      <c r="N227" s="95">
        <f t="shared" si="29"/>
        <v>2.5011834319526627</v>
      </c>
      <c r="O227" s="95"/>
      <c r="P227" s="95">
        <f t="shared" si="31"/>
        <v>2.3977988165680473</v>
      </c>
    </row>
    <row r="228" spans="1:16" ht="11.25" customHeight="1">
      <c r="A228" s="62" t="s">
        <v>436</v>
      </c>
      <c r="B228" s="62" t="s">
        <v>419</v>
      </c>
      <c r="C228" s="62" t="s">
        <v>47</v>
      </c>
      <c r="D228" s="63">
        <v>60032</v>
      </c>
      <c r="E228" s="63">
        <v>421307.83</v>
      </c>
      <c r="F228" s="63">
        <v>373268.94</v>
      </c>
      <c r="G228" s="63">
        <v>306623.2</v>
      </c>
      <c r="H228" s="63">
        <v>1745309.11</v>
      </c>
      <c r="I228" s="63">
        <v>1621070.57</v>
      </c>
      <c r="J228" s="95">
        <f t="shared" si="25"/>
        <v>410.7662579957356</v>
      </c>
      <c r="K228" s="95">
        <f t="shared" si="26"/>
        <v>314.2598322941209</v>
      </c>
      <c r="L228" s="95">
        <f t="shared" si="27"/>
        <v>334.290238560969</v>
      </c>
      <c r="M228" s="95">
        <f t="shared" si="28"/>
        <v>7.018054204424307</v>
      </c>
      <c r="N228" s="95">
        <f t="shared" si="29"/>
        <v>5.692032142381921</v>
      </c>
      <c r="O228" s="95">
        <f t="shared" si="30"/>
        <v>6.217832822494669</v>
      </c>
      <c r="P228" s="95">
        <f t="shared" si="31"/>
        <v>5.286849038168018</v>
      </c>
    </row>
    <row r="229" spans="1:16" ht="11.25" customHeight="1">
      <c r="A229" s="62" t="s">
        <v>436</v>
      </c>
      <c r="B229" s="62" t="s">
        <v>419</v>
      </c>
      <c r="C229" s="62" t="s">
        <v>133</v>
      </c>
      <c r="D229" s="63">
        <v>363</v>
      </c>
      <c r="E229" s="63">
        <v>3079.64</v>
      </c>
      <c r="F229" s="63">
        <v>2748.72</v>
      </c>
      <c r="G229" s="63">
        <v>13308</v>
      </c>
      <c r="H229" s="63">
        <v>59041.24</v>
      </c>
      <c r="I229" s="63">
        <v>55099.55</v>
      </c>
      <c r="J229" s="95">
        <f t="shared" si="25"/>
        <v>3566.115702479339</v>
      </c>
      <c r="K229" s="95">
        <f t="shared" si="26"/>
        <v>1817.147458793885</v>
      </c>
      <c r="L229" s="95">
        <f t="shared" si="27"/>
        <v>1904.5530283186358</v>
      </c>
      <c r="M229" s="95">
        <f t="shared" si="28"/>
        <v>8.483856749311295</v>
      </c>
      <c r="N229" s="95">
        <f t="shared" si="29"/>
        <v>4.436522392545837</v>
      </c>
      <c r="O229" s="95">
        <f t="shared" si="30"/>
        <v>7.572231404958677</v>
      </c>
      <c r="P229" s="95">
        <f t="shared" si="31"/>
        <v>4.140332882476706</v>
      </c>
    </row>
    <row r="230" spans="1:16" ht="11.25" customHeight="1">
      <c r="A230" s="62" t="s">
        <v>436</v>
      </c>
      <c r="B230" s="62" t="s">
        <v>419</v>
      </c>
      <c r="C230" s="62" t="s">
        <v>134</v>
      </c>
      <c r="D230" s="63">
        <v>12000</v>
      </c>
      <c r="E230" s="63">
        <v>54993.47</v>
      </c>
      <c r="F230" s="63">
        <v>50578.12</v>
      </c>
      <c r="G230" s="63">
        <v>17000</v>
      </c>
      <c r="H230" s="63">
        <v>70932.59</v>
      </c>
      <c r="I230" s="63">
        <v>66122.82</v>
      </c>
      <c r="J230" s="95">
        <f t="shared" si="25"/>
        <v>41.666666666666664</v>
      </c>
      <c r="K230" s="95">
        <f t="shared" si="26"/>
        <v>28.983659332644393</v>
      </c>
      <c r="L230" s="95">
        <f t="shared" si="27"/>
        <v>30.73404072749245</v>
      </c>
      <c r="M230" s="95">
        <f t="shared" si="28"/>
        <v>4.582789166666667</v>
      </c>
      <c r="N230" s="95">
        <f t="shared" si="29"/>
        <v>4.172505294117647</v>
      </c>
      <c r="O230" s="95">
        <f t="shared" si="30"/>
        <v>4.2148433333333335</v>
      </c>
      <c r="P230" s="95">
        <f t="shared" si="31"/>
        <v>3.889577647058824</v>
      </c>
    </row>
    <row r="231" spans="1:16" ht="11.25" customHeight="1">
      <c r="A231" s="62" t="s">
        <v>436</v>
      </c>
      <c r="B231" s="62" t="s">
        <v>419</v>
      </c>
      <c r="C231" s="62" t="s">
        <v>62</v>
      </c>
      <c r="D231" s="63">
        <v>5</v>
      </c>
      <c r="E231" s="63">
        <v>0.2</v>
      </c>
      <c r="F231" s="63">
        <v>0.18</v>
      </c>
      <c r="G231" s="63">
        <v>4.3</v>
      </c>
      <c r="H231" s="63">
        <v>20</v>
      </c>
      <c r="I231" s="63">
        <v>18.72</v>
      </c>
      <c r="J231" s="95">
        <f t="shared" si="25"/>
        <v>-14.000000000000004</v>
      </c>
      <c r="K231" s="95">
        <f t="shared" si="26"/>
        <v>9900</v>
      </c>
      <c r="L231" s="95">
        <f t="shared" si="27"/>
        <v>10300</v>
      </c>
      <c r="M231" s="95">
        <f t="shared" si="28"/>
        <v>0.04</v>
      </c>
      <c r="N231" s="95">
        <f t="shared" si="29"/>
        <v>4.651162790697675</v>
      </c>
      <c r="O231" s="95">
        <f t="shared" si="30"/>
        <v>0.036</v>
      </c>
      <c r="P231" s="95">
        <f t="shared" si="31"/>
        <v>4.3534883720930235</v>
      </c>
    </row>
    <row r="232" spans="1:16" ht="11.25" customHeight="1">
      <c r="A232" s="62" t="s">
        <v>436</v>
      </c>
      <c r="B232" s="62" t="s">
        <v>419</v>
      </c>
      <c r="C232" s="62" t="s">
        <v>53</v>
      </c>
      <c r="D232" s="63">
        <v>800</v>
      </c>
      <c r="E232" s="63">
        <v>5018.12</v>
      </c>
      <c r="F232" s="63">
        <v>4494.78</v>
      </c>
      <c r="G232" s="63">
        <v>750</v>
      </c>
      <c r="H232" s="63">
        <v>4516.65</v>
      </c>
      <c r="I232" s="63">
        <v>4171.31</v>
      </c>
      <c r="J232" s="95">
        <f t="shared" si="25"/>
        <v>-6.25</v>
      </c>
      <c r="K232" s="95">
        <f t="shared" si="26"/>
        <v>-9.99318469865209</v>
      </c>
      <c r="L232" s="95">
        <f t="shared" si="27"/>
        <v>-7.1965702437049055</v>
      </c>
      <c r="M232" s="95">
        <f t="shared" si="28"/>
        <v>6.27265</v>
      </c>
      <c r="N232" s="95">
        <f t="shared" si="29"/>
        <v>6.0222</v>
      </c>
      <c r="O232" s="95">
        <f t="shared" si="30"/>
        <v>5.618475</v>
      </c>
      <c r="P232" s="95">
        <f t="shared" si="31"/>
        <v>5.561746666666667</v>
      </c>
    </row>
    <row r="233" spans="1:16" ht="11.25" customHeight="1">
      <c r="A233" s="62" t="s">
        <v>436</v>
      </c>
      <c r="B233" s="62" t="s">
        <v>419</v>
      </c>
      <c r="C233" s="62" t="s">
        <v>100</v>
      </c>
      <c r="D233" s="63"/>
      <c r="E233" s="63"/>
      <c r="F233" s="63"/>
      <c r="G233" s="63">
        <v>100</v>
      </c>
      <c r="H233" s="63">
        <v>524.58</v>
      </c>
      <c r="I233" s="63">
        <v>482.43</v>
      </c>
      <c r="J233" s="95"/>
      <c r="K233" s="95"/>
      <c r="L233" s="95"/>
      <c r="M233" s="95"/>
      <c r="N233" s="95">
        <f t="shared" si="29"/>
        <v>5.2458</v>
      </c>
      <c r="O233" s="95"/>
      <c r="P233" s="95">
        <f t="shared" si="31"/>
        <v>4.8243</v>
      </c>
    </row>
    <row r="234" spans="1:16" ht="11.25" customHeight="1">
      <c r="A234" s="62" t="s">
        <v>436</v>
      </c>
      <c r="B234" s="62" t="s">
        <v>419</v>
      </c>
      <c r="C234" s="62" t="s">
        <v>51</v>
      </c>
      <c r="D234" s="63"/>
      <c r="E234" s="63"/>
      <c r="F234" s="63"/>
      <c r="G234" s="63">
        <v>1500</v>
      </c>
      <c r="H234" s="63">
        <v>7342.21</v>
      </c>
      <c r="I234" s="63">
        <v>6807.36</v>
      </c>
      <c r="J234" s="95"/>
      <c r="K234" s="95"/>
      <c r="L234" s="95"/>
      <c r="M234" s="95"/>
      <c r="N234" s="95">
        <f t="shared" si="29"/>
        <v>4.894806666666667</v>
      </c>
      <c r="O234" s="95"/>
      <c r="P234" s="95">
        <f t="shared" si="31"/>
        <v>4.53824</v>
      </c>
    </row>
    <row r="235" spans="1:16" ht="11.25" customHeight="1">
      <c r="A235" s="62" t="s">
        <v>436</v>
      </c>
      <c r="B235" s="62" t="s">
        <v>419</v>
      </c>
      <c r="C235" s="62" t="s">
        <v>55</v>
      </c>
      <c r="D235" s="63">
        <v>4980</v>
      </c>
      <c r="E235" s="63">
        <v>30638.54</v>
      </c>
      <c r="F235" s="63">
        <v>27605.48</v>
      </c>
      <c r="G235" s="63">
        <v>22448.8</v>
      </c>
      <c r="H235" s="63">
        <v>120813.31</v>
      </c>
      <c r="I235" s="63">
        <v>111748.4</v>
      </c>
      <c r="J235" s="95">
        <f t="shared" si="25"/>
        <v>350.77911646586347</v>
      </c>
      <c r="K235" s="95">
        <f t="shared" si="26"/>
        <v>294.3181039305397</v>
      </c>
      <c r="L235" s="95">
        <f t="shared" si="27"/>
        <v>304.8051328939037</v>
      </c>
      <c r="M235" s="95">
        <f t="shared" si="28"/>
        <v>6.152317269076305</v>
      </c>
      <c r="N235" s="95">
        <f t="shared" si="29"/>
        <v>5.381726862905812</v>
      </c>
      <c r="O235" s="95">
        <f t="shared" si="30"/>
        <v>5.54326907630522</v>
      </c>
      <c r="P235" s="95">
        <f t="shared" si="31"/>
        <v>4.9779230961120415</v>
      </c>
    </row>
    <row r="236" spans="1:16" ht="11.25" customHeight="1">
      <c r="A236" s="62" t="s">
        <v>436</v>
      </c>
      <c r="B236" s="62" t="s">
        <v>419</v>
      </c>
      <c r="C236" s="62" t="s">
        <v>607</v>
      </c>
      <c r="D236" s="63">
        <v>1800</v>
      </c>
      <c r="E236" s="63">
        <v>9514.71</v>
      </c>
      <c r="F236" s="63">
        <v>8400</v>
      </c>
      <c r="G236" s="63">
        <v>3000</v>
      </c>
      <c r="H236" s="63">
        <v>15733.39</v>
      </c>
      <c r="I236" s="63">
        <v>14542.59</v>
      </c>
      <c r="J236" s="95">
        <f t="shared" si="25"/>
        <v>66.66666666666667</v>
      </c>
      <c r="K236" s="95">
        <f t="shared" si="26"/>
        <v>65.35858686181713</v>
      </c>
      <c r="L236" s="95">
        <f t="shared" si="27"/>
        <v>73.12607142857142</v>
      </c>
      <c r="M236" s="95">
        <f t="shared" si="28"/>
        <v>5.28595</v>
      </c>
      <c r="N236" s="95">
        <f t="shared" si="29"/>
        <v>5.244463333333333</v>
      </c>
      <c r="O236" s="95">
        <f t="shared" si="30"/>
        <v>4.666666666666667</v>
      </c>
      <c r="P236" s="95">
        <f t="shared" si="31"/>
        <v>4.84753</v>
      </c>
    </row>
    <row r="237" spans="1:16" ht="11.25" customHeight="1">
      <c r="A237" s="62" t="s">
        <v>436</v>
      </c>
      <c r="B237" s="62" t="s">
        <v>419</v>
      </c>
      <c r="C237" s="62" t="s">
        <v>41</v>
      </c>
      <c r="D237" s="63">
        <v>22970</v>
      </c>
      <c r="E237" s="63">
        <v>145853.32</v>
      </c>
      <c r="F237" s="63">
        <v>129400.52</v>
      </c>
      <c r="G237" s="63">
        <v>29686</v>
      </c>
      <c r="H237" s="63">
        <v>152344.91</v>
      </c>
      <c r="I237" s="63">
        <v>141811.96</v>
      </c>
      <c r="J237" s="95">
        <f t="shared" si="25"/>
        <v>29.238136700043537</v>
      </c>
      <c r="K237" s="95">
        <f t="shared" si="26"/>
        <v>4.450766016159245</v>
      </c>
      <c r="L237" s="95">
        <f t="shared" si="27"/>
        <v>9.59149159524242</v>
      </c>
      <c r="M237" s="95">
        <f t="shared" si="28"/>
        <v>6.3497309534175015</v>
      </c>
      <c r="N237" s="95">
        <f t="shared" si="29"/>
        <v>5.131877315906488</v>
      </c>
      <c r="O237" s="95">
        <f t="shared" si="30"/>
        <v>5.633457553330431</v>
      </c>
      <c r="P237" s="95">
        <f t="shared" si="31"/>
        <v>4.7770652832985245</v>
      </c>
    </row>
    <row r="238" spans="1:16" ht="11.25" customHeight="1">
      <c r="A238" s="62" t="s">
        <v>436</v>
      </c>
      <c r="B238" s="62" t="s">
        <v>419</v>
      </c>
      <c r="C238" s="62" t="s">
        <v>91</v>
      </c>
      <c r="D238" s="63"/>
      <c r="E238" s="63"/>
      <c r="F238" s="63"/>
      <c r="G238" s="63">
        <v>25</v>
      </c>
      <c r="H238" s="63">
        <v>203.18</v>
      </c>
      <c r="I238" s="63">
        <v>190.21</v>
      </c>
      <c r="J238" s="95"/>
      <c r="K238" s="95"/>
      <c r="L238" s="95"/>
      <c r="M238" s="95"/>
      <c r="N238" s="95">
        <f t="shared" si="29"/>
        <v>8.1272</v>
      </c>
      <c r="O238" s="95"/>
      <c r="P238" s="95">
        <f t="shared" si="31"/>
        <v>7.6084000000000005</v>
      </c>
    </row>
    <row r="239" spans="1:16" ht="11.25" customHeight="1">
      <c r="A239" s="62" t="s">
        <v>436</v>
      </c>
      <c r="B239" s="62" t="s">
        <v>419</v>
      </c>
      <c r="C239" s="62" t="s">
        <v>45</v>
      </c>
      <c r="D239" s="63">
        <v>1000</v>
      </c>
      <c r="E239" s="63">
        <v>7350</v>
      </c>
      <c r="F239" s="63">
        <v>6346.81</v>
      </c>
      <c r="G239" s="63"/>
      <c r="H239" s="63"/>
      <c r="I239" s="63"/>
      <c r="J239" s="95"/>
      <c r="K239" s="95"/>
      <c r="L239" s="95"/>
      <c r="M239" s="95">
        <f t="shared" si="28"/>
        <v>7.35</v>
      </c>
      <c r="N239" s="95"/>
      <c r="O239" s="95">
        <f t="shared" si="30"/>
        <v>6.3468100000000005</v>
      </c>
      <c r="P239" s="95"/>
    </row>
    <row r="240" spans="1:16" ht="11.25" customHeight="1">
      <c r="A240" s="62" t="s">
        <v>436</v>
      </c>
      <c r="B240" s="62" t="s">
        <v>419</v>
      </c>
      <c r="C240" s="62" t="s">
        <v>44</v>
      </c>
      <c r="D240" s="63">
        <v>1680</v>
      </c>
      <c r="E240" s="63">
        <v>9265.19</v>
      </c>
      <c r="F240" s="63">
        <v>8198.4</v>
      </c>
      <c r="G240" s="63">
        <v>10080</v>
      </c>
      <c r="H240" s="63">
        <v>51777.44</v>
      </c>
      <c r="I240" s="63">
        <v>48300</v>
      </c>
      <c r="J240" s="95">
        <f t="shared" si="25"/>
        <v>500</v>
      </c>
      <c r="K240" s="95">
        <f t="shared" si="26"/>
        <v>458.8384048249415</v>
      </c>
      <c r="L240" s="95">
        <f t="shared" si="27"/>
        <v>489.1393442622951</v>
      </c>
      <c r="M240" s="95">
        <f t="shared" si="28"/>
        <v>5.514994047619048</v>
      </c>
      <c r="N240" s="95">
        <f t="shared" si="29"/>
        <v>5.1366507936507935</v>
      </c>
      <c r="O240" s="95">
        <f t="shared" si="30"/>
        <v>4.88</v>
      </c>
      <c r="P240" s="95">
        <f t="shared" si="31"/>
        <v>4.791666666666667</v>
      </c>
    </row>
    <row r="241" spans="1:16" ht="11.25" customHeight="1">
      <c r="A241" s="62" t="s">
        <v>436</v>
      </c>
      <c r="B241" s="62" t="s">
        <v>419</v>
      </c>
      <c r="C241" s="62" t="s">
        <v>60</v>
      </c>
      <c r="D241" s="63">
        <v>6300</v>
      </c>
      <c r="E241" s="63">
        <v>38277.83</v>
      </c>
      <c r="F241" s="63">
        <v>34420.71</v>
      </c>
      <c r="G241" s="63">
        <v>13050</v>
      </c>
      <c r="H241" s="63">
        <v>66160.88</v>
      </c>
      <c r="I241" s="63">
        <v>60762.87</v>
      </c>
      <c r="J241" s="95">
        <f t="shared" si="25"/>
        <v>107.14285714285714</v>
      </c>
      <c r="K241" s="95">
        <f t="shared" si="26"/>
        <v>72.84386288355428</v>
      </c>
      <c r="L241" s="95">
        <f t="shared" si="27"/>
        <v>76.5299727983531</v>
      </c>
      <c r="M241" s="95">
        <f t="shared" si="28"/>
        <v>6.075846031746032</v>
      </c>
      <c r="N241" s="95">
        <f t="shared" si="29"/>
        <v>5.069799233716475</v>
      </c>
      <c r="O241" s="95">
        <f t="shared" si="30"/>
        <v>5.463604761904762</v>
      </c>
      <c r="P241" s="95">
        <f t="shared" si="31"/>
        <v>4.656158620689656</v>
      </c>
    </row>
    <row r="242" spans="1:16" ht="11.25" customHeight="1">
      <c r="A242" s="62" t="s">
        <v>436</v>
      </c>
      <c r="B242" s="62" t="s">
        <v>419</v>
      </c>
      <c r="C242" s="62" t="s">
        <v>42</v>
      </c>
      <c r="D242" s="63">
        <v>16194</v>
      </c>
      <c r="E242" s="63">
        <v>112127.81</v>
      </c>
      <c r="F242" s="63">
        <v>100328.22</v>
      </c>
      <c r="G242" s="63">
        <v>9198</v>
      </c>
      <c r="H242" s="63">
        <v>62585.25</v>
      </c>
      <c r="I242" s="63">
        <v>58279.68</v>
      </c>
      <c r="J242" s="95">
        <f t="shared" si="25"/>
        <v>-43.201185624305296</v>
      </c>
      <c r="K242" s="95">
        <f t="shared" si="26"/>
        <v>-44.1840075178495</v>
      </c>
      <c r="L242" s="95">
        <f t="shared" si="27"/>
        <v>-41.910979782158996</v>
      </c>
      <c r="M242" s="95">
        <f t="shared" si="28"/>
        <v>6.924034210201309</v>
      </c>
      <c r="N242" s="95">
        <f t="shared" si="29"/>
        <v>6.804223744292237</v>
      </c>
      <c r="O242" s="95">
        <f t="shared" si="30"/>
        <v>6.195394590589107</v>
      </c>
      <c r="P242" s="95">
        <f t="shared" si="31"/>
        <v>6.336125244618396</v>
      </c>
    </row>
    <row r="243" spans="1:16" ht="11.25" customHeight="1">
      <c r="A243" s="62" t="s">
        <v>436</v>
      </c>
      <c r="B243" s="62" t="s">
        <v>419</v>
      </c>
      <c r="C243" s="62" t="s">
        <v>84</v>
      </c>
      <c r="D243" s="63">
        <v>106400</v>
      </c>
      <c r="E243" s="63">
        <v>494561.97</v>
      </c>
      <c r="F243" s="63">
        <v>445642.9</v>
      </c>
      <c r="G243" s="63"/>
      <c r="H243" s="63"/>
      <c r="I243" s="63"/>
      <c r="J243" s="95"/>
      <c r="K243" s="95"/>
      <c r="L243" s="95"/>
      <c r="M243" s="95">
        <f t="shared" si="28"/>
        <v>4.648138815789474</v>
      </c>
      <c r="N243" s="95"/>
      <c r="O243" s="95">
        <f t="shared" si="30"/>
        <v>4.188373120300752</v>
      </c>
      <c r="P243" s="95"/>
    </row>
    <row r="244" spans="1:16" ht="11.25" customHeight="1">
      <c r="A244" s="62" t="s">
        <v>436</v>
      </c>
      <c r="B244" s="62" t="s">
        <v>419</v>
      </c>
      <c r="C244" s="62" t="s">
        <v>94</v>
      </c>
      <c r="D244" s="63"/>
      <c r="E244" s="63"/>
      <c r="F244" s="63"/>
      <c r="G244" s="63">
        <v>3000</v>
      </c>
      <c r="H244" s="63">
        <v>11627.94</v>
      </c>
      <c r="I244" s="63">
        <v>10972.5</v>
      </c>
      <c r="J244" s="95"/>
      <c r="K244" s="95"/>
      <c r="L244" s="95"/>
      <c r="M244" s="95"/>
      <c r="N244" s="95">
        <f t="shared" si="29"/>
        <v>3.87598</v>
      </c>
      <c r="O244" s="95"/>
      <c r="P244" s="95">
        <f t="shared" si="31"/>
        <v>3.6575</v>
      </c>
    </row>
    <row r="245" spans="1:16" ht="11.25" customHeight="1">
      <c r="A245" s="62" t="s">
        <v>436</v>
      </c>
      <c r="B245" s="62" t="s">
        <v>419</v>
      </c>
      <c r="C245" s="62" t="s">
        <v>70</v>
      </c>
      <c r="D245" s="63">
        <v>5760</v>
      </c>
      <c r="E245" s="63">
        <v>27854.74</v>
      </c>
      <c r="F245" s="63">
        <v>24848.56</v>
      </c>
      <c r="G245" s="63">
        <v>10445</v>
      </c>
      <c r="H245" s="63">
        <v>47220.11</v>
      </c>
      <c r="I245" s="63">
        <v>44466.12</v>
      </c>
      <c r="J245" s="95">
        <f t="shared" si="25"/>
        <v>81.33680555555556</v>
      </c>
      <c r="K245" s="95">
        <f t="shared" si="26"/>
        <v>69.5227095998742</v>
      </c>
      <c r="L245" s="95">
        <f t="shared" si="27"/>
        <v>78.9484783021632</v>
      </c>
      <c r="M245" s="95">
        <f t="shared" si="28"/>
        <v>4.835892361111111</v>
      </c>
      <c r="N245" s="95">
        <f t="shared" si="29"/>
        <v>4.520833891814266</v>
      </c>
      <c r="O245" s="95">
        <f t="shared" si="30"/>
        <v>4.313986111111111</v>
      </c>
      <c r="P245" s="95">
        <f t="shared" si="31"/>
        <v>4.257168022977502</v>
      </c>
    </row>
    <row r="246" spans="1:16" ht="11.25" customHeight="1">
      <c r="A246" s="62" t="s">
        <v>436</v>
      </c>
      <c r="B246" s="62" t="s">
        <v>419</v>
      </c>
      <c r="C246" s="62" t="s">
        <v>66</v>
      </c>
      <c r="D246" s="63">
        <v>16350</v>
      </c>
      <c r="E246" s="63">
        <v>86104.63</v>
      </c>
      <c r="F246" s="63">
        <v>76661.63</v>
      </c>
      <c r="G246" s="63">
        <v>4450</v>
      </c>
      <c r="H246" s="63">
        <v>21925.16</v>
      </c>
      <c r="I246" s="63">
        <v>20512.49</v>
      </c>
      <c r="J246" s="95">
        <f t="shared" si="25"/>
        <v>-72.78287461773701</v>
      </c>
      <c r="K246" s="95">
        <f t="shared" si="26"/>
        <v>-74.53660738104327</v>
      </c>
      <c r="L246" s="95">
        <f t="shared" si="27"/>
        <v>-73.24282043050741</v>
      </c>
      <c r="M246" s="95">
        <f t="shared" si="28"/>
        <v>5.266338226299695</v>
      </c>
      <c r="N246" s="95">
        <f t="shared" si="29"/>
        <v>4.9270022471910115</v>
      </c>
      <c r="O246" s="95">
        <f t="shared" si="30"/>
        <v>4.688784709480123</v>
      </c>
      <c r="P246" s="95">
        <f t="shared" si="31"/>
        <v>4.609548314606742</v>
      </c>
    </row>
    <row r="247" spans="1:16" ht="11.25" customHeight="1">
      <c r="A247" s="62" t="s">
        <v>436</v>
      </c>
      <c r="B247" s="62" t="s">
        <v>419</v>
      </c>
      <c r="C247" s="62" t="s">
        <v>352</v>
      </c>
      <c r="D247" s="63">
        <v>1200</v>
      </c>
      <c r="E247" s="63">
        <v>6684.97</v>
      </c>
      <c r="F247" s="63">
        <v>5880</v>
      </c>
      <c r="G247" s="63">
        <v>5200</v>
      </c>
      <c r="H247" s="63">
        <v>25882.09</v>
      </c>
      <c r="I247" s="63">
        <v>24165.88</v>
      </c>
      <c r="J247" s="95">
        <f t="shared" si="25"/>
        <v>333.3333333333333</v>
      </c>
      <c r="K247" s="95">
        <f t="shared" si="26"/>
        <v>287.1683792148656</v>
      </c>
      <c r="L247" s="95">
        <f t="shared" si="27"/>
        <v>310.9843537414966</v>
      </c>
      <c r="M247" s="95">
        <f t="shared" si="28"/>
        <v>5.570808333333334</v>
      </c>
      <c r="N247" s="95">
        <f t="shared" si="29"/>
        <v>4.977325</v>
      </c>
      <c r="O247" s="95">
        <f t="shared" si="30"/>
        <v>4.9</v>
      </c>
      <c r="P247" s="95">
        <f t="shared" si="31"/>
        <v>4.647284615384615</v>
      </c>
    </row>
    <row r="248" spans="1:16" ht="11.25" customHeight="1">
      <c r="A248" s="62" t="s">
        <v>436</v>
      </c>
      <c r="B248" s="62" t="s">
        <v>419</v>
      </c>
      <c r="C248" s="62" t="s">
        <v>525</v>
      </c>
      <c r="D248" s="63">
        <v>6450</v>
      </c>
      <c r="E248" s="63">
        <v>37759.6</v>
      </c>
      <c r="F248" s="63">
        <v>33421.61</v>
      </c>
      <c r="G248" s="63">
        <v>6840</v>
      </c>
      <c r="H248" s="63">
        <v>33620.32</v>
      </c>
      <c r="I248" s="63">
        <v>30453.62</v>
      </c>
      <c r="J248" s="95">
        <f t="shared" si="25"/>
        <v>6.046511627906977</v>
      </c>
      <c r="K248" s="95">
        <f t="shared" si="26"/>
        <v>-10.962192396105888</v>
      </c>
      <c r="L248" s="95">
        <f t="shared" si="27"/>
        <v>-8.88045189923526</v>
      </c>
      <c r="M248" s="95">
        <f t="shared" si="28"/>
        <v>5.854201550387597</v>
      </c>
      <c r="N248" s="95">
        <f t="shared" si="29"/>
        <v>4.915251461988304</v>
      </c>
      <c r="O248" s="95">
        <f t="shared" si="30"/>
        <v>5.18164496124031</v>
      </c>
      <c r="P248" s="95">
        <f t="shared" si="31"/>
        <v>4.452283625730994</v>
      </c>
    </row>
    <row r="249" spans="1:16" ht="11.25" customHeight="1">
      <c r="A249" s="62" t="s">
        <v>436</v>
      </c>
      <c r="B249" s="62" t="s">
        <v>419</v>
      </c>
      <c r="C249" s="62" t="s">
        <v>621</v>
      </c>
      <c r="D249" s="63">
        <v>21430</v>
      </c>
      <c r="E249" s="63">
        <v>113147.17</v>
      </c>
      <c r="F249" s="63">
        <v>101773.59</v>
      </c>
      <c r="G249" s="63">
        <v>8940</v>
      </c>
      <c r="H249" s="63">
        <v>39457.36</v>
      </c>
      <c r="I249" s="63">
        <v>37024.98</v>
      </c>
      <c r="J249" s="95">
        <f t="shared" si="25"/>
        <v>-58.28278114792347</v>
      </c>
      <c r="K249" s="95">
        <f t="shared" si="26"/>
        <v>-65.12740000479022</v>
      </c>
      <c r="L249" s="95">
        <f t="shared" si="27"/>
        <v>-63.62024764970951</v>
      </c>
      <c r="M249" s="95">
        <f t="shared" si="28"/>
        <v>5.279849276714885</v>
      </c>
      <c r="N249" s="95">
        <f t="shared" si="29"/>
        <v>4.413574944071589</v>
      </c>
      <c r="O249" s="95">
        <f t="shared" si="30"/>
        <v>4.749117592160522</v>
      </c>
      <c r="P249" s="95">
        <f t="shared" si="31"/>
        <v>4.1414966442953025</v>
      </c>
    </row>
    <row r="250" spans="1:16" ht="11.25" customHeight="1">
      <c r="A250" s="62" t="s">
        <v>436</v>
      </c>
      <c r="B250" s="62" t="s">
        <v>419</v>
      </c>
      <c r="C250" s="62" t="s">
        <v>82</v>
      </c>
      <c r="D250" s="63">
        <v>610</v>
      </c>
      <c r="E250" s="63">
        <v>6017</v>
      </c>
      <c r="F250" s="63">
        <v>5333.91</v>
      </c>
      <c r="G250" s="63"/>
      <c r="H250" s="63"/>
      <c r="I250" s="63"/>
      <c r="J250" s="95"/>
      <c r="K250" s="95"/>
      <c r="L250" s="95"/>
      <c r="M250" s="95">
        <f t="shared" si="28"/>
        <v>9.863934426229509</v>
      </c>
      <c r="N250" s="95"/>
      <c r="O250" s="95">
        <f t="shared" si="30"/>
        <v>8.74411475409836</v>
      </c>
      <c r="P250" s="95"/>
    </row>
    <row r="251" spans="1:16" ht="11.25" customHeight="1">
      <c r="A251" s="62" t="s">
        <v>436</v>
      </c>
      <c r="B251" s="62" t="s">
        <v>419</v>
      </c>
      <c r="C251" s="62" t="s">
        <v>65</v>
      </c>
      <c r="D251" s="63">
        <v>10</v>
      </c>
      <c r="E251" s="63">
        <v>29.75</v>
      </c>
      <c r="F251" s="63">
        <v>26.55</v>
      </c>
      <c r="G251" s="63">
        <v>163280</v>
      </c>
      <c r="H251" s="63">
        <v>628077.18</v>
      </c>
      <c r="I251" s="63">
        <v>586102.45</v>
      </c>
      <c r="J251" s="95">
        <f t="shared" si="25"/>
        <v>1632700</v>
      </c>
      <c r="K251" s="95">
        <f t="shared" si="26"/>
        <v>2111083.798319328</v>
      </c>
      <c r="L251" s="95">
        <f t="shared" si="27"/>
        <v>2207442.1845574384</v>
      </c>
      <c r="M251" s="95">
        <f t="shared" si="28"/>
        <v>2.975</v>
      </c>
      <c r="N251" s="95">
        <f t="shared" si="29"/>
        <v>3.8466265311122</v>
      </c>
      <c r="O251" s="95">
        <f t="shared" si="30"/>
        <v>2.6550000000000002</v>
      </c>
      <c r="P251" s="95">
        <f t="shared" si="31"/>
        <v>3.5895544463498283</v>
      </c>
    </row>
    <row r="252" spans="1:16" ht="11.25" customHeight="1">
      <c r="A252" s="62" t="s">
        <v>437</v>
      </c>
      <c r="B252" s="62" t="s">
        <v>280</v>
      </c>
      <c r="C252" s="62" t="s">
        <v>47</v>
      </c>
      <c r="D252" s="63">
        <v>20</v>
      </c>
      <c r="E252" s="63">
        <v>132.79</v>
      </c>
      <c r="F252" s="63">
        <v>117.33</v>
      </c>
      <c r="G252" s="63">
        <v>19200</v>
      </c>
      <c r="H252" s="63">
        <v>22127.87</v>
      </c>
      <c r="I252" s="63">
        <v>20300</v>
      </c>
      <c r="J252" s="95">
        <f t="shared" si="25"/>
        <v>95900</v>
      </c>
      <c r="K252" s="95">
        <f t="shared" si="26"/>
        <v>16563.807515626177</v>
      </c>
      <c r="L252" s="95">
        <f t="shared" si="27"/>
        <v>17201.627887155882</v>
      </c>
      <c r="M252" s="95">
        <f t="shared" si="28"/>
        <v>6.6395</v>
      </c>
      <c r="N252" s="95">
        <f t="shared" si="29"/>
        <v>1.1524932291666665</v>
      </c>
      <c r="O252" s="95">
        <f t="shared" si="30"/>
        <v>5.8665</v>
      </c>
      <c r="P252" s="95">
        <f t="shared" si="31"/>
        <v>1.0572916666666667</v>
      </c>
    </row>
    <row r="253" spans="1:16" ht="11.25" customHeight="1">
      <c r="A253" s="62" t="s">
        <v>437</v>
      </c>
      <c r="B253" s="62" t="s">
        <v>280</v>
      </c>
      <c r="C253" s="62" t="s">
        <v>63</v>
      </c>
      <c r="D253" s="63"/>
      <c r="E253" s="63"/>
      <c r="F253" s="63"/>
      <c r="G253" s="63">
        <v>4200</v>
      </c>
      <c r="H253" s="63">
        <v>6076.11</v>
      </c>
      <c r="I253" s="63">
        <v>5474</v>
      </c>
      <c r="J253" s="95"/>
      <c r="K253" s="95"/>
      <c r="L253" s="95"/>
      <c r="M253" s="95"/>
      <c r="N253" s="95">
        <f t="shared" si="29"/>
        <v>1.446692857142857</v>
      </c>
      <c r="O253" s="95"/>
      <c r="P253" s="95">
        <f t="shared" si="31"/>
        <v>1.3033333333333332</v>
      </c>
    </row>
    <row r="254" spans="1:16" ht="11.25" customHeight="1">
      <c r="A254" s="62" t="s">
        <v>437</v>
      </c>
      <c r="B254" s="62" t="s">
        <v>280</v>
      </c>
      <c r="C254" s="62" t="s">
        <v>100</v>
      </c>
      <c r="D254" s="63"/>
      <c r="E254" s="63"/>
      <c r="F254" s="63"/>
      <c r="G254" s="63">
        <v>7200</v>
      </c>
      <c r="H254" s="63">
        <v>9567.84</v>
      </c>
      <c r="I254" s="63">
        <v>9000</v>
      </c>
      <c r="J254" s="95"/>
      <c r="K254" s="95"/>
      <c r="L254" s="95"/>
      <c r="M254" s="95"/>
      <c r="N254" s="95">
        <f t="shared" si="29"/>
        <v>1.3288666666666666</v>
      </c>
      <c r="O254" s="95"/>
      <c r="P254" s="95">
        <f t="shared" si="31"/>
        <v>1.25</v>
      </c>
    </row>
    <row r="255" spans="1:16" ht="11.25" customHeight="1">
      <c r="A255" s="62" t="s">
        <v>437</v>
      </c>
      <c r="B255" s="62" t="s">
        <v>280</v>
      </c>
      <c r="C255" s="62" t="s">
        <v>55</v>
      </c>
      <c r="D255" s="63">
        <v>864</v>
      </c>
      <c r="E255" s="63">
        <v>10932.4</v>
      </c>
      <c r="F255" s="63">
        <v>9598.23</v>
      </c>
      <c r="G255" s="63"/>
      <c r="H255" s="63"/>
      <c r="I255" s="63"/>
      <c r="J255" s="95"/>
      <c r="K255" s="95"/>
      <c r="L255" s="95"/>
      <c r="M255" s="95">
        <f t="shared" si="28"/>
        <v>12.65324074074074</v>
      </c>
      <c r="N255" s="95"/>
      <c r="O255" s="95">
        <f t="shared" si="30"/>
        <v>11.1090625</v>
      </c>
      <c r="P255" s="95"/>
    </row>
    <row r="256" spans="1:16" ht="11.25" customHeight="1">
      <c r="A256" s="62" t="s">
        <v>437</v>
      </c>
      <c r="B256" s="62" t="s">
        <v>280</v>
      </c>
      <c r="C256" s="62" t="s">
        <v>607</v>
      </c>
      <c r="D256" s="63"/>
      <c r="E256" s="63"/>
      <c r="F256" s="63"/>
      <c r="G256" s="63">
        <v>1500</v>
      </c>
      <c r="H256" s="63">
        <v>1964.57</v>
      </c>
      <c r="I256" s="63">
        <v>1800</v>
      </c>
      <c r="J256" s="95"/>
      <c r="K256" s="95"/>
      <c r="L256" s="95"/>
      <c r="M256" s="95"/>
      <c r="N256" s="95">
        <f t="shared" si="29"/>
        <v>1.3097133333333333</v>
      </c>
      <c r="O256" s="95"/>
      <c r="P256" s="95">
        <f t="shared" si="31"/>
        <v>1.2</v>
      </c>
    </row>
    <row r="257" spans="1:16" ht="11.25" customHeight="1">
      <c r="A257" s="62" t="s">
        <v>437</v>
      </c>
      <c r="B257" s="62" t="s">
        <v>280</v>
      </c>
      <c r="C257" s="62" t="s">
        <v>41</v>
      </c>
      <c r="D257" s="63"/>
      <c r="E257" s="63"/>
      <c r="F257" s="63"/>
      <c r="G257" s="63">
        <v>18400</v>
      </c>
      <c r="H257" s="63">
        <v>19039.72</v>
      </c>
      <c r="I257" s="63">
        <v>17662</v>
      </c>
      <c r="J257" s="95"/>
      <c r="K257" s="95"/>
      <c r="L257" s="95"/>
      <c r="M257" s="95"/>
      <c r="N257" s="95">
        <f t="shared" si="29"/>
        <v>1.0347673913043478</v>
      </c>
      <c r="O257" s="95"/>
      <c r="P257" s="95">
        <f t="shared" si="31"/>
        <v>0.9598913043478261</v>
      </c>
    </row>
    <row r="258" spans="1:16" ht="11.25" customHeight="1">
      <c r="A258" s="62" t="s">
        <v>437</v>
      </c>
      <c r="B258" s="62" t="s">
        <v>280</v>
      </c>
      <c r="C258" s="62" t="s">
        <v>42</v>
      </c>
      <c r="D258" s="63"/>
      <c r="E258" s="63"/>
      <c r="F258" s="63"/>
      <c r="G258" s="63">
        <v>29160</v>
      </c>
      <c r="H258" s="63">
        <v>44768.77</v>
      </c>
      <c r="I258" s="63">
        <v>40599.58</v>
      </c>
      <c r="J258" s="95"/>
      <c r="K258" s="95"/>
      <c r="L258" s="95"/>
      <c r="M258" s="95"/>
      <c r="N258" s="95">
        <f t="shared" si="29"/>
        <v>1.5352801783264745</v>
      </c>
      <c r="O258" s="95"/>
      <c r="P258" s="95">
        <f t="shared" si="31"/>
        <v>1.392303840877915</v>
      </c>
    </row>
    <row r="259" spans="1:16" ht="11.25" customHeight="1">
      <c r="A259" s="62" t="s">
        <v>437</v>
      </c>
      <c r="B259" s="62" t="s">
        <v>280</v>
      </c>
      <c r="C259" s="62" t="s">
        <v>151</v>
      </c>
      <c r="D259" s="63"/>
      <c r="E259" s="63"/>
      <c r="F259" s="63"/>
      <c r="G259" s="63">
        <v>3510</v>
      </c>
      <c r="H259" s="63">
        <v>2248.69</v>
      </c>
      <c r="I259" s="63">
        <v>2034.92</v>
      </c>
      <c r="J259" s="95"/>
      <c r="K259" s="95"/>
      <c r="L259" s="95"/>
      <c r="M259" s="95"/>
      <c r="N259" s="95">
        <f t="shared" si="29"/>
        <v>0.6406524216524216</v>
      </c>
      <c r="O259" s="95"/>
      <c r="P259" s="95">
        <f t="shared" si="31"/>
        <v>0.5797492877492878</v>
      </c>
    </row>
    <row r="260" spans="1:16" ht="11.25" customHeight="1">
      <c r="A260" s="62" t="s">
        <v>437</v>
      </c>
      <c r="B260" s="62" t="s">
        <v>280</v>
      </c>
      <c r="C260" s="62" t="s">
        <v>692</v>
      </c>
      <c r="D260" s="63"/>
      <c r="E260" s="63"/>
      <c r="F260" s="63"/>
      <c r="G260" s="63">
        <v>5000</v>
      </c>
      <c r="H260" s="63">
        <v>6259.06</v>
      </c>
      <c r="I260" s="63">
        <v>5750</v>
      </c>
      <c r="J260" s="95"/>
      <c r="K260" s="95"/>
      <c r="L260" s="95"/>
      <c r="M260" s="95"/>
      <c r="N260" s="95">
        <f t="shared" si="29"/>
        <v>1.2518120000000001</v>
      </c>
      <c r="O260" s="95"/>
      <c r="P260" s="95">
        <f t="shared" si="31"/>
        <v>1.15</v>
      </c>
    </row>
    <row r="261" spans="1:16" ht="11.25" customHeight="1">
      <c r="A261" s="62" t="s">
        <v>438</v>
      </c>
      <c r="B261" s="62" t="s">
        <v>626</v>
      </c>
      <c r="C261" s="62" t="s">
        <v>134</v>
      </c>
      <c r="D261" s="63"/>
      <c r="E261" s="63"/>
      <c r="F261" s="63"/>
      <c r="G261" s="63">
        <v>300</v>
      </c>
      <c r="H261" s="63">
        <v>1984.4</v>
      </c>
      <c r="I261" s="63">
        <v>1880.65</v>
      </c>
      <c r="J261" s="95"/>
      <c r="K261" s="95"/>
      <c r="L261" s="95"/>
      <c r="M261" s="95"/>
      <c r="N261" s="95">
        <f t="shared" si="29"/>
        <v>6.614666666666667</v>
      </c>
      <c r="O261" s="95"/>
      <c r="P261" s="95">
        <f t="shared" si="31"/>
        <v>6.268833333333333</v>
      </c>
    </row>
    <row r="262" spans="1:16" ht="11.25" customHeight="1">
      <c r="A262" s="62" t="s">
        <v>438</v>
      </c>
      <c r="B262" s="62" t="s">
        <v>626</v>
      </c>
      <c r="C262" s="62" t="s">
        <v>62</v>
      </c>
      <c r="D262" s="63"/>
      <c r="E262" s="63"/>
      <c r="F262" s="63"/>
      <c r="G262" s="63">
        <v>21.38</v>
      </c>
      <c r="H262" s="63">
        <v>97.33</v>
      </c>
      <c r="I262" s="63">
        <v>89.26</v>
      </c>
      <c r="J262" s="95"/>
      <c r="K262" s="95"/>
      <c r="L262" s="95"/>
      <c r="M262" s="95"/>
      <c r="N262" s="95">
        <f aca="true" t="shared" si="32" ref="N262:N325">H262/G262</f>
        <v>4.552385406922357</v>
      </c>
      <c r="O262" s="95"/>
      <c r="P262" s="95">
        <f aca="true" t="shared" si="33" ref="P262:P325">I262/G262</f>
        <v>4.174929840972872</v>
      </c>
    </row>
    <row r="263" spans="1:16" ht="11.25" customHeight="1">
      <c r="A263" s="62" t="s">
        <v>438</v>
      </c>
      <c r="B263" s="62" t="s">
        <v>626</v>
      </c>
      <c r="C263" s="62" t="s">
        <v>55</v>
      </c>
      <c r="D263" s="63"/>
      <c r="E263" s="63"/>
      <c r="F263" s="63"/>
      <c r="G263" s="63">
        <v>20</v>
      </c>
      <c r="H263" s="63">
        <v>14.22</v>
      </c>
      <c r="I263" s="63">
        <v>12.88</v>
      </c>
      <c r="J263" s="95"/>
      <c r="K263" s="95"/>
      <c r="L263" s="95"/>
      <c r="M263" s="95"/>
      <c r="N263" s="95">
        <f t="shared" si="32"/>
        <v>0.7110000000000001</v>
      </c>
      <c r="O263" s="95"/>
      <c r="P263" s="95">
        <f t="shared" si="33"/>
        <v>0.644</v>
      </c>
    </row>
    <row r="264" spans="1:16" ht="11.25" customHeight="1">
      <c r="A264" s="62" t="s">
        <v>438</v>
      </c>
      <c r="B264" s="62" t="s">
        <v>626</v>
      </c>
      <c r="C264" s="62" t="s">
        <v>41</v>
      </c>
      <c r="D264" s="63">
        <v>23030</v>
      </c>
      <c r="E264" s="63">
        <v>155428.77</v>
      </c>
      <c r="F264" s="63">
        <v>137666.68</v>
      </c>
      <c r="G264" s="63"/>
      <c r="H264" s="63"/>
      <c r="I264" s="63"/>
      <c r="J264" s="95"/>
      <c r="K264" s="95"/>
      <c r="L264" s="95"/>
      <c r="M264" s="95">
        <f aca="true" t="shared" si="34" ref="M264:M325">E264/D264</f>
        <v>6.7489696048632215</v>
      </c>
      <c r="N264" s="95"/>
      <c r="O264" s="95">
        <f aca="true" t="shared" si="35" ref="O264:O325">F264/D264</f>
        <v>5.977710811984368</v>
      </c>
      <c r="P264" s="95"/>
    </row>
    <row r="265" spans="1:16" ht="11.25" customHeight="1">
      <c r="A265" s="62" t="s">
        <v>438</v>
      </c>
      <c r="B265" s="62" t="s">
        <v>626</v>
      </c>
      <c r="C265" s="62" t="s">
        <v>42</v>
      </c>
      <c r="D265" s="63">
        <v>500</v>
      </c>
      <c r="E265" s="63">
        <v>2670.47</v>
      </c>
      <c r="F265" s="63">
        <v>2450.18</v>
      </c>
      <c r="G265" s="63"/>
      <c r="H265" s="63"/>
      <c r="I265" s="63"/>
      <c r="J265" s="95"/>
      <c r="K265" s="95"/>
      <c r="L265" s="95"/>
      <c r="M265" s="95">
        <f t="shared" si="34"/>
        <v>5.34094</v>
      </c>
      <c r="N265" s="95"/>
      <c r="O265" s="95">
        <f t="shared" si="35"/>
        <v>4.90036</v>
      </c>
      <c r="P265" s="95"/>
    </row>
    <row r="266" spans="1:16" ht="11.25" customHeight="1">
      <c r="A266" s="62" t="s">
        <v>438</v>
      </c>
      <c r="B266" s="62" t="s">
        <v>626</v>
      </c>
      <c r="C266" s="62" t="s">
        <v>61</v>
      </c>
      <c r="D266" s="63">
        <v>250</v>
      </c>
      <c r="E266" s="63">
        <v>2375.02</v>
      </c>
      <c r="F266" s="63">
        <v>2125</v>
      </c>
      <c r="G266" s="63"/>
      <c r="H266" s="63"/>
      <c r="I266" s="63"/>
      <c r="J266" s="95"/>
      <c r="K266" s="95"/>
      <c r="L266" s="95"/>
      <c r="M266" s="95">
        <f t="shared" si="34"/>
        <v>9.50008</v>
      </c>
      <c r="N266" s="95"/>
      <c r="O266" s="95">
        <f t="shared" si="35"/>
        <v>8.5</v>
      </c>
      <c r="P266" s="95"/>
    </row>
    <row r="267" spans="1:16" ht="11.25" customHeight="1">
      <c r="A267" s="62" t="s">
        <v>438</v>
      </c>
      <c r="B267" s="62" t="s">
        <v>626</v>
      </c>
      <c r="C267" s="62" t="s">
        <v>70</v>
      </c>
      <c r="D267" s="63">
        <v>196</v>
      </c>
      <c r="E267" s="63">
        <v>1126.74</v>
      </c>
      <c r="F267" s="63">
        <v>1002.41</v>
      </c>
      <c r="G267" s="63">
        <v>769</v>
      </c>
      <c r="H267" s="63">
        <v>4182.83</v>
      </c>
      <c r="I267" s="63">
        <v>3908.22</v>
      </c>
      <c r="J267" s="95">
        <f aca="true" t="shared" si="36" ref="J267:J325">(G267-D267)*100/D267</f>
        <v>292.3469387755102</v>
      </c>
      <c r="K267" s="95">
        <f aca="true" t="shared" si="37" ref="K267:K325">(H267-E267)*100/E267</f>
        <v>271.2329375011094</v>
      </c>
      <c r="L267" s="95">
        <f aca="true" t="shared" si="38" ref="L267:L325">(I267-F267)*100/F267</f>
        <v>289.8823834558714</v>
      </c>
      <c r="M267" s="95">
        <f t="shared" si="34"/>
        <v>5.7486734693877555</v>
      </c>
      <c r="N267" s="95">
        <f t="shared" si="32"/>
        <v>5.439310793237971</v>
      </c>
      <c r="O267" s="95">
        <f t="shared" si="35"/>
        <v>5.114336734693877</v>
      </c>
      <c r="P267" s="95">
        <f t="shared" si="33"/>
        <v>5.08221066319896</v>
      </c>
    </row>
    <row r="268" spans="1:16" ht="11.25" customHeight="1">
      <c r="A268" s="62" t="s">
        <v>438</v>
      </c>
      <c r="B268" s="62" t="s">
        <v>626</v>
      </c>
      <c r="C268" s="62" t="s">
        <v>43</v>
      </c>
      <c r="D268" s="63"/>
      <c r="E268" s="63"/>
      <c r="F268" s="63"/>
      <c r="G268" s="63">
        <v>376</v>
      </c>
      <c r="H268" s="63">
        <v>1827.69</v>
      </c>
      <c r="I268" s="63">
        <v>1636.67</v>
      </c>
      <c r="J268" s="95"/>
      <c r="K268" s="95"/>
      <c r="L268" s="95"/>
      <c r="M268" s="95"/>
      <c r="N268" s="95">
        <f t="shared" si="32"/>
        <v>4.860877659574468</v>
      </c>
      <c r="O268" s="95"/>
      <c r="P268" s="95">
        <f t="shared" si="33"/>
        <v>4.3528457446808515</v>
      </c>
    </row>
    <row r="269" spans="1:16" ht="11.25" customHeight="1">
      <c r="A269" s="62" t="s">
        <v>441</v>
      </c>
      <c r="B269" s="62" t="s">
        <v>307</v>
      </c>
      <c r="C269" s="62" t="s">
        <v>47</v>
      </c>
      <c r="D269" s="63">
        <v>5198</v>
      </c>
      <c r="E269" s="63">
        <v>64811.43</v>
      </c>
      <c r="F269" s="63">
        <v>58101.05</v>
      </c>
      <c r="G269" s="63">
        <v>8613</v>
      </c>
      <c r="H269" s="63">
        <v>88209.27</v>
      </c>
      <c r="I269" s="63">
        <v>81747.16</v>
      </c>
      <c r="J269" s="95">
        <f t="shared" si="36"/>
        <v>65.69834551750674</v>
      </c>
      <c r="K269" s="95">
        <f t="shared" si="37"/>
        <v>36.10140989019993</v>
      </c>
      <c r="L269" s="95">
        <f t="shared" si="38"/>
        <v>40.69824899894236</v>
      </c>
      <c r="M269" s="95">
        <f t="shared" si="34"/>
        <v>12.468532127741438</v>
      </c>
      <c r="N269" s="95">
        <f t="shared" si="32"/>
        <v>10.24141065830721</v>
      </c>
      <c r="O269" s="95">
        <f t="shared" si="35"/>
        <v>11.177577914582532</v>
      </c>
      <c r="P269" s="95">
        <f t="shared" si="33"/>
        <v>9.491136653895275</v>
      </c>
    </row>
    <row r="270" spans="1:16" ht="11.25" customHeight="1">
      <c r="A270" s="62" t="s">
        <v>441</v>
      </c>
      <c r="B270" s="62" t="s">
        <v>307</v>
      </c>
      <c r="C270" s="62" t="s">
        <v>93</v>
      </c>
      <c r="D270" s="63"/>
      <c r="E270" s="63"/>
      <c r="F270" s="63"/>
      <c r="G270" s="63">
        <v>840</v>
      </c>
      <c r="H270" s="63">
        <v>8095.89</v>
      </c>
      <c r="I270" s="63">
        <v>7643.19</v>
      </c>
      <c r="J270" s="95"/>
      <c r="K270" s="95"/>
      <c r="L270" s="95"/>
      <c r="M270" s="95"/>
      <c r="N270" s="95">
        <f t="shared" si="32"/>
        <v>9.637964285714286</v>
      </c>
      <c r="O270" s="95"/>
      <c r="P270" s="95">
        <f t="shared" si="33"/>
        <v>9.099035714285714</v>
      </c>
    </row>
    <row r="271" spans="1:16" ht="11.25" customHeight="1">
      <c r="A271" s="62" t="s">
        <v>441</v>
      </c>
      <c r="B271" s="62" t="s">
        <v>307</v>
      </c>
      <c r="C271" s="62" t="s">
        <v>63</v>
      </c>
      <c r="D271" s="63"/>
      <c r="E271" s="63"/>
      <c r="F271" s="63"/>
      <c r="G271" s="63">
        <v>8</v>
      </c>
      <c r="H271" s="63">
        <v>3.09</v>
      </c>
      <c r="I271" s="63">
        <v>2.9</v>
      </c>
      <c r="J271" s="95"/>
      <c r="K271" s="95"/>
      <c r="L271" s="95"/>
      <c r="M271" s="95"/>
      <c r="N271" s="95">
        <f t="shared" si="32"/>
        <v>0.38625</v>
      </c>
      <c r="O271" s="95"/>
      <c r="P271" s="95">
        <f t="shared" si="33"/>
        <v>0.3625</v>
      </c>
    </row>
    <row r="272" spans="1:16" ht="11.25" customHeight="1">
      <c r="A272" s="62" t="s">
        <v>441</v>
      </c>
      <c r="B272" s="62" t="s">
        <v>307</v>
      </c>
      <c r="C272" s="62" t="s">
        <v>134</v>
      </c>
      <c r="D272" s="63">
        <v>720</v>
      </c>
      <c r="E272" s="63">
        <v>10277.86</v>
      </c>
      <c r="F272" s="63">
        <v>9467.87</v>
      </c>
      <c r="G272" s="63">
        <v>12.5</v>
      </c>
      <c r="H272" s="63">
        <v>167</v>
      </c>
      <c r="I272" s="63">
        <v>156.26</v>
      </c>
      <c r="J272" s="95">
        <f t="shared" si="36"/>
        <v>-98.26388888888889</v>
      </c>
      <c r="K272" s="95">
        <f t="shared" si="37"/>
        <v>-98.37514813395006</v>
      </c>
      <c r="L272" s="95">
        <f t="shared" si="38"/>
        <v>-98.34957598699602</v>
      </c>
      <c r="M272" s="95">
        <f t="shared" si="34"/>
        <v>14.274805555555556</v>
      </c>
      <c r="N272" s="95">
        <f t="shared" si="32"/>
        <v>13.36</v>
      </c>
      <c r="O272" s="95">
        <f t="shared" si="35"/>
        <v>13.149819444444445</v>
      </c>
      <c r="P272" s="95">
        <f t="shared" si="33"/>
        <v>12.5008</v>
      </c>
    </row>
    <row r="273" spans="1:16" ht="11.25" customHeight="1">
      <c r="A273" s="62" t="s">
        <v>441</v>
      </c>
      <c r="B273" s="62" t="s">
        <v>307</v>
      </c>
      <c r="C273" s="62" t="s">
        <v>62</v>
      </c>
      <c r="D273" s="63">
        <v>38527</v>
      </c>
      <c r="E273" s="63">
        <v>519432.29</v>
      </c>
      <c r="F273" s="63">
        <v>465826.39</v>
      </c>
      <c r="G273" s="63">
        <v>51920.2</v>
      </c>
      <c r="H273" s="63">
        <v>687469.54</v>
      </c>
      <c r="I273" s="63">
        <v>639331.07</v>
      </c>
      <c r="J273" s="95">
        <f t="shared" si="36"/>
        <v>34.76315311340099</v>
      </c>
      <c r="K273" s="95">
        <f t="shared" si="37"/>
        <v>32.350174071773644</v>
      </c>
      <c r="L273" s="95">
        <f t="shared" si="38"/>
        <v>37.24664032022744</v>
      </c>
      <c r="M273" s="95">
        <f t="shared" si="34"/>
        <v>13.482292677862278</v>
      </c>
      <c r="N273" s="95">
        <f t="shared" si="32"/>
        <v>13.240887746965537</v>
      </c>
      <c r="O273" s="95">
        <f t="shared" si="35"/>
        <v>12.090907415578686</v>
      </c>
      <c r="P273" s="95">
        <f t="shared" si="33"/>
        <v>12.313725101213015</v>
      </c>
    </row>
    <row r="274" spans="1:16" ht="11.25" customHeight="1">
      <c r="A274" s="62" t="s">
        <v>441</v>
      </c>
      <c r="B274" s="62" t="s">
        <v>307</v>
      </c>
      <c r="C274" s="62" t="s">
        <v>53</v>
      </c>
      <c r="D274" s="63">
        <v>105176</v>
      </c>
      <c r="E274" s="63">
        <v>1337116.44</v>
      </c>
      <c r="F274" s="63">
        <v>1198272.4</v>
      </c>
      <c r="G274" s="63">
        <v>181764</v>
      </c>
      <c r="H274" s="63">
        <v>2087229.61</v>
      </c>
      <c r="I274" s="63">
        <v>1935261.89</v>
      </c>
      <c r="J274" s="95">
        <f t="shared" si="36"/>
        <v>72.81889404426866</v>
      </c>
      <c r="K274" s="95">
        <f t="shared" si="37"/>
        <v>56.099315479211384</v>
      </c>
      <c r="L274" s="95">
        <f t="shared" si="38"/>
        <v>61.50433657655805</v>
      </c>
      <c r="M274" s="95">
        <f t="shared" si="34"/>
        <v>12.713132653837377</v>
      </c>
      <c r="N274" s="95">
        <f t="shared" si="32"/>
        <v>11.483184844083537</v>
      </c>
      <c r="O274" s="95">
        <f t="shared" si="35"/>
        <v>11.39302122157146</v>
      </c>
      <c r="P274" s="95">
        <f t="shared" si="33"/>
        <v>10.647113234743953</v>
      </c>
    </row>
    <row r="275" spans="1:16" ht="11.25" customHeight="1">
      <c r="A275" s="62" t="s">
        <v>441</v>
      </c>
      <c r="B275" s="62" t="s">
        <v>307</v>
      </c>
      <c r="C275" s="62" t="s">
        <v>81</v>
      </c>
      <c r="D275" s="63"/>
      <c r="E275" s="63"/>
      <c r="F275" s="63"/>
      <c r="G275" s="63">
        <v>304</v>
      </c>
      <c r="H275" s="63">
        <v>3313.35</v>
      </c>
      <c r="I275" s="63">
        <v>3076.55</v>
      </c>
      <c r="J275" s="95"/>
      <c r="K275" s="95"/>
      <c r="L275" s="95"/>
      <c r="M275" s="95"/>
      <c r="N275" s="95">
        <f t="shared" si="32"/>
        <v>10.899177631578947</v>
      </c>
      <c r="O275" s="95"/>
      <c r="P275" s="95">
        <f t="shared" si="33"/>
        <v>10.120230263157895</v>
      </c>
    </row>
    <row r="276" spans="1:16" ht="11.25" customHeight="1">
      <c r="A276" s="62" t="s">
        <v>441</v>
      </c>
      <c r="B276" s="62" t="s">
        <v>307</v>
      </c>
      <c r="C276" s="62" t="s">
        <v>55</v>
      </c>
      <c r="D276" s="63">
        <v>9803</v>
      </c>
      <c r="E276" s="63">
        <v>124217.92</v>
      </c>
      <c r="F276" s="63">
        <v>110540.28</v>
      </c>
      <c r="G276" s="63">
        <v>19236</v>
      </c>
      <c r="H276" s="63">
        <v>216520.25</v>
      </c>
      <c r="I276" s="63">
        <v>201037.9</v>
      </c>
      <c r="J276" s="95">
        <f t="shared" si="36"/>
        <v>96.2256452106498</v>
      </c>
      <c r="K276" s="95">
        <f t="shared" si="37"/>
        <v>74.30677473910367</v>
      </c>
      <c r="L276" s="95">
        <f t="shared" si="38"/>
        <v>81.86845555303461</v>
      </c>
      <c r="M276" s="95">
        <f t="shared" si="34"/>
        <v>12.671418953381618</v>
      </c>
      <c r="N276" s="95">
        <f t="shared" si="32"/>
        <v>11.255991370347266</v>
      </c>
      <c r="O276" s="95">
        <f t="shared" si="35"/>
        <v>11.276168519840866</v>
      </c>
      <c r="P276" s="95">
        <f t="shared" si="33"/>
        <v>10.45112809315866</v>
      </c>
    </row>
    <row r="277" spans="1:16" ht="11.25" customHeight="1">
      <c r="A277" s="62" t="s">
        <v>441</v>
      </c>
      <c r="B277" s="62" t="s">
        <v>307</v>
      </c>
      <c r="C277" s="62" t="s">
        <v>41</v>
      </c>
      <c r="D277" s="63">
        <v>2143297</v>
      </c>
      <c r="E277" s="63">
        <v>25548174.7</v>
      </c>
      <c r="F277" s="63">
        <v>22939110.87</v>
      </c>
      <c r="G277" s="63">
        <v>1772320.9</v>
      </c>
      <c r="H277" s="63">
        <v>18452528</v>
      </c>
      <c r="I277" s="63">
        <v>17185183.27</v>
      </c>
      <c r="J277" s="95">
        <f t="shared" si="36"/>
        <v>-17.30866510800883</v>
      </c>
      <c r="K277" s="95">
        <f t="shared" si="37"/>
        <v>-27.773595504652626</v>
      </c>
      <c r="L277" s="95">
        <f t="shared" si="38"/>
        <v>-25.08348136337335</v>
      </c>
      <c r="M277" s="95">
        <f t="shared" si="34"/>
        <v>11.920034740868857</v>
      </c>
      <c r="N277" s="95">
        <f t="shared" si="32"/>
        <v>10.41150504967808</v>
      </c>
      <c r="O277" s="95">
        <f t="shared" si="35"/>
        <v>10.702721494034659</v>
      </c>
      <c r="P277" s="95">
        <f t="shared" si="33"/>
        <v>9.696428716718287</v>
      </c>
    </row>
    <row r="278" spans="1:16" ht="11.25" customHeight="1">
      <c r="A278" s="62" t="s">
        <v>441</v>
      </c>
      <c r="B278" s="62" t="s">
        <v>307</v>
      </c>
      <c r="C278" s="62" t="s">
        <v>44</v>
      </c>
      <c r="D278" s="63">
        <v>3100</v>
      </c>
      <c r="E278" s="63">
        <v>41004.29</v>
      </c>
      <c r="F278" s="63">
        <v>36952.8</v>
      </c>
      <c r="G278" s="63">
        <v>250</v>
      </c>
      <c r="H278" s="63">
        <v>2575.41</v>
      </c>
      <c r="I278" s="63">
        <v>2332.82</v>
      </c>
      <c r="J278" s="95">
        <f t="shared" si="36"/>
        <v>-91.93548387096774</v>
      </c>
      <c r="K278" s="95">
        <f t="shared" si="37"/>
        <v>-93.71916938447173</v>
      </c>
      <c r="L278" s="95">
        <f t="shared" si="38"/>
        <v>-93.68702777597368</v>
      </c>
      <c r="M278" s="95">
        <f t="shared" si="34"/>
        <v>13.227190322580645</v>
      </c>
      <c r="N278" s="95">
        <f t="shared" si="32"/>
        <v>10.301639999999999</v>
      </c>
      <c r="O278" s="95">
        <f t="shared" si="35"/>
        <v>11.92025806451613</v>
      </c>
      <c r="P278" s="95">
        <f t="shared" si="33"/>
        <v>9.331280000000001</v>
      </c>
    </row>
    <row r="279" spans="1:16" ht="11.25" customHeight="1">
      <c r="A279" s="62" t="s">
        <v>441</v>
      </c>
      <c r="B279" s="62" t="s">
        <v>307</v>
      </c>
      <c r="C279" s="62" t="s">
        <v>56</v>
      </c>
      <c r="D279" s="63">
        <v>1046</v>
      </c>
      <c r="E279" s="63">
        <v>12912.53</v>
      </c>
      <c r="F279" s="63">
        <v>11481.01</v>
      </c>
      <c r="G279" s="63">
        <v>8004</v>
      </c>
      <c r="H279" s="63">
        <v>102927.23</v>
      </c>
      <c r="I279" s="63">
        <v>95940.27</v>
      </c>
      <c r="J279" s="95">
        <f t="shared" si="36"/>
        <v>665.2007648183557</v>
      </c>
      <c r="K279" s="95">
        <f t="shared" si="37"/>
        <v>697.1112555014392</v>
      </c>
      <c r="L279" s="95">
        <f t="shared" si="38"/>
        <v>735.6431185061244</v>
      </c>
      <c r="M279" s="95">
        <f t="shared" si="34"/>
        <v>12.344674952198853</v>
      </c>
      <c r="N279" s="95">
        <f t="shared" si="32"/>
        <v>12.859474012993502</v>
      </c>
      <c r="O279" s="95">
        <f t="shared" si="35"/>
        <v>10.97610898661568</v>
      </c>
      <c r="P279" s="95">
        <f t="shared" si="33"/>
        <v>11.986540479760121</v>
      </c>
    </row>
    <row r="280" spans="1:16" ht="11.25" customHeight="1">
      <c r="A280" s="62" t="s">
        <v>441</v>
      </c>
      <c r="B280" s="62" t="s">
        <v>307</v>
      </c>
      <c r="C280" s="62" t="s">
        <v>60</v>
      </c>
      <c r="D280" s="63">
        <v>50</v>
      </c>
      <c r="E280" s="63">
        <v>627.19</v>
      </c>
      <c r="F280" s="63">
        <v>561.22</v>
      </c>
      <c r="G280" s="63"/>
      <c r="H280" s="63"/>
      <c r="I280" s="63"/>
      <c r="J280" s="95"/>
      <c r="K280" s="95"/>
      <c r="L280" s="95"/>
      <c r="M280" s="95">
        <f t="shared" si="34"/>
        <v>12.543800000000001</v>
      </c>
      <c r="N280" s="95"/>
      <c r="O280" s="95">
        <f t="shared" si="35"/>
        <v>11.224400000000001</v>
      </c>
      <c r="P280" s="95"/>
    </row>
    <row r="281" spans="1:16" ht="11.25" customHeight="1">
      <c r="A281" s="62" t="s">
        <v>441</v>
      </c>
      <c r="B281" s="62" t="s">
        <v>307</v>
      </c>
      <c r="C281" s="62" t="s">
        <v>42</v>
      </c>
      <c r="D281" s="63">
        <v>130039</v>
      </c>
      <c r="E281" s="63">
        <v>1565566.03</v>
      </c>
      <c r="F281" s="63">
        <v>1396733.55</v>
      </c>
      <c r="G281" s="63">
        <v>93412</v>
      </c>
      <c r="H281" s="63">
        <v>1025600.81</v>
      </c>
      <c r="I281" s="63">
        <v>955139.71</v>
      </c>
      <c r="J281" s="95">
        <f t="shared" si="36"/>
        <v>-28.1661655349549</v>
      </c>
      <c r="K281" s="95">
        <f t="shared" si="37"/>
        <v>-34.49009557265368</v>
      </c>
      <c r="L281" s="95">
        <f t="shared" si="38"/>
        <v>-31.616183344346535</v>
      </c>
      <c r="M281" s="95">
        <f t="shared" si="34"/>
        <v>12.039203854228347</v>
      </c>
      <c r="N281" s="95">
        <f t="shared" si="32"/>
        <v>10.979326103712586</v>
      </c>
      <c r="O281" s="95">
        <f t="shared" si="35"/>
        <v>10.740881966179378</v>
      </c>
      <c r="P281" s="95">
        <f t="shared" si="33"/>
        <v>10.22502151757804</v>
      </c>
    </row>
    <row r="282" spans="1:16" ht="11.25" customHeight="1">
      <c r="A282" s="62" t="s">
        <v>441</v>
      </c>
      <c r="B282" s="62" t="s">
        <v>307</v>
      </c>
      <c r="C282" s="62" t="s">
        <v>98</v>
      </c>
      <c r="D282" s="63">
        <v>1050</v>
      </c>
      <c r="E282" s="63">
        <v>19833.02</v>
      </c>
      <c r="F282" s="63">
        <v>17510.02</v>
      </c>
      <c r="G282" s="63"/>
      <c r="H282" s="63"/>
      <c r="I282" s="63"/>
      <c r="J282" s="95"/>
      <c r="K282" s="95"/>
      <c r="L282" s="95"/>
      <c r="M282" s="95">
        <f t="shared" si="34"/>
        <v>18.888590476190476</v>
      </c>
      <c r="N282" s="95"/>
      <c r="O282" s="95">
        <f t="shared" si="35"/>
        <v>16.676209523809526</v>
      </c>
      <c r="P282" s="95"/>
    </row>
    <row r="283" spans="1:16" ht="11.25" customHeight="1">
      <c r="A283" s="62" t="s">
        <v>441</v>
      </c>
      <c r="B283" s="62" t="s">
        <v>307</v>
      </c>
      <c r="C283" s="62" t="s">
        <v>61</v>
      </c>
      <c r="D283" s="63">
        <v>11</v>
      </c>
      <c r="E283" s="63">
        <v>80.38</v>
      </c>
      <c r="F283" s="63">
        <v>71.38</v>
      </c>
      <c r="G283" s="63"/>
      <c r="H283" s="63"/>
      <c r="I283" s="63"/>
      <c r="J283" s="95"/>
      <c r="K283" s="95"/>
      <c r="L283" s="95"/>
      <c r="M283" s="95">
        <f t="shared" si="34"/>
        <v>7.307272727272727</v>
      </c>
      <c r="N283" s="95"/>
      <c r="O283" s="95">
        <f t="shared" si="35"/>
        <v>6.489090909090908</v>
      </c>
      <c r="P283" s="95"/>
    </row>
    <row r="284" spans="1:16" ht="11.25" customHeight="1">
      <c r="A284" s="62" t="s">
        <v>441</v>
      </c>
      <c r="B284" s="62" t="s">
        <v>307</v>
      </c>
      <c r="C284" s="62" t="s">
        <v>710</v>
      </c>
      <c r="D284" s="63"/>
      <c r="E284" s="63"/>
      <c r="F284" s="63"/>
      <c r="G284" s="63">
        <v>12</v>
      </c>
      <c r="H284" s="63">
        <v>168.5</v>
      </c>
      <c r="I284" s="63">
        <v>157.35</v>
      </c>
      <c r="J284" s="95"/>
      <c r="K284" s="95"/>
      <c r="L284" s="95"/>
      <c r="M284" s="95"/>
      <c r="N284" s="95">
        <f t="shared" si="32"/>
        <v>14.041666666666666</v>
      </c>
      <c r="O284" s="95"/>
      <c r="P284" s="95">
        <f t="shared" si="33"/>
        <v>13.112499999999999</v>
      </c>
    </row>
    <row r="285" spans="1:16" ht="11.25" customHeight="1">
      <c r="A285" s="62" t="s">
        <v>441</v>
      </c>
      <c r="B285" s="62" t="s">
        <v>307</v>
      </c>
      <c r="C285" s="62" t="s">
        <v>70</v>
      </c>
      <c r="D285" s="63"/>
      <c r="E285" s="63"/>
      <c r="F285" s="63"/>
      <c r="G285" s="63">
        <v>330</v>
      </c>
      <c r="H285" s="63">
        <v>3815.86</v>
      </c>
      <c r="I285" s="63">
        <v>3539.78</v>
      </c>
      <c r="J285" s="95"/>
      <c r="K285" s="95"/>
      <c r="L285" s="95"/>
      <c r="M285" s="95"/>
      <c r="N285" s="95">
        <f t="shared" si="32"/>
        <v>11.563212121212121</v>
      </c>
      <c r="O285" s="95"/>
      <c r="P285" s="95">
        <f t="shared" si="33"/>
        <v>10.726606060606061</v>
      </c>
    </row>
    <row r="286" spans="1:16" ht="11.25" customHeight="1">
      <c r="A286" s="62" t="s">
        <v>441</v>
      </c>
      <c r="B286" s="62" t="s">
        <v>307</v>
      </c>
      <c r="C286" s="62" t="s">
        <v>66</v>
      </c>
      <c r="D286" s="63">
        <v>4662</v>
      </c>
      <c r="E286" s="63">
        <v>62040.53</v>
      </c>
      <c r="F286" s="63">
        <v>55823.47</v>
      </c>
      <c r="G286" s="63">
        <v>761</v>
      </c>
      <c r="H286" s="63">
        <v>8847.29</v>
      </c>
      <c r="I286" s="63">
        <v>8223.9</v>
      </c>
      <c r="J286" s="95">
        <f t="shared" si="36"/>
        <v>-83.67653367653368</v>
      </c>
      <c r="K286" s="95">
        <f t="shared" si="37"/>
        <v>-85.7394996464408</v>
      </c>
      <c r="L286" s="95">
        <f t="shared" si="38"/>
        <v>-85.2680243632293</v>
      </c>
      <c r="M286" s="95">
        <f t="shared" si="34"/>
        <v>13.307706992706992</v>
      </c>
      <c r="N286" s="95">
        <f t="shared" si="32"/>
        <v>11.62587385019711</v>
      </c>
      <c r="O286" s="95">
        <f t="shared" si="35"/>
        <v>11.97414628914629</v>
      </c>
      <c r="P286" s="95">
        <f t="shared" si="33"/>
        <v>10.806701708278581</v>
      </c>
    </row>
    <row r="287" spans="1:16" ht="11.25" customHeight="1">
      <c r="A287" s="62" t="s">
        <v>441</v>
      </c>
      <c r="B287" s="62" t="s">
        <v>307</v>
      </c>
      <c r="C287" s="62" t="s">
        <v>65</v>
      </c>
      <c r="D287" s="63">
        <v>2170</v>
      </c>
      <c r="E287" s="63">
        <v>24492.44</v>
      </c>
      <c r="F287" s="63">
        <v>21898.14</v>
      </c>
      <c r="G287" s="63">
        <v>2410</v>
      </c>
      <c r="H287" s="63">
        <v>22499.27</v>
      </c>
      <c r="I287" s="63">
        <v>20934.49</v>
      </c>
      <c r="J287" s="95">
        <f t="shared" si="36"/>
        <v>11.059907834101383</v>
      </c>
      <c r="K287" s="95">
        <f t="shared" si="37"/>
        <v>-8.137898878184446</v>
      </c>
      <c r="L287" s="95">
        <f t="shared" si="38"/>
        <v>-4.400602060266296</v>
      </c>
      <c r="M287" s="95">
        <f t="shared" si="34"/>
        <v>11.286838709677419</v>
      </c>
      <c r="N287" s="95">
        <f t="shared" si="32"/>
        <v>9.335796680497925</v>
      </c>
      <c r="O287" s="95">
        <f t="shared" si="35"/>
        <v>10.091308755760368</v>
      </c>
      <c r="P287" s="95">
        <f t="shared" si="33"/>
        <v>8.686510373443983</v>
      </c>
    </row>
    <row r="288" spans="1:16" ht="11.25" customHeight="1">
      <c r="A288" s="62" t="s">
        <v>441</v>
      </c>
      <c r="B288" s="62" t="s">
        <v>307</v>
      </c>
      <c r="C288" s="62" t="s">
        <v>43</v>
      </c>
      <c r="D288" s="63">
        <v>46930</v>
      </c>
      <c r="E288" s="63">
        <v>539678.72</v>
      </c>
      <c r="F288" s="63">
        <v>483548.23</v>
      </c>
      <c r="G288" s="63">
        <v>101773</v>
      </c>
      <c r="H288" s="63">
        <v>1039211.9</v>
      </c>
      <c r="I288" s="63">
        <v>965274.76</v>
      </c>
      <c r="J288" s="95">
        <f t="shared" si="36"/>
        <v>116.86128276155976</v>
      </c>
      <c r="K288" s="95">
        <f t="shared" si="37"/>
        <v>92.5612149391401</v>
      </c>
      <c r="L288" s="95">
        <f t="shared" si="38"/>
        <v>99.62326405372221</v>
      </c>
      <c r="M288" s="95">
        <f t="shared" si="34"/>
        <v>11.499653100362242</v>
      </c>
      <c r="N288" s="95">
        <f t="shared" si="32"/>
        <v>10.211076611675002</v>
      </c>
      <c r="O288" s="95">
        <f t="shared" si="35"/>
        <v>10.3036060089495</v>
      </c>
      <c r="P288" s="95">
        <f t="shared" si="33"/>
        <v>9.484585892132491</v>
      </c>
    </row>
    <row r="289" spans="1:16" ht="11.25" customHeight="1">
      <c r="A289" s="62" t="s">
        <v>442</v>
      </c>
      <c r="B289" s="62" t="s">
        <v>308</v>
      </c>
      <c r="C289" s="62" t="s">
        <v>47</v>
      </c>
      <c r="D289" s="63">
        <v>959</v>
      </c>
      <c r="E289" s="63">
        <v>11339.44</v>
      </c>
      <c r="F289" s="63">
        <v>10226.43</v>
      </c>
      <c r="G289" s="63">
        <v>1214</v>
      </c>
      <c r="H289" s="63">
        <v>11613.82</v>
      </c>
      <c r="I289" s="63">
        <v>10785.61</v>
      </c>
      <c r="J289" s="95">
        <f t="shared" si="36"/>
        <v>26.59019812304484</v>
      </c>
      <c r="K289" s="95">
        <f t="shared" si="37"/>
        <v>2.4196962107476137</v>
      </c>
      <c r="L289" s="95">
        <f t="shared" si="38"/>
        <v>5.467988340016998</v>
      </c>
      <c r="M289" s="95">
        <f t="shared" si="34"/>
        <v>11.824233576642337</v>
      </c>
      <c r="N289" s="95">
        <f t="shared" si="32"/>
        <v>9.56657331136738</v>
      </c>
      <c r="O289" s="95">
        <f t="shared" si="35"/>
        <v>10.66363920750782</v>
      </c>
      <c r="P289" s="95">
        <f t="shared" si="33"/>
        <v>8.884357495881384</v>
      </c>
    </row>
    <row r="290" spans="1:16" ht="11.25" customHeight="1">
      <c r="A290" s="62" t="s">
        <v>442</v>
      </c>
      <c r="B290" s="62" t="s">
        <v>308</v>
      </c>
      <c r="C290" s="62" t="s">
        <v>134</v>
      </c>
      <c r="D290" s="63"/>
      <c r="E290" s="63"/>
      <c r="F290" s="63"/>
      <c r="G290" s="63">
        <v>2.5</v>
      </c>
      <c r="H290" s="63">
        <v>28.5</v>
      </c>
      <c r="I290" s="63">
        <v>26.54</v>
      </c>
      <c r="J290" s="95"/>
      <c r="K290" s="95"/>
      <c r="L290" s="95"/>
      <c r="M290" s="95"/>
      <c r="N290" s="95">
        <f t="shared" si="32"/>
        <v>11.4</v>
      </c>
      <c r="O290" s="95"/>
      <c r="P290" s="95">
        <f t="shared" si="33"/>
        <v>10.616</v>
      </c>
    </row>
    <row r="291" spans="1:16" ht="11.25" customHeight="1">
      <c r="A291" s="62" t="s">
        <v>442</v>
      </c>
      <c r="B291" s="62" t="s">
        <v>308</v>
      </c>
      <c r="C291" s="62" t="s">
        <v>62</v>
      </c>
      <c r="D291" s="63">
        <v>389</v>
      </c>
      <c r="E291" s="63">
        <v>4262.15</v>
      </c>
      <c r="F291" s="63">
        <v>3823.62</v>
      </c>
      <c r="G291" s="63">
        <v>428.5</v>
      </c>
      <c r="H291" s="63">
        <v>4376.67</v>
      </c>
      <c r="I291" s="63">
        <v>4072.48</v>
      </c>
      <c r="J291" s="95">
        <f t="shared" si="36"/>
        <v>10.154241645244216</v>
      </c>
      <c r="K291" s="95">
        <f t="shared" si="37"/>
        <v>2.686906842790621</v>
      </c>
      <c r="L291" s="95">
        <f t="shared" si="38"/>
        <v>6.508491952652203</v>
      </c>
      <c r="M291" s="95">
        <f t="shared" si="34"/>
        <v>10.956683804627248</v>
      </c>
      <c r="N291" s="95">
        <f t="shared" si="32"/>
        <v>10.213932322053676</v>
      </c>
      <c r="O291" s="95">
        <f t="shared" si="35"/>
        <v>9.82935732647815</v>
      </c>
      <c r="P291" s="95">
        <f t="shared" si="33"/>
        <v>9.504037339556593</v>
      </c>
    </row>
    <row r="292" spans="1:16" ht="11.25" customHeight="1">
      <c r="A292" s="62" t="s">
        <v>442</v>
      </c>
      <c r="B292" s="62" t="s">
        <v>308</v>
      </c>
      <c r="C292" s="62" t="s">
        <v>53</v>
      </c>
      <c r="D292" s="63">
        <v>9374</v>
      </c>
      <c r="E292" s="63">
        <v>110737.46</v>
      </c>
      <c r="F292" s="63">
        <v>99060.9</v>
      </c>
      <c r="G292" s="63">
        <v>17520</v>
      </c>
      <c r="H292" s="63">
        <v>185270.61</v>
      </c>
      <c r="I292" s="63">
        <v>169899.19</v>
      </c>
      <c r="J292" s="95">
        <f t="shared" si="36"/>
        <v>86.8999359931726</v>
      </c>
      <c r="K292" s="95">
        <f t="shared" si="37"/>
        <v>67.30617624785685</v>
      </c>
      <c r="L292" s="95">
        <f t="shared" si="38"/>
        <v>71.50983889708252</v>
      </c>
      <c r="M292" s="95">
        <f t="shared" si="34"/>
        <v>11.81325581395349</v>
      </c>
      <c r="N292" s="95">
        <f t="shared" si="32"/>
        <v>10.574806506849315</v>
      </c>
      <c r="O292" s="95">
        <f t="shared" si="35"/>
        <v>10.567623213142735</v>
      </c>
      <c r="P292" s="95">
        <f t="shared" si="33"/>
        <v>9.697442351598173</v>
      </c>
    </row>
    <row r="293" spans="1:16" ht="11.25" customHeight="1">
      <c r="A293" s="62" t="s">
        <v>442</v>
      </c>
      <c r="B293" s="62" t="s">
        <v>308</v>
      </c>
      <c r="C293" s="62" t="s">
        <v>81</v>
      </c>
      <c r="D293" s="63"/>
      <c r="E293" s="63"/>
      <c r="F293" s="63"/>
      <c r="G293" s="63">
        <v>206</v>
      </c>
      <c r="H293" s="63">
        <v>2025.33</v>
      </c>
      <c r="I293" s="63">
        <v>1877.22</v>
      </c>
      <c r="J293" s="95"/>
      <c r="K293" s="95"/>
      <c r="L293" s="95"/>
      <c r="M293" s="95"/>
      <c r="N293" s="95">
        <f t="shared" si="32"/>
        <v>9.831699029126213</v>
      </c>
      <c r="O293" s="95"/>
      <c r="P293" s="95">
        <f t="shared" si="33"/>
        <v>9.112718446601942</v>
      </c>
    </row>
    <row r="294" spans="1:16" ht="11.25" customHeight="1">
      <c r="A294" s="62" t="s">
        <v>442</v>
      </c>
      <c r="B294" s="62" t="s">
        <v>308</v>
      </c>
      <c r="C294" s="62" t="s">
        <v>41</v>
      </c>
      <c r="D294" s="63">
        <v>573617</v>
      </c>
      <c r="E294" s="63">
        <v>6229812.05</v>
      </c>
      <c r="F294" s="63">
        <v>5611935.63</v>
      </c>
      <c r="G294" s="63">
        <v>531080</v>
      </c>
      <c r="H294" s="63">
        <v>4798358.87</v>
      </c>
      <c r="I294" s="63">
        <v>4463043.06</v>
      </c>
      <c r="J294" s="95">
        <f t="shared" si="36"/>
        <v>-7.415575200874451</v>
      </c>
      <c r="K294" s="95">
        <f t="shared" si="37"/>
        <v>-22.977469761708136</v>
      </c>
      <c r="L294" s="95">
        <f t="shared" si="38"/>
        <v>-20.4723048471602</v>
      </c>
      <c r="M294" s="95">
        <f t="shared" si="34"/>
        <v>10.860577789709858</v>
      </c>
      <c r="N294" s="95">
        <f t="shared" si="32"/>
        <v>9.035096162536718</v>
      </c>
      <c r="O294" s="95">
        <f t="shared" si="35"/>
        <v>9.783419302426532</v>
      </c>
      <c r="P294" s="95">
        <f t="shared" si="33"/>
        <v>8.403711418242072</v>
      </c>
    </row>
    <row r="295" spans="1:16" ht="11.25" customHeight="1">
      <c r="A295" s="62" t="s">
        <v>442</v>
      </c>
      <c r="B295" s="62" t="s">
        <v>308</v>
      </c>
      <c r="C295" s="62" t="s">
        <v>44</v>
      </c>
      <c r="D295" s="63">
        <v>2450</v>
      </c>
      <c r="E295" s="63">
        <v>29428.06</v>
      </c>
      <c r="F295" s="63">
        <v>26648.55</v>
      </c>
      <c r="G295" s="63">
        <v>250</v>
      </c>
      <c r="H295" s="63">
        <v>2382.21</v>
      </c>
      <c r="I295" s="63">
        <v>2157.82</v>
      </c>
      <c r="J295" s="95">
        <f t="shared" si="36"/>
        <v>-89.79591836734694</v>
      </c>
      <c r="K295" s="95">
        <f t="shared" si="37"/>
        <v>-91.90497096988385</v>
      </c>
      <c r="L295" s="95">
        <f t="shared" si="38"/>
        <v>-91.9026738790666</v>
      </c>
      <c r="M295" s="95">
        <f t="shared" si="34"/>
        <v>12.01145306122449</v>
      </c>
      <c r="N295" s="95">
        <f t="shared" si="32"/>
        <v>9.52884</v>
      </c>
      <c r="O295" s="95">
        <f t="shared" si="35"/>
        <v>10.876959183673469</v>
      </c>
      <c r="P295" s="95">
        <f t="shared" si="33"/>
        <v>8.63128</v>
      </c>
    </row>
    <row r="296" spans="1:16" ht="11.25" customHeight="1">
      <c r="A296" s="62" t="s">
        <v>442</v>
      </c>
      <c r="B296" s="62" t="s">
        <v>308</v>
      </c>
      <c r="C296" s="62" t="s">
        <v>56</v>
      </c>
      <c r="D296" s="63">
        <v>1956</v>
      </c>
      <c r="E296" s="63">
        <v>21710.23</v>
      </c>
      <c r="F296" s="63">
        <v>19400.2</v>
      </c>
      <c r="G296" s="63">
        <v>14362</v>
      </c>
      <c r="H296" s="63">
        <v>149980.56</v>
      </c>
      <c r="I296" s="63">
        <v>139442.26</v>
      </c>
      <c r="J296" s="95">
        <f t="shared" si="36"/>
        <v>634.2535787321063</v>
      </c>
      <c r="K296" s="95">
        <f t="shared" si="37"/>
        <v>590.8289778597463</v>
      </c>
      <c r="L296" s="95">
        <f t="shared" si="38"/>
        <v>618.767126112102</v>
      </c>
      <c r="M296" s="95">
        <f t="shared" si="34"/>
        <v>11.099299591002044</v>
      </c>
      <c r="N296" s="95">
        <f t="shared" si="32"/>
        <v>10.442874251497006</v>
      </c>
      <c r="O296" s="95">
        <f t="shared" si="35"/>
        <v>9.918302658486708</v>
      </c>
      <c r="P296" s="95">
        <f t="shared" si="33"/>
        <v>9.709111544353155</v>
      </c>
    </row>
    <row r="297" spans="1:16" ht="11.25" customHeight="1">
      <c r="A297" s="62" t="s">
        <v>442</v>
      </c>
      <c r="B297" s="62" t="s">
        <v>308</v>
      </c>
      <c r="C297" s="62" t="s">
        <v>60</v>
      </c>
      <c r="D297" s="63">
        <v>50</v>
      </c>
      <c r="E297" s="63">
        <v>597.02</v>
      </c>
      <c r="F297" s="63">
        <v>534.22</v>
      </c>
      <c r="G297" s="63"/>
      <c r="H297" s="63"/>
      <c r="I297" s="63"/>
      <c r="J297" s="95"/>
      <c r="K297" s="95"/>
      <c r="L297" s="95"/>
      <c r="M297" s="95">
        <f t="shared" si="34"/>
        <v>11.9404</v>
      </c>
      <c r="N297" s="95"/>
      <c r="O297" s="95">
        <f t="shared" si="35"/>
        <v>10.6844</v>
      </c>
      <c r="P297" s="95"/>
    </row>
    <row r="298" spans="1:16" ht="11.25" customHeight="1">
      <c r="A298" s="62" t="s">
        <v>442</v>
      </c>
      <c r="B298" s="62" t="s">
        <v>308</v>
      </c>
      <c r="C298" s="62" t="s">
        <v>42</v>
      </c>
      <c r="D298" s="63">
        <v>43435</v>
      </c>
      <c r="E298" s="63">
        <v>482534.99</v>
      </c>
      <c r="F298" s="63">
        <v>432248</v>
      </c>
      <c r="G298" s="63">
        <v>66150</v>
      </c>
      <c r="H298" s="63">
        <v>621806.23</v>
      </c>
      <c r="I298" s="63">
        <v>577021.01</v>
      </c>
      <c r="J298" s="95">
        <f t="shared" si="36"/>
        <v>52.296535052377116</v>
      </c>
      <c r="K298" s="95">
        <f t="shared" si="37"/>
        <v>28.86241265115303</v>
      </c>
      <c r="L298" s="95">
        <f t="shared" si="38"/>
        <v>33.49304334548685</v>
      </c>
      <c r="M298" s="95">
        <f t="shared" si="34"/>
        <v>11.10935858178888</v>
      </c>
      <c r="N298" s="95">
        <f t="shared" si="32"/>
        <v>9.399943008314436</v>
      </c>
      <c r="O298" s="95">
        <f t="shared" si="35"/>
        <v>9.951605847818579</v>
      </c>
      <c r="P298" s="95">
        <f t="shared" si="33"/>
        <v>8.72291776266062</v>
      </c>
    </row>
    <row r="299" spans="1:16" ht="11.25" customHeight="1">
      <c r="A299" s="62" t="s">
        <v>442</v>
      </c>
      <c r="B299" s="62" t="s">
        <v>308</v>
      </c>
      <c r="C299" s="62" t="s">
        <v>70</v>
      </c>
      <c r="D299" s="63"/>
      <c r="E299" s="63"/>
      <c r="F299" s="63"/>
      <c r="G299" s="63">
        <v>798</v>
      </c>
      <c r="H299" s="63">
        <v>8092.42</v>
      </c>
      <c r="I299" s="63">
        <v>7541.64</v>
      </c>
      <c r="J299" s="95"/>
      <c r="K299" s="95"/>
      <c r="L299" s="95"/>
      <c r="M299" s="95"/>
      <c r="N299" s="95">
        <f t="shared" si="32"/>
        <v>10.140877192982456</v>
      </c>
      <c r="O299" s="95"/>
      <c r="P299" s="95">
        <f t="shared" si="33"/>
        <v>9.450676691729324</v>
      </c>
    </row>
    <row r="300" spans="1:16" ht="11.25" customHeight="1">
      <c r="A300" s="62" t="s">
        <v>442</v>
      </c>
      <c r="B300" s="62" t="s">
        <v>308</v>
      </c>
      <c r="C300" s="62" t="s">
        <v>66</v>
      </c>
      <c r="D300" s="63">
        <v>260</v>
      </c>
      <c r="E300" s="63">
        <v>2947.32</v>
      </c>
      <c r="F300" s="63">
        <v>2692.98</v>
      </c>
      <c r="G300" s="63">
        <v>228</v>
      </c>
      <c r="H300" s="63">
        <v>2381.39</v>
      </c>
      <c r="I300" s="63">
        <v>2166</v>
      </c>
      <c r="J300" s="95">
        <f t="shared" si="36"/>
        <v>-12.307692307692308</v>
      </c>
      <c r="K300" s="95">
        <f t="shared" si="37"/>
        <v>-19.201511881980927</v>
      </c>
      <c r="L300" s="95">
        <f t="shared" si="38"/>
        <v>-19.568656284116482</v>
      </c>
      <c r="M300" s="95">
        <f t="shared" si="34"/>
        <v>11.335846153846154</v>
      </c>
      <c r="N300" s="95">
        <f t="shared" si="32"/>
        <v>10.44469298245614</v>
      </c>
      <c r="O300" s="95">
        <f t="shared" si="35"/>
        <v>10.357615384615384</v>
      </c>
      <c r="P300" s="95">
        <f t="shared" si="33"/>
        <v>9.5</v>
      </c>
    </row>
    <row r="301" spans="1:16" ht="11.25" customHeight="1">
      <c r="A301" s="62" t="s">
        <v>442</v>
      </c>
      <c r="B301" s="62" t="s">
        <v>308</v>
      </c>
      <c r="C301" s="62" t="s">
        <v>43</v>
      </c>
      <c r="D301" s="63">
        <v>24518</v>
      </c>
      <c r="E301" s="63">
        <v>251967.44</v>
      </c>
      <c r="F301" s="63">
        <v>226883.46</v>
      </c>
      <c r="G301" s="63">
        <v>81834</v>
      </c>
      <c r="H301" s="63">
        <v>693689.87</v>
      </c>
      <c r="I301" s="63">
        <v>647654.31</v>
      </c>
      <c r="J301" s="95">
        <f t="shared" si="36"/>
        <v>233.77110694183864</v>
      </c>
      <c r="K301" s="95">
        <f t="shared" si="37"/>
        <v>175.30932964989444</v>
      </c>
      <c r="L301" s="95">
        <f t="shared" si="38"/>
        <v>185.45681999031578</v>
      </c>
      <c r="M301" s="95">
        <f t="shared" si="34"/>
        <v>10.27683497838323</v>
      </c>
      <c r="N301" s="95">
        <f t="shared" si="32"/>
        <v>8.476792897817534</v>
      </c>
      <c r="O301" s="95">
        <f t="shared" si="35"/>
        <v>9.253750713761319</v>
      </c>
      <c r="P301" s="95">
        <f t="shared" si="33"/>
        <v>7.914244812669551</v>
      </c>
    </row>
    <row r="302" spans="1:16" ht="11.25" customHeight="1">
      <c r="A302" s="62" t="s">
        <v>443</v>
      </c>
      <c r="B302" s="62" t="s">
        <v>309</v>
      </c>
      <c r="C302" s="62" t="s">
        <v>41</v>
      </c>
      <c r="D302" s="63">
        <v>3093</v>
      </c>
      <c r="E302" s="63">
        <v>39142.1</v>
      </c>
      <c r="F302" s="63">
        <v>34747.52</v>
      </c>
      <c r="G302" s="63">
        <v>2166</v>
      </c>
      <c r="H302" s="63">
        <v>28413.55</v>
      </c>
      <c r="I302" s="63">
        <v>26495.16</v>
      </c>
      <c r="J302" s="95">
        <f t="shared" si="36"/>
        <v>-29.97090203685742</v>
      </c>
      <c r="K302" s="95">
        <f t="shared" si="37"/>
        <v>-27.40923455818671</v>
      </c>
      <c r="L302" s="95">
        <f t="shared" si="38"/>
        <v>-23.749493489031728</v>
      </c>
      <c r="M302" s="95">
        <f t="shared" si="34"/>
        <v>12.655059812479793</v>
      </c>
      <c r="N302" s="95">
        <f t="shared" si="32"/>
        <v>13.11798245614035</v>
      </c>
      <c r="O302" s="95">
        <f t="shared" si="35"/>
        <v>11.2342450695118</v>
      </c>
      <c r="P302" s="95">
        <f t="shared" si="33"/>
        <v>12.23229916897507</v>
      </c>
    </row>
    <row r="303" spans="1:16" ht="11.25" customHeight="1">
      <c r="A303" s="62" t="s">
        <v>619</v>
      </c>
      <c r="B303" s="62" t="s">
        <v>620</v>
      </c>
      <c r="C303" s="62" t="s">
        <v>62</v>
      </c>
      <c r="D303" s="63">
        <v>6</v>
      </c>
      <c r="E303" s="63">
        <v>69.83</v>
      </c>
      <c r="F303" s="63">
        <v>61.31</v>
      </c>
      <c r="G303" s="63"/>
      <c r="H303" s="63"/>
      <c r="I303" s="63"/>
      <c r="J303" s="95"/>
      <c r="K303" s="95"/>
      <c r="L303" s="95"/>
      <c r="M303" s="95">
        <f t="shared" si="34"/>
        <v>11.638333333333334</v>
      </c>
      <c r="N303" s="95"/>
      <c r="O303" s="95">
        <f t="shared" si="35"/>
        <v>10.218333333333334</v>
      </c>
      <c r="P303" s="95"/>
    </row>
    <row r="304" spans="1:16" ht="11.25" customHeight="1">
      <c r="A304" s="62" t="s">
        <v>619</v>
      </c>
      <c r="B304" s="62" t="s">
        <v>620</v>
      </c>
      <c r="C304" s="62" t="s">
        <v>41</v>
      </c>
      <c r="D304" s="63"/>
      <c r="E304" s="63"/>
      <c r="F304" s="63"/>
      <c r="G304" s="63">
        <v>1590</v>
      </c>
      <c r="H304" s="63">
        <v>17589.34</v>
      </c>
      <c r="I304" s="63">
        <v>16391.07</v>
      </c>
      <c r="J304" s="95"/>
      <c r="K304" s="95"/>
      <c r="L304" s="95"/>
      <c r="M304" s="95"/>
      <c r="N304" s="95">
        <f t="shared" si="32"/>
        <v>11.062477987421383</v>
      </c>
      <c r="O304" s="95"/>
      <c r="P304" s="95">
        <f t="shared" si="33"/>
        <v>10.308849056603773</v>
      </c>
    </row>
    <row r="305" spans="1:16" ht="11.25" customHeight="1">
      <c r="A305" s="62" t="s">
        <v>619</v>
      </c>
      <c r="B305" s="62" t="s">
        <v>620</v>
      </c>
      <c r="C305" s="62" t="s">
        <v>42</v>
      </c>
      <c r="D305" s="63">
        <v>630</v>
      </c>
      <c r="E305" s="63">
        <v>7630.52</v>
      </c>
      <c r="F305" s="63">
        <v>6797.44</v>
      </c>
      <c r="G305" s="63">
        <v>60</v>
      </c>
      <c r="H305" s="63">
        <v>646.52</v>
      </c>
      <c r="I305" s="63">
        <v>612.83</v>
      </c>
      <c r="J305" s="95">
        <f t="shared" si="36"/>
        <v>-90.47619047619048</v>
      </c>
      <c r="K305" s="95">
        <f t="shared" si="37"/>
        <v>-91.52718294428165</v>
      </c>
      <c r="L305" s="95">
        <f t="shared" si="38"/>
        <v>-90.98440000941531</v>
      </c>
      <c r="M305" s="95">
        <f t="shared" si="34"/>
        <v>12.111936507936509</v>
      </c>
      <c r="N305" s="95">
        <f t="shared" si="32"/>
        <v>10.775333333333332</v>
      </c>
      <c r="O305" s="95">
        <f t="shared" si="35"/>
        <v>10.789587301587302</v>
      </c>
      <c r="P305" s="95">
        <f t="shared" si="33"/>
        <v>10.213833333333334</v>
      </c>
    </row>
    <row r="306" spans="1:16" ht="11.25" customHeight="1">
      <c r="A306" s="62" t="s">
        <v>619</v>
      </c>
      <c r="B306" s="62" t="s">
        <v>620</v>
      </c>
      <c r="C306" s="62" t="s">
        <v>43</v>
      </c>
      <c r="D306" s="63">
        <v>599.9</v>
      </c>
      <c r="E306" s="63">
        <v>6767.92</v>
      </c>
      <c r="F306" s="63">
        <v>6083.07</v>
      </c>
      <c r="G306" s="63">
        <v>123.6</v>
      </c>
      <c r="H306" s="63">
        <v>914.89</v>
      </c>
      <c r="I306" s="63">
        <v>864.12</v>
      </c>
      <c r="J306" s="95">
        <f t="shared" si="36"/>
        <v>-79.39656609434905</v>
      </c>
      <c r="K306" s="95">
        <f t="shared" si="37"/>
        <v>-86.48196196172532</v>
      </c>
      <c r="L306" s="95">
        <f t="shared" si="38"/>
        <v>-85.79467275569738</v>
      </c>
      <c r="M306" s="95">
        <f t="shared" si="34"/>
        <v>11.281746957826305</v>
      </c>
      <c r="N306" s="95">
        <f t="shared" si="32"/>
        <v>7.402022653721683</v>
      </c>
      <c r="O306" s="95">
        <f t="shared" si="35"/>
        <v>10.140140023337223</v>
      </c>
      <c r="P306" s="95">
        <f t="shared" si="33"/>
        <v>6.99126213592233</v>
      </c>
    </row>
    <row r="307" spans="1:16" ht="11.25" customHeight="1">
      <c r="A307" s="62" t="s">
        <v>766</v>
      </c>
      <c r="B307" s="62" t="s">
        <v>767</v>
      </c>
      <c r="C307" s="62" t="s">
        <v>41</v>
      </c>
      <c r="D307" s="63"/>
      <c r="E307" s="63"/>
      <c r="F307" s="63"/>
      <c r="G307" s="63">
        <v>44090</v>
      </c>
      <c r="H307" s="63">
        <v>63950.58</v>
      </c>
      <c r="I307" s="63">
        <v>59592.3</v>
      </c>
      <c r="J307" s="95"/>
      <c r="K307" s="95"/>
      <c r="L307" s="95"/>
      <c r="M307" s="95"/>
      <c r="N307" s="95">
        <f t="shared" si="32"/>
        <v>1.4504554320707643</v>
      </c>
      <c r="O307" s="95"/>
      <c r="P307" s="95">
        <f t="shared" si="33"/>
        <v>1.3516058063052847</v>
      </c>
    </row>
    <row r="308" spans="1:16" ht="11.25" customHeight="1">
      <c r="A308" s="62" t="s">
        <v>547</v>
      </c>
      <c r="B308" s="62" t="s">
        <v>548</v>
      </c>
      <c r="C308" s="62" t="s">
        <v>133</v>
      </c>
      <c r="D308" s="63">
        <v>350</v>
      </c>
      <c r="E308" s="63">
        <v>2359.5</v>
      </c>
      <c r="F308" s="63">
        <v>2108.98</v>
      </c>
      <c r="G308" s="63">
        <v>200</v>
      </c>
      <c r="H308" s="63">
        <v>1378</v>
      </c>
      <c r="I308" s="63">
        <v>1295.1</v>
      </c>
      <c r="J308" s="95">
        <f t="shared" si="36"/>
        <v>-42.857142857142854</v>
      </c>
      <c r="K308" s="95">
        <f t="shared" si="37"/>
        <v>-41.59779614325069</v>
      </c>
      <c r="L308" s="95">
        <f t="shared" si="38"/>
        <v>-38.591167294142195</v>
      </c>
      <c r="M308" s="95">
        <f t="shared" si="34"/>
        <v>6.741428571428571</v>
      </c>
      <c r="N308" s="95">
        <f t="shared" si="32"/>
        <v>6.89</v>
      </c>
      <c r="O308" s="95">
        <f t="shared" si="35"/>
        <v>6.025657142857143</v>
      </c>
      <c r="P308" s="95">
        <f t="shared" si="33"/>
        <v>6.475499999999999</v>
      </c>
    </row>
    <row r="309" spans="1:16" ht="11.25" customHeight="1">
      <c r="A309" s="62" t="s">
        <v>547</v>
      </c>
      <c r="B309" s="62" t="s">
        <v>548</v>
      </c>
      <c r="C309" s="62" t="s">
        <v>151</v>
      </c>
      <c r="D309" s="63">
        <v>625</v>
      </c>
      <c r="E309" s="63">
        <v>4369.24</v>
      </c>
      <c r="F309" s="63">
        <v>3886.85</v>
      </c>
      <c r="G309" s="63">
        <v>1335</v>
      </c>
      <c r="H309" s="63">
        <v>7403.88</v>
      </c>
      <c r="I309" s="63">
        <v>6892.92</v>
      </c>
      <c r="J309" s="95">
        <f t="shared" si="36"/>
        <v>113.6</v>
      </c>
      <c r="K309" s="95">
        <f t="shared" si="37"/>
        <v>69.45464199723523</v>
      </c>
      <c r="L309" s="95">
        <f t="shared" si="38"/>
        <v>77.33949084734425</v>
      </c>
      <c r="M309" s="95">
        <f t="shared" si="34"/>
        <v>6.990784</v>
      </c>
      <c r="N309" s="95">
        <f t="shared" si="32"/>
        <v>5.545977528089888</v>
      </c>
      <c r="O309" s="95">
        <f t="shared" si="35"/>
        <v>6.21896</v>
      </c>
      <c r="P309" s="95">
        <f t="shared" si="33"/>
        <v>5.16323595505618</v>
      </c>
    </row>
    <row r="310" spans="1:16" ht="11.25" customHeight="1">
      <c r="A310" s="62" t="s">
        <v>547</v>
      </c>
      <c r="B310" s="62" t="s">
        <v>548</v>
      </c>
      <c r="C310" s="62" t="s">
        <v>82</v>
      </c>
      <c r="D310" s="63">
        <v>500</v>
      </c>
      <c r="E310" s="63">
        <v>3850</v>
      </c>
      <c r="F310" s="63">
        <v>3412.92</v>
      </c>
      <c r="G310" s="63"/>
      <c r="H310" s="63"/>
      <c r="I310" s="63"/>
      <c r="J310" s="95"/>
      <c r="K310" s="95"/>
      <c r="L310" s="95"/>
      <c r="M310" s="95">
        <f t="shared" si="34"/>
        <v>7.7</v>
      </c>
      <c r="N310" s="95"/>
      <c r="O310" s="95">
        <f t="shared" si="35"/>
        <v>6.82584</v>
      </c>
      <c r="P310" s="95"/>
    </row>
    <row r="311" spans="1:16" ht="11.25" customHeight="1">
      <c r="A311" s="62" t="s">
        <v>816</v>
      </c>
      <c r="B311" s="62" t="s">
        <v>817</v>
      </c>
      <c r="C311" s="62" t="s">
        <v>151</v>
      </c>
      <c r="D311" s="63"/>
      <c r="E311" s="63"/>
      <c r="F311" s="63"/>
      <c r="G311" s="63">
        <v>168.29</v>
      </c>
      <c r="H311" s="63">
        <v>2171.02</v>
      </c>
      <c r="I311" s="63">
        <v>2041.53</v>
      </c>
      <c r="J311" s="95"/>
      <c r="K311" s="95"/>
      <c r="L311" s="95"/>
      <c r="M311" s="95"/>
      <c r="N311" s="95">
        <f t="shared" si="32"/>
        <v>12.900469427773487</v>
      </c>
      <c r="O311" s="95"/>
      <c r="P311" s="95">
        <f t="shared" si="33"/>
        <v>12.131023827916097</v>
      </c>
    </row>
    <row r="312" spans="1:16" ht="11.25" customHeight="1">
      <c r="A312" s="62" t="s">
        <v>446</v>
      </c>
      <c r="B312" s="62" t="s">
        <v>447</v>
      </c>
      <c r="C312" s="62" t="s">
        <v>47</v>
      </c>
      <c r="D312" s="63">
        <v>48592</v>
      </c>
      <c r="E312" s="63">
        <v>238418.09</v>
      </c>
      <c r="F312" s="63">
        <v>214800.63</v>
      </c>
      <c r="G312" s="63">
        <v>59395</v>
      </c>
      <c r="H312" s="63">
        <v>270627.27</v>
      </c>
      <c r="I312" s="63">
        <v>253144.95</v>
      </c>
      <c r="J312" s="95">
        <f t="shared" si="36"/>
        <v>22.23205465920316</v>
      </c>
      <c r="K312" s="95">
        <f t="shared" si="37"/>
        <v>13.509536965085168</v>
      </c>
      <c r="L312" s="95">
        <f t="shared" si="38"/>
        <v>17.851120827718248</v>
      </c>
      <c r="M312" s="95">
        <f t="shared" si="34"/>
        <v>4.906529675666777</v>
      </c>
      <c r="N312" s="95">
        <f t="shared" si="32"/>
        <v>4.556398181665124</v>
      </c>
      <c r="O312" s="95">
        <f t="shared" si="35"/>
        <v>4.420493702667105</v>
      </c>
      <c r="P312" s="95">
        <f t="shared" si="33"/>
        <v>4.26205825406179</v>
      </c>
    </row>
    <row r="313" spans="1:16" ht="11.25" customHeight="1">
      <c r="A313" s="62" t="s">
        <v>446</v>
      </c>
      <c r="B313" s="62" t="s">
        <v>447</v>
      </c>
      <c r="C313" s="62" t="s">
        <v>93</v>
      </c>
      <c r="D313" s="63">
        <v>5280</v>
      </c>
      <c r="E313" s="63">
        <v>25741.38</v>
      </c>
      <c r="F313" s="63">
        <v>22657.19</v>
      </c>
      <c r="G313" s="63">
        <v>18240</v>
      </c>
      <c r="H313" s="63">
        <v>80943.85</v>
      </c>
      <c r="I313" s="63">
        <v>73754.45</v>
      </c>
      <c r="J313" s="95">
        <f t="shared" si="36"/>
        <v>245.45454545454547</v>
      </c>
      <c r="K313" s="95">
        <f t="shared" si="37"/>
        <v>214.45031307567814</v>
      </c>
      <c r="L313" s="95">
        <f t="shared" si="38"/>
        <v>225.52337690596227</v>
      </c>
      <c r="M313" s="95">
        <f t="shared" si="34"/>
        <v>4.875261363636364</v>
      </c>
      <c r="N313" s="95">
        <f t="shared" si="32"/>
        <v>4.4377110745614035</v>
      </c>
      <c r="O313" s="95">
        <f t="shared" si="35"/>
        <v>4.29113446969697</v>
      </c>
      <c r="P313" s="95">
        <f t="shared" si="33"/>
        <v>4.043555372807018</v>
      </c>
    </row>
    <row r="314" spans="1:16" ht="11.25" customHeight="1">
      <c r="A314" s="62" t="s">
        <v>446</v>
      </c>
      <c r="B314" s="62" t="s">
        <v>447</v>
      </c>
      <c r="C314" s="62" t="s">
        <v>62</v>
      </c>
      <c r="D314" s="63"/>
      <c r="E314" s="63"/>
      <c r="F314" s="63"/>
      <c r="G314" s="63">
        <v>10</v>
      </c>
      <c r="H314" s="63">
        <v>10</v>
      </c>
      <c r="I314" s="63">
        <v>9.36</v>
      </c>
      <c r="J314" s="95"/>
      <c r="K314" s="95"/>
      <c r="L314" s="95"/>
      <c r="M314" s="95"/>
      <c r="N314" s="95">
        <f t="shared" si="32"/>
        <v>1</v>
      </c>
      <c r="O314" s="95"/>
      <c r="P314" s="95">
        <f t="shared" si="33"/>
        <v>0.9359999999999999</v>
      </c>
    </row>
    <row r="315" spans="1:16" ht="11.25" customHeight="1">
      <c r="A315" s="62" t="s">
        <v>446</v>
      </c>
      <c r="B315" s="62" t="s">
        <v>447</v>
      </c>
      <c r="C315" s="62" t="s">
        <v>53</v>
      </c>
      <c r="D315" s="63">
        <v>2100</v>
      </c>
      <c r="E315" s="63">
        <v>16987.05</v>
      </c>
      <c r="F315" s="63">
        <v>15423.69</v>
      </c>
      <c r="G315" s="63">
        <v>2285</v>
      </c>
      <c r="H315" s="63">
        <v>16293.09</v>
      </c>
      <c r="I315" s="63">
        <v>15132.96</v>
      </c>
      <c r="J315" s="95">
        <f t="shared" si="36"/>
        <v>8.80952380952381</v>
      </c>
      <c r="K315" s="95">
        <f t="shared" si="37"/>
        <v>-4.085229630806992</v>
      </c>
      <c r="L315" s="95">
        <f t="shared" si="38"/>
        <v>-1.8849574907172109</v>
      </c>
      <c r="M315" s="95">
        <f t="shared" si="34"/>
        <v>8.089071428571428</v>
      </c>
      <c r="N315" s="95">
        <f t="shared" si="32"/>
        <v>7.1304551422319475</v>
      </c>
      <c r="O315" s="95">
        <f t="shared" si="35"/>
        <v>7.344614285714286</v>
      </c>
      <c r="P315" s="95">
        <f t="shared" si="33"/>
        <v>6.622739606126914</v>
      </c>
    </row>
    <row r="316" spans="1:16" ht="11.25" customHeight="1">
      <c r="A316" s="62" t="s">
        <v>446</v>
      </c>
      <c r="B316" s="62" t="s">
        <v>447</v>
      </c>
      <c r="C316" s="62" t="s">
        <v>100</v>
      </c>
      <c r="D316" s="63">
        <v>4000</v>
      </c>
      <c r="E316" s="63">
        <v>22311.88</v>
      </c>
      <c r="F316" s="63">
        <v>19810</v>
      </c>
      <c r="G316" s="63">
        <v>7000</v>
      </c>
      <c r="H316" s="63">
        <v>33333.33</v>
      </c>
      <c r="I316" s="63">
        <v>30797.14</v>
      </c>
      <c r="J316" s="95">
        <f t="shared" si="36"/>
        <v>75</v>
      </c>
      <c r="K316" s="95">
        <f t="shared" si="37"/>
        <v>49.39722694815497</v>
      </c>
      <c r="L316" s="95">
        <f t="shared" si="38"/>
        <v>55.46259464916709</v>
      </c>
      <c r="M316" s="95">
        <f t="shared" si="34"/>
        <v>5.5779700000000005</v>
      </c>
      <c r="N316" s="95">
        <f t="shared" si="32"/>
        <v>4.761904285714286</v>
      </c>
      <c r="O316" s="95">
        <f t="shared" si="35"/>
        <v>4.9525</v>
      </c>
      <c r="P316" s="95">
        <f t="shared" si="33"/>
        <v>4.399591428571428</v>
      </c>
    </row>
    <row r="317" spans="1:16" ht="11.25" customHeight="1">
      <c r="A317" s="62" t="s">
        <v>446</v>
      </c>
      <c r="B317" s="62" t="s">
        <v>447</v>
      </c>
      <c r="C317" s="62" t="s">
        <v>51</v>
      </c>
      <c r="D317" s="63">
        <v>7000</v>
      </c>
      <c r="E317" s="63">
        <v>36309.41</v>
      </c>
      <c r="F317" s="63">
        <v>33165.25</v>
      </c>
      <c r="G317" s="63">
        <v>5025</v>
      </c>
      <c r="H317" s="63">
        <v>26421.9</v>
      </c>
      <c r="I317" s="63">
        <v>25059.1</v>
      </c>
      <c r="J317" s="95">
        <f t="shared" si="36"/>
        <v>-28.214285714285715</v>
      </c>
      <c r="K317" s="95">
        <f t="shared" si="37"/>
        <v>-27.23126043634419</v>
      </c>
      <c r="L317" s="95">
        <f t="shared" si="38"/>
        <v>-24.441697258425613</v>
      </c>
      <c r="M317" s="95">
        <f t="shared" si="34"/>
        <v>5.1870585714285715</v>
      </c>
      <c r="N317" s="95">
        <f t="shared" si="32"/>
        <v>5.258089552238807</v>
      </c>
      <c r="O317" s="95">
        <f t="shared" si="35"/>
        <v>4.737892857142858</v>
      </c>
      <c r="P317" s="95">
        <f t="shared" si="33"/>
        <v>4.986885572139303</v>
      </c>
    </row>
    <row r="318" spans="1:16" ht="11.25" customHeight="1">
      <c r="A318" s="62" t="s">
        <v>446</v>
      </c>
      <c r="B318" s="62" t="s">
        <v>447</v>
      </c>
      <c r="C318" s="62" t="s">
        <v>55</v>
      </c>
      <c r="D318" s="63"/>
      <c r="E318" s="63"/>
      <c r="F318" s="63"/>
      <c r="G318" s="63">
        <v>490</v>
      </c>
      <c r="H318" s="63">
        <v>5337.16</v>
      </c>
      <c r="I318" s="63">
        <v>4808.27</v>
      </c>
      <c r="J318" s="95"/>
      <c r="K318" s="95"/>
      <c r="L318" s="95"/>
      <c r="M318" s="95"/>
      <c r="N318" s="95">
        <f t="shared" si="32"/>
        <v>10.892163265306122</v>
      </c>
      <c r="O318" s="95"/>
      <c r="P318" s="95">
        <f t="shared" si="33"/>
        <v>9.812795918367348</v>
      </c>
    </row>
    <row r="319" spans="1:16" ht="11.25" customHeight="1">
      <c r="A319" s="62" t="s">
        <v>446</v>
      </c>
      <c r="B319" s="62" t="s">
        <v>447</v>
      </c>
      <c r="C319" s="62" t="s">
        <v>41</v>
      </c>
      <c r="D319" s="63">
        <v>24740</v>
      </c>
      <c r="E319" s="63">
        <v>121493.51</v>
      </c>
      <c r="F319" s="63">
        <v>110843.15</v>
      </c>
      <c r="G319" s="63">
        <v>31563</v>
      </c>
      <c r="H319" s="63">
        <v>144803.52</v>
      </c>
      <c r="I319" s="63">
        <v>135168.31</v>
      </c>
      <c r="J319" s="95">
        <f t="shared" si="36"/>
        <v>27.57881972514147</v>
      </c>
      <c r="K319" s="95">
        <f t="shared" si="37"/>
        <v>19.186218259724324</v>
      </c>
      <c r="L319" s="95">
        <f t="shared" si="38"/>
        <v>21.945569031554953</v>
      </c>
      <c r="M319" s="95">
        <f t="shared" si="34"/>
        <v>4.910812853678253</v>
      </c>
      <c r="N319" s="95">
        <f t="shared" si="32"/>
        <v>4.587761619617907</v>
      </c>
      <c r="O319" s="95">
        <f t="shared" si="35"/>
        <v>4.480321341956346</v>
      </c>
      <c r="P319" s="95">
        <f t="shared" si="33"/>
        <v>4.282492475366727</v>
      </c>
    </row>
    <row r="320" spans="1:16" ht="11.25" customHeight="1">
      <c r="A320" s="62" t="s">
        <v>446</v>
      </c>
      <c r="B320" s="62" t="s">
        <v>447</v>
      </c>
      <c r="C320" s="62" t="s">
        <v>45</v>
      </c>
      <c r="D320" s="63">
        <v>8064</v>
      </c>
      <c r="E320" s="63">
        <v>45696</v>
      </c>
      <c r="F320" s="63">
        <v>40973.85</v>
      </c>
      <c r="G320" s="63">
        <v>6720</v>
      </c>
      <c r="H320" s="63">
        <v>35952</v>
      </c>
      <c r="I320" s="63">
        <v>33119.26</v>
      </c>
      <c r="J320" s="95">
        <f t="shared" si="36"/>
        <v>-16.666666666666668</v>
      </c>
      <c r="K320" s="95">
        <f t="shared" si="37"/>
        <v>-21.323529411764707</v>
      </c>
      <c r="L320" s="95">
        <f t="shared" si="38"/>
        <v>-19.16976315381639</v>
      </c>
      <c r="M320" s="95">
        <f t="shared" si="34"/>
        <v>5.666666666666667</v>
      </c>
      <c r="N320" s="95">
        <f t="shared" si="32"/>
        <v>5.35</v>
      </c>
      <c r="O320" s="95">
        <f t="shared" si="35"/>
        <v>5.081082589285714</v>
      </c>
      <c r="P320" s="95">
        <f t="shared" si="33"/>
        <v>4.92846130952381</v>
      </c>
    </row>
    <row r="321" spans="1:16" ht="11.25" customHeight="1">
      <c r="A321" s="62" t="s">
        <v>446</v>
      </c>
      <c r="B321" s="62" t="s">
        <v>447</v>
      </c>
      <c r="C321" s="62" t="s">
        <v>60</v>
      </c>
      <c r="D321" s="63">
        <v>5400</v>
      </c>
      <c r="E321" s="63">
        <v>27553.38</v>
      </c>
      <c r="F321" s="63">
        <v>25059.87</v>
      </c>
      <c r="G321" s="63">
        <v>4050</v>
      </c>
      <c r="H321" s="63">
        <v>24809.62</v>
      </c>
      <c r="I321" s="63">
        <v>22787.95</v>
      </c>
      <c r="J321" s="95">
        <f t="shared" si="36"/>
        <v>-25</v>
      </c>
      <c r="K321" s="95">
        <f t="shared" si="37"/>
        <v>-9.957979746949384</v>
      </c>
      <c r="L321" s="95">
        <f t="shared" si="38"/>
        <v>-9.065968817874946</v>
      </c>
      <c r="M321" s="95">
        <f t="shared" si="34"/>
        <v>5.102477777777778</v>
      </c>
      <c r="N321" s="95">
        <f t="shared" si="32"/>
        <v>6.125832098765432</v>
      </c>
      <c r="O321" s="95">
        <f t="shared" si="35"/>
        <v>4.640716666666666</v>
      </c>
      <c r="P321" s="95">
        <f t="shared" si="33"/>
        <v>5.6266543209876545</v>
      </c>
    </row>
    <row r="322" spans="1:16" ht="11.25" customHeight="1">
      <c r="A322" s="62" t="s">
        <v>446</v>
      </c>
      <c r="B322" s="62" t="s">
        <v>447</v>
      </c>
      <c r="C322" s="62" t="s">
        <v>42</v>
      </c>
      <c r="D322" s="63">
        <v>24840</v>
      </c>
      <c r="E322" s="63">
        <v>143309</v>
      </c>
      <c r="F322" s="63">
        <v>128298.6</v>
      </c>
      <c r="G322" s="63">
        <v>47911</v>
      </c>
      <c r="H322" s="63">
        <v>260989.71</v>
      </c>
      <c r="I322" s="63">
        <v>240721.86</v>
      </c>
      <c r="J322" s="95">
        <f t="shared" si="36"/>
        <v>92.87842190016103</v>
      </c>
      <c r="K322" s="95">
        <f t="shared" si="37"/>
        <v>82.11676168279732</v>
      </c>
      <c r="L322" s="95">
        <f t="shared" si="38"/>
        <v>87.6262562490939</v>
      </c>
      <c r="M322" s="95">
        <f t="shared" si="34"/>
        <v>5.7692834138486315</v>
      </c>
      <c r="N322" s="95">
        <f t="shared" si="32"/>
        <v>5.447385986516666</v>
      </c>
      <c r="O322" s="95">
        <f t="shared" si="35"/>
        <v>5.165</v>
      </c>
      <c r="P322" s="95">
        <f t="shared" si="33"/>
        <v>5.024354741082424</v>
      </c>
    </row>
    <row r="323" spans="1:16" ht="11.25" customHeight="1">
      <c r="A323" s="62" t="s">
        <v>446</v>
      </c>
      <c r="B323" s="62" t="s">
        <v>447</v>
      </c>
      <c r="C323" s="62" t="s">
        <v>151</v>
      </c>
      <c r="D323" s="63"/>
      <c r="E323" s="63"/>
      <c r="F323" s="63"/>
      <c r="G323" s="63">
        <v>1797.52</v>
      </c>
      <c r="H323" s="63">
        <v>10275.24</v>
      </c>
      <c r="I323" s="63">
        <v>9618.13</v>
      </c>
      <c r="J323" s="95"/>
      <c r="K323" s="95"/>
      <c r="L323" s="95"/>
      <c r="M323" s="95"/>
      <c r="N323" s="95">
        <f t="shared" si="32"/>
        <v>5.716342516355868</v>
      </c>
      <c r="O323" s="95"/>
      <c r="P323" s="95">
        <f t="shared" si="33"/>
        <v>5.350777738217099</v>
      </c>
    </row>
    <row r="324" spans="1:16" ht="11.25" customHeight="1">
      <c r="A324" s="62" t="s">
        <v>446</v>
      </c>
      <c r="B324" s="62" t="s">
        <v>447</v>
      </c>
      <c r="C324" s="62" t="s">
        <v>94</v>
      </c>
      <c r="D324" s="63"/>
      <c r="E324" s="63"/>
      <c r="F324" s="63"/>
      <c r="G324" s="63">
        <v>399059.5</v>
      </c>
      <c r="H324" s="63">
        <v>1847825.57</v>
      </c>
      <c r="I324" s="63">
        <v>1721810.45</v>
      </c>
      <c r="J324" s="95"/>
      <c r="K324" s="95"/>
      <c r="L324" s="95"/>
      <c r="M324" s="95"/>
      <c r="N324" s="95">
        <f t="shared" si="32"/>
        <v>4.630451273556951</v>
      </c>
      <c r="O324" s="95"/>
      <c r="P324" s="95">
        <f t="shared" si="33"/>
        <v>4.314670995177411</v>
      </c>
    </row>
    <row r="325" spans="1:16" ht="11.25" customHeight="1">
      <c r="A325" s="62" t="s">
        <v>446</v>
      </c>
      <c r="B325" s="62" t="s">
        <v>447</v>
      </c>
      <c r="C325" s="62" t="s">
        <v>70</v>
      </c>
      <c r="D325" s="63">
        <v>16720</v>
      </c>
      <c r="E325" s="63">
        <v>83178.93</v>
      </c>
      <c r="F325" s="63">
        <v>74237.66</v>
      </c>
      <c r="G325" s="63">
        <v>11800</v>
      </c>
      <c r="H325" s="63">
        <v>49984.84</v>
      </c>
      <c r="I325" s="63">
        <v>46507.31</v>
      </c>
      <c r="J325" s="95">
        <f t="shared" si="36"/>
        <v>-29.425837320574164</v>
      </c>
      <c r="K325" s="95">
        <f t="shared" si="37"/>
        <v>-39.90684900611248</v>
      </c>
      <c r="L325" s="95">
        <f t="shared" si="38"/>
        <v>-37.353480699688006</v>
      </c>
      <c r="M325" s="95">
        <f t="shared" si="34"/>
        <v>4.974816387559808</v>
      </c>
      <c r="N325" s="95">
        <f t="shared" si="32"/>
        <v>4.2360033898305085</v>
      </c>
      <c r="O325" s="95">
        <f t="shared" si="35"/>
        <v>4.440051435406699</v>
      </c>
      <c r="P325" s="95">
        <f t="shared" si="33"/>
        <v>3.9412974576271185</v>
      </c>
    </row>
    <row r="326" spans="1:16" ht="11.25" customHeight="1">
      <c r="A326" s="62" t="s">
        <v>446</v>
      </c>
      <c r="B326" s="62" t="s">
        <v>447</v>
      </c>
      <c r="C326" s="62" t="s">
        <v>352</v>
      </c>
      <c r="D326" s="63">
        <v>1100</v>
      </c>
      <c r="E326" s="63">
        <v>5941.56</v>
      </c>
      <c r="F326" s="63">
        <v>5225</v>
      </c>
      <c r="G326" s="63">
        <v>2970</v>
      </c>
      <c r="H326" s="63">
        <v>15267.26</v>
      </c>
      <c r="I326" s="63">
        <v>14033.52</v>
      </c>
      <c r="J326" s="95">
        <f>(G326-D326)*100/D326</f>
        <v>170</v>
      </c>
      <c r="K326" s="95">
        <f>(H326-E326)*100/E326</f>
        <v>156.95709544294766</v>
      </c>
      <c r="L326" s="95">
        <f>(I326-F326)*100/F326</f>
        <v>168.58411483253587</v>
      </c>
      <c r="M326" s="95">
        <f>E326/D326</f>
        <v>5.401418181818182</v>
      </c>
      <c r="N326" s="95">
        <f aca="true" t="shared" si="39" ref="N326:N389">H326/G326</f>
        <v>5.140491582491583</v>
      </c>
      <c r="O326" s="95">
        <f>F326/D326</f>
        <v>4.75</v>
      </c>
      <c r="P326" s="95">
        <f aca="true" t="shared" si="40" ref="P326:P389">I326/G326</f>
        <v>4.725090909090909</v>
      </c>
    </row>
    <row r="327" spans="1:16" ht="11.25" customHeight="1">
      <c r="A327" s="62" t="s">
        <v>446</v>
      </c>
      <c r="B327" s="62" t="s">
        <v>447</v>
      </c>
      <c r="C327" s="62" t="s">
        <v>108</v>
      </c>
      <c r="D327" s="63"/>
      <c r="E327" s="63"/>
      <c r="F327" s="63"/>
      <c r="G327" s="63">
        <v>1000</v>
      </c>
      <c r="H327" s="63">
        <v>4633.76</v>
      </c>
      <c r="I327" s="63">
        <v>4314</v>
      </c>
      <c r="J327" s="95"/>
      <c r="K327" s="95"/>
      <c r="L327" s="95"/>
      <c r="M327" s="95"/>
      <c r="N327" s="95">
        <f t="shared" si="39"/>
        <v>4.6337600000000005</v>
      </c>
      <c r="O327" s="95"/>
      <c r="P327" s="95">
        <f t="shared" si="40"/>
        <v>4.314</v>
      </c>
    </row>
    <row r="328" spans="1:16" ht="11.25" customHeight="1">
      <c r="A328" s="62" t="s">
        <v>446</v>
      </c>
      <c r="B328" s="62" t="s">
        <v>447</v>
      </c>
      <c r="C328" s="62" t="s">
        <v>525</v>
      </c>
      <c r="D328" s="63">
        <v>12100</v>
      </c>
      <c r="E328" s="63">
        <v>61928.44</v>
      </c>
      <c r="F328" s="63">
        <v>54994.56</v>
      </c>
      <c r="G328" s="63">
        <v>26920</v>
      </c>
      <c r="H328" s="63">
        <v>121154.18</v>
      </c>
      <c r="I328" s="63">
        <v>111121.11</v>
      </c>
      <c r="J328" s="95">
        <f>(G328-D328)*100/D328</f>
        <v>122.47933884297521</v>
      </c>
      <c r="K328" s="95">
        <f>(H328-E328)*100/E328</f>
        <v>95.6357692846776</v>
      </c>
      <c r="L328" s="95">
        <f>(I328-F328)*100/F328</f>
        <v>102.05836722759489</v>
      </c>
      <c r="M328" s="95">
        <f>E328/D328</f>
        <v>5.118052892561984</v>
      </c>
      <c r="N328" s="95">
        <f t="shared" si="39"/>
        <v>4.5005267459138185</v>
      </c>
      <c r="O328" s="95">
        <f>F328/D328</f>
        <v>4.545004958677686</v>
      </c>
      <c r="P328" s="95">
        <f t="shared" si="40"/>
        <v>4.127827265973254</v>
      </c>
    </row>
    <row r="329" spans="1:16" ht="11.25" customHeight="1">
      <c r="A329" s="62" t="s">
        <v>449</v>
      </c>
      <c r="B329" s="62" t="s">
        <v>450</v>
      </c>
      <c r="C329" s="62" t="s">
        <v>47</v>
      </c>
      <c r="D329" s="63"/>
      <c r="E329" s="63"/>
      <c r="F329" s="63"/>
      <c r="G329" s="63">
        <v>2400</v>
      </c>
      <c r="H329" s="63">
        <v>16494.53</v>
      </c>
      <c r="I329" s="63">
        <v>14860</v>
      </c>
      <c r="J329" s="95"/>
      <c r="K329" s="95"/>
      <c r="L329" s="95"/>
      <c r="M329" s="95"/>
      <c r="N329" s="95">
        <f t="shared" si="39"/>
        <v>6.872720833333333</v>
      </c>
      <c r="O329" s="95"/>
      <c r="P329" s="95">
        <f t="shared" si="40"/>
        <v>6.191666666666666</v>
      </c>
    </row>
    <row r="330" spans="1:16" ht="11.25" customHeight="1">
      <c r="A330" s="62" t="s">
        <v>449</v>
      </c>
      <c r="B330" s="62" t="s">
        <v>450</v>
      </c>
      <c r="C330" s="62" t="s">
        <v>352</v>
      </c>
      <c r="D330" s="63"/>
      <c r="E330" s="63"/>
      <c r="F330" s="63"/>
      <c r="G330" s="63">
        <v>1500</v>
      </c>
      <c r="H330" s="63">
        <v>10928</v>
      </c>
      <c r="I330" s="63">
        <v>10050</v>
      </c>
      <c r="J330" s="95"/>
      <c r="K330" s="95"/>
      <c r="L330" s="95"/>
      <c r="M330" s="95"/>
      <c r="N330" s="95">
        <f t="shared" si="39"/>
        <v>7.285333333333333</v>
      </c>
      <c r="O330" s="95"/>
      <c r="P330" s="95">
        <f t="shared" si="40"/>
        <v>6.7</v>
      </c>
    </row>
    <row r="331" spans="1:16" ht="11.25" customHeight="1">
      <c r="A331" s="62" t="s">
        <v>452</v>
      </c>
      <c r="B331" s="62" t="s">
        <v>314</v>
      </c>
      <c r="C331" s="62" t="s">
        <v>47</v>
      </c>
      <c r="D331" s="63">
        <v>67265</v>
      </c>
      <c r="E331" s="63">
        <v>647603.09</v>
      </c>
      <c r="F331" s="63">
        <v>581016.37</v>
      </c>
      <c r="G331" s="63">
        <v>81860</v>
      </c>
      <c r="H331" s="63">
        <v>773549.41</v>
      </c>
      <c r="I331" s="63">
        <v>727043.78</v>
      </c>
      <c r="J331" s="95">
        <f aca="true" t="shared" si="41" ref="J331:L332">(G331-D331)*100/D331</f>
        <v>21.697762580836987</v>
      </c>
      <c r="K331" s="95">
        <f t="shared" si="41"/>
        <v>19.448072738504084</v>
      </c>
      <c r="L331" s="95">
        <f t="shared" si="41"/>
        <v>25.13309736866795</v>
      </c>
      <c r="M331" s="95">
        <f>E331/D331</f>
        <v>9.62763829629079</v>
      </c>
      <c r="N331" s="95">
        <f t="shared" si="39"/>
        <v>9.449662961153189</v>
      </c>
      <c r="O331" s="95">
        <f>F331/D331</f>
        <v>8.637721995094031</v>
      </c>
      <c r="P331" s="95">
        <f t="shared" si="40"/>
        <v>8.881551184949915</v>
      </c>
    </row>
    <row r="332" spans="1:16" ht="11.25" customHeight="1">
      <c r="A332" s="62" t="s">
        <v>452</v>
      </c>
      <c r="B332" s="62" t="s">
        <v>314</v>
      </c>
      <c r="C332" s="62" t="s">
        <v>93</v>
      </c>
      <c r="D332" s="63">
        <v>17100</v>
      </c>
      <c r="E332" s="63">
        <v>207385.01</v>
      </c>
      <c r="F332" s="63">
        <v>190628.82</v>
      </c>
      <c r="G332" s="63">
        <v>3024</v>
      </c>
      <c r="H332" s="63">
        <v>35832.82</v>
      </c>
      <c r="I332" s="63">
        <v>33181.93</v>
      </c>
      <c r="J332" s="95">
        <f t="shared" si="41"/>
        <v>-82.3157894736842</v>
      </c>
      <c r="K332" s="95">
        <f t="shared" si="41"/>
        <v>-82.72159593405522</v>
      </c>
      <c r="L332" s="95">
        <f t="shared" si="41"/>
        <v>-82.59343471779347</v>
      </c>
      <c r="M332" s="95">
        <f>E332/D332</f>
        <v>12.1277783625731</v>
      </c>
      <c r="N332" s="95">
        <f t="shared" si="39"/>
        <v>11.849477513227512</v>
      </c>
      <c r="O332" s="95">
        <f>F332/D332</f>
        <v>11.147884210526316</v>
      </c>
      <c r="P332" s="95">
        <f t="shared" si="40"/>
        <v>10.97286044973545</v>
      </c>
    </row>
    <row r="333" spans="1:16" ht="11.25" customHeight="1">
      <c r="A333" s="62" t="s">
        <v>452</v>
      </c>
      <c r="B333" s="62" t="s">
        <v>314</v>
      </c>
      <c r="C333" s="62" t="s">
        <v>133</v>
      </c>
      <c r="D333" s="63"/>
      <c r="E333" s="63"/>
      <c r="F333" s="63"/>
      <c r="G333" s="63">
        <v>400</v>
      </c>
      <c r="H333" s="63">
        <v>3980</v>
      </c>
      <c r="I333" s="63">
        <v>3688.14</v>
      </c>
      <c r="J333" s="95"/>
      <c r="K333" s="95"/>
      <c r="L333" s="95"/>
      <c r="M333" s="95"/>
      <c r="N333" s="95">
        <f t="shared" si="39"/>
        <v>9.95</v>
      </c>
      <c r="O333" s="95"/>
      <c r="P333" s="95">
        <f t="shared" si="40"/>
        <v>9.22035</v>
      </c>
    </row>
    <row r="334" spans="1:16" ht="11.25" customHeight="1">
      <c r="A334" s="62" t="s">
        <v>452</v>
      </c>
      <c r="B334" s="62" t="s">
        <v>314</v>
      </c>
      <c r="C334" s="62" t="s">
        <v>63</v>
      </c>
      <c r="D334" s="63">
        <v>3000</v>
      </c>
      <c r="E334" s="63">
        <v>40378.12</v>
      </c>
      <c r="F334" s="63">
        <v>35480</v>
      </c>
      <c r="G334" s="63">
        <v>21255</v>
      </c>
      <c r="H334" s="63">
        <v>232329.29</v>
      </c>
      <c r="I334" s="63">
        <v>215405</v>
      </c>
      <c r="J334" s="95">
        <f aca="true" t="shared" si="42" ref="J334:L337">(G334-D334)*100/D334</f>
        <v>608.5</v>
      </c>
      <c r="K334" s="95">
        <f t="shared" si="42"/>
        <v>475.38411892381316</v>
      </c>
      <c r="L334" s="95">
        <f t="shared" si="42"/>
        <v>507.1166854565953</v>
      </c>
      <c r="M334" s="95">
        <f>E334/D334</f>
        <v>13.459373333333334</v>
      </c>
      <c r="N334" s="95">
        <f t="shared" si="39"/>
        <v>10.930571159727123</v>
      </c>
      <c r="O334" s="95">
        <f>F334/D334</f>
        <v>11.826666666666666</v>
      </c>
      <c r="P334" s="95">
        <f t="shared" si="40"/>
        <v>10.134321336156198</v>
      </c>
    </row>
    <row r="335" spans="1:16" ht="11.25" customHeight="1">
      <c r="A335" s="62" t="s">
        <v>452</v>
      </c>
      <c r="B335" s="62" t="s">
        <v>314</v>
      </c>
      <c r="C335" s="62" t="s">
        <v>134</v>
      </c>
      <c r="D335" s="63">
        <v>1800</v>
      </c>
      <c r="E335" s="63">
        <v>25851.27</v>
      </c>
      <c r="F335" s="63">
        <v>23171.06</v>
      </c>
      <c r="G335" s="63">
        <v>2700</v>
      </c>
      <c r="H335" s="63">
        <v>29601.64</v>
      </c>
      <c r="I335" s="63">
        <v>26640.51</v>
      </c>
      <c r="J335" s="95">
        <f t="shared" si="42"/>
        <v>50</v>
      </c>
      <c r="K335" s="95">
        <f t="shared" si="42"/>
        <v>14.507488413528614</v>
      </c>
      <c r="L335" s="95">
        <f t="shared" si="42"/>
        <v>14.973203642819952</v>
      </c>
      <c r="M335" s="95">
        <f>E335/D335</f>
        <v>14.361816666666668</v>
      </c>
      <c r="N335" s="95">
        <f t="shared" si="39"/>
        <v>10.96357037037037</v>
      </c>
      <c r="O335" s="95">
        <f>F335/D335</f>
        <v>12.872811111111112</v>
      </c>
      <c r="P335" s="95">
        <f t="shared" si="40"/>
        <v>9.866855555555555</v>
      </c>
    </row>
    <row r="336" spans="1:16" ht="11.25" customHeight="1">
      <c r="A336" s="62" t="s">
        <v>452</v>
      </c>
      <c r="B336" s="62" t="s">
        <v>314</v>
      </c>
      <c r="C336" s="62" t="s">
        <v>62</v>
      </c>
      <c r="D336" s="63">
        <v>40736.15</v>
      </c>
      <c r="E336" s="63">
        <v>633548.85</v>
      </c>
      <c r="F336" s="63">
        <v>575608.44</v>
      </c>
      <c r="G336" s="63">
        <v>4938.25</v>
      </c>
      <c r="H336" s="63">
        <v>65285.84</v>
      </c>
      <c r="I336" s="63">
        <v>61225.44</v>
      </c>
      <c r="J336" s="95">
        <f t="shared" si="42"/>
        <v>-87.87747492092404</v>
      </c>
      <c r="K336" s="95">
        <f t="shared" si="42"/>
        <v>-89.6952160831797</v>
      </c>
      <c r="L336" s="95">
        <f t="shared" si="42"/>
        <v>-89.3633526290893</v>
      </c>
      <c r="M336" s="95">
        <f>E336/D336</f>
        <v>15.552496983637383</v>
      </c>
      <c r="N336" s="95">
        <f t="shared" si="39"/>
        <v>13.220440439426921</v>
      </c>
      <c r="O336" s="95">
        <f>F336/D336</f>
        <v>14.130163012459448</v>
      </c>
      <c r="P336" s="95">
        <f t="shared" si="40"/>
        <v>12.39820584215056</v>
      </c>
    </row>
    <row r="337" spans="1:16" ht="11.25" customHeight="1">
      <c r="A337" s="62" t="s">
        <v>452</v>
      </c>
      <c r="B337" s="62" t="s">
        <v>314</v>
      </c>
      <c r="C337" s="62" t="s">
        <v>53</v>
      </c>
      <c r="D337" s="63">
        <v>780217.44</v>
      </c>
      <c r="E337" s="63">
        <v>9803466.19</v>
      </c>
      <c r="F337" s="63">
        <v>8794249.04</v>
      </c>
      <c r="G337" s="63">
        <v>1196401.91</v>
      </c>
      <c r="H337" s="63">
        <v>14008717.3</v>
      </c>
      <c r="I337" s="63">
        <v>13029100.03</v>
      </c>
      <c r="J337" s="95">
        <f t="shared" si="42"/>
        <v>53.34211319347079</v>
      </c>
      <c r="K337" s="95">
        <f t="shared" si="42"/>
        <v>42.89555376127636</v>
      </c>
      <c r="L337" s="95">
        <f t="shared" si="42"/>
        <v>48.15477672667774</v>
      </c>
      <c r="M337" s="95">
        <f>E337/D337</f>
        <v>12.565043649883037</v>
      </c>
      <c r="N337" s="95">
        <f t="shared" si="39"/>
        <v>11.709039565140783</v>
      </c>
      <c r="O337" s="95">
        <f>F337/D337</f>
        <v>11.271536098962361</v>
      </c>
      <c r="P337" s="95">
        <f t="shared" si="40"/>
        <v>10.890236734911264</v>
      </c>
    </row>
    <row r="338" spans="1:16" ht="11.25" customHeight="1">
      <c r="A338" s="62" t="s">
        <v>452</v>
      </c>
      <c r="B338" s="62" t="s">
        <v>314</v>
      </c>
      <c r="C338" s="62" t="s">
        <v>51</v>
      </c>
      <c r="D338" s="63"/>
      <c r="E338" s="63"/>
      <c r="F338" s="63"/>
      <c r="G338" s="63">
        <v>7500</v>
      </c>
      <c r="H338" s="63">
        <v>82010.92</v>
      </c>
      <c r="I338" s="63">
        <v>76036.81</v>
      </c>
      <c r="J338" s="95"/>
      <c r="K338" s="95"/>
      <c r="L338" s="95"/>
      <c r="M338" s="95"/>
      <c r="N338" s="95">
        <f t="shared" si="39"/>
        <v>10.934789333333333</v>
      </c>
      <c r="O338" s="95"/>
      <c r="P338" s="95">
        <f t="shared" si="40"/>
        <v>10.138241333333333</v>
      </c>
    </row>
    <row r="339" spans="1:16" ht="11.25" customHeight="1">
      <c r="A339" s="62" t="s">
        <v>452</v>
      </c>
      <c r="B339" s="62" t="s">
        <v>314</v>
      </c>
      <c r="C339" s="62" t="s">
        <v>55</v>
      </c>
      <c r="D339" s="63">
        <v>110234</v>
      </c>
      <c r="E339" s="63">
        <v>1387495.89</v>
      </c>
      <c r="F339" s="63">
        <v>1254324.42</v>
      </c>
      <c r="G339" s="63">
        <v>143526</v>
      </c>
      <c r="H339" s="63">
        <v>1651507.99</v>
      </c>
      <c r="I339" s="63">
        <v>1538230.46</v>
      </c>
      <c r="J339" s="95">
        <f aca="true" t="shared" si="43" ref="J339:L342">(G339-D339)*100/D339</f>
        <v>30.201208338625108</v>
      </c>
      <c r="K339" s="95">
        <f t="shared" si="43"/>
        <v>19.027955462988803</v>
      </c>
      <c r="L339" s="95">
        <f t="shared" si="43"/>
        <v>22.63417944139205</v>
      </c>
      <c r="M339" s="95">
        <f>E339/D339</f>
        <v>12.586823393871219</v>
      </c>
      <c r="N339" s="95">
        <f t="shared" si="39"/>
        <v>11.506681646530943</v>
      </c>
      <c r="O339" s="95">
        <f>F339/D339</f>
        <v>11.378743581835005</v>
      </c>
      <c r="P339" s="95">
        <f t="shared" si="40"/>
        <v>10.717434193107868</v>
      </c>
    </row>
    <row r="340" spans="1:16" ht="11.25" customHeight="1">
      <c r="A340" s="62" t="s">
        <v>452</v>
      </c>
      <c r="B340" s="62" t="s">
        <v>314</v>
      </c>
      <c r="C340" s="62" t="s">
        <v>607</v>
      </c>
      <c r="D340" s="63">
        <v>6610</v>
      </c>
      <c r="E340" s="63">
        <v>53755.85</v>
      </c>
      <c r="F340" s="63">
        <v>47458</v>
      </c>
      <c r="G340" s="63">
        <v>11580</v>
      </c>
      <c r="H340" s="63">
        <v>81392.42</v>
      </c>
      <c r="I340" s="63">
        <v>76826.85</v>
      </c>
      <c r="J340" s="95">
        <f t="shared" si="43"/>
        <v>75.18910741301059</v>
      </c>
      <c r="K340" s="95">
        <f t="shared" si="43"/>
        <v>51.411278958476146</v>
      </c>
      <c r="L340" s="95">
        <f t="shared" si="43"/>
        <v>61.883876269543606</v>
      </c>
      <c r="M340" s="95">
        <f>E340/D340</f>
        <v>8.13250378214826</v>
      </c>
      <c r="N340" s="95">
        <f t="shared" si="39"/>
        <v>7.028706390328152</v>
      </c>
      <c r="O340" s="95">
        <f>F340/D340</f>
        <v>7.179727685325265</v>
      </c>
      <c r="P340" s="95">
        <f t="shared" si="40"/>
        <v>6.634443005181348</v>
      </c>
    </row>
    <row r="341" spans="1:16" ht="11.25" customHeight="1">
      <c r="A341" s="62" t="s">
        <v>452</v>
      </c>
      <c r="B341" s="62" t="s">
        <v>314</v>
      </c>
      <c r="C341" s="62" t="s">
        <v>41</v>
      </c>
      <c r="D341" s="63">
        <v>516693</v>
      </c>
      <c r="E341" s="63">
        <v>5881421.09</v>
      </c>
      <c r="F341" s="63">
        <v>5273430.48</v>
      </c>
      <c r="G341" s="63">
        <v>539646.5</v>
      </c>
      <c r="H341" s="63">
        <v>5425731.99</v>
      </c>
      <c r="I341" s="63">
        <v>5048834.06</v>
      </c>
      <c r="J341" s="95">
        <f t="shared" si="43"/>
        <v>4.44238648481787</v>
      </c>
      <c r="K341" s="95">
        <f t="shared" si="43"/>
        <v>-7.747942087921469</v>
      </c>
      <c r="L341" s="95">
        <f t="shared" si="43"/>
        <v>-4.259019263680534</v>
      </c>
      <c r="M341" s="95">
        <f>E341/D341</f>
        <v>11.382815501661527</v>
      </c>
      <c r="N341" s="95">
        <f t="shared" si="39"/>
        <v>10.054233632572434</v>
      </c>
      <c r="O341" s="95">
        <f>F341/D341</f>
        <v>10.20611945584709</v>
      </c>
      <c r="P341" s="95">
        <f t="shared" si="40"/>
        <v>9.355817298916975</v>
      </c>
    </row>
    <row r="342" spans="1:16" ht="11.25" customHeight="1">
      <c r="A342" s="62" t="s">
        <v>452</v>
      </c>
      <c r="B342" s="62" t="s">
        <v>314</v>
      </c>
      <c r="C342" s="62" t="s">
        <v>91</v>
      </c>
      <c r="D342" s="63">
        <v>7600</v>
      </c>
      <c r="E342" s="63">
        <v>104501</v>
      </c>
      <c r="F342" s="63">
        <v>93683.55</v>
      </c>
      <c r="G342" s="63">
        <v>2400</v>
      </c>
      <c r="H342" s="63">
        <v>32789.64</v>
      </c>
      <c r="I342" s="63">
        <v>30389.11</v>
      </c>
      <c r="J342" s="95">
        <f t="shared" si="43"/>
        <v>-68.42105263157895</v>
      </c>
      <c r="K342" s="95">
        <f t="shared" si="43"/>
        <v>-68.62265432866671</v>
      </c>
      <c r="L342" s="95">
        <f t="shared" si="43"/>
        <v>-67.56195724863116</v>
      </c>
      <c r="M342" s="95">
        <f>E342/D342</f>
        <v>13.750131578947368</v>
      </c>
      <c r="N342" s="95">
        <f t="shared" si="39"/>
        <v>13.66235</v>
      </c>
      <c r="O342" s="95">
        <f>F342/D342</f>
        <v>12.326782894736843</v>
      </c>
      <c r="P342" s="95">
        <f t="shared" si="40"/>
        <v>12.662129166666666</v>
      </c>
    </row>
    <row r="343" spans="1:16" ht="11.25" customHeight="1">
      <c r="A343" s="62" t="s">
        <v>452</v>
      </c>
      <c r="B343" s="62" t="s">
        <v>314</v>
      </c>
      <c r="C343" s="62" t="s">
        <v>56</v>
      </c>
      <c r="D343" s="63"/>
      <c r="E343" s="63"/>
      <c r="F343" s="63"/>
      <c r="G343" s="63">
        <v>15400</v>
      </c>
      <c r="H343" s="63">
        <v>162820</v>
      </c>
      <c r="I343" s="63">
        <v>150822.74</v>
      </c>
      <c r="J343" s="95"/>
      <c r="K343" s="95"/>
      <c r="L343" s="95"/>
      <c r="M343" s="95"/>
      <c r="N343" s="95">
        <f t="shared" si="39"/>
        <v>10.572727272727272</v>
      </c>
      <c r="O343" s="95"/>
      <c r="P343" s="95">
        <f t="shared" si="40"/>
        <v>9.793684415584416</v>
      </c>
    </row>
    <row r="344" spans="1:16" ht="11.25" customHeight="1">
      <c r="A344" s="62" t="s">
        <v>452</v>
      </c>
      <c r="B344" s="62" t="s">
        <v>314</v>
      </c>
      <c r="C344" s="62" t="s">
        <v>60</v>
      </c>
      <c r="D344" s="63">
        <v>12550</v>
      </c>
      <c r="E344" s="63">
        <v>136754.75</v>
      </c>
      <c r="F344" s="63">
        <v>122649.64</v>
      </c>
      <c r="G344" s="63">
        <v>31385</v>
      </c>
      <c r="H344" s="63">
        <v>309224.02</v>
      </c>
      <c r="I344" s="63">
        <v>288000.73</v>
      </c>
      <c r="J344" s="95">
        <f aca="true" t="shared" si="44" ref="J344:L346">(G344-D344)*100/D344</f>
        <v>150.0796812749004</v>
      </c>
      <c r="K344" s="95">
        <f t="shared" si="44"/>
        <v>126.11574369446033</v>
      </c>
      <c r="L344" s="95">
        <f t="shared" si="44"/>
        <v>134.81579725794546</v>
      </c>
      <c r="M344" s="95">
        <f>E344/D344</f>
        <v>10.896792828685259</v>
      </c>
      <c r="N344" s="95">
        <f t="shared" si="39"/>
        <v>9.852605384737933</v>
      </c>
      <c r="O344" s="95">
        <f>F344/D344</f>
        <v>9.772879681274901</v>
      </c>
      <c r="P344" s="95">
        <f t="shared" si="40"/>
        <v>9.176381392384897</v>
      </c>
    </row>
    <row r="345" spans="1:16" ht="11.25" customHeight="1">
      <c r="A345" s="62" t="s">
        <v>452</v>
      </c>
      <c r="B345" s="62" t="s">
        <v>314</v>
      </c>
      <c r="C345" s="62" t="s">
        <v>42</v>
      </c>
      <c r="D345" s="63">
        <v>415111.26</v>
      </c>
      <c r="E345" s="63">
        <v>4416214.83</v>
      </c>
      <c r="F345" s="63">
        <v>3955364</v>
      </c>
      <c r="G345" s="63">
        <v>342985.1</v>
      </c>
      <c r="H345" s="63">
        <v>3489891.05</v>
      </c>
      <c r="I345" s="63">
        <v>3251460.75</v>
      </c>
      <c r="J345" s="95">
        <f t="shared" si="44"/>
        <v>-17.37513937829584</v>
      </c>
      <c r="K345" s="95">
        <f t="shared" si="44"/>
        <v>-20.975514454309288</v>
      </c>
      <c r="L345" s="95">
        <f t="shared" si="44"/>
        <v>-17.796168696484067</v>
      </c>
      <c r="M345" s="95">
        <f>E345/D345</f>
        <v>10.638629339999113</v>
      </c>
      <c r="N345" s="95">
        <f t="shared" si="39"/>
        <v>10.17505148182822</v>
      </c>
      <c r="O345" s="95">
        <f>F345/D345</f>
        <v>9.528443049220105</v>
      </c>
      <c r="P345" s="95">
        <f t="shared" si="40"/>
        <v>9.479889213846317</v>
      </c>
    </row>
    <row r="346" spans="1:16" ht="11.25" customHeight="1">
      <c r="A346" s="62" t="s">
        <v>452</v>
      </c>
      <c r="B346" s="62" t="s">
        <v>314</v>
      </c>
      <c r="C346" s="62" t="s">
        <v>70</v>
      </c>
      <c r="D346" s="63">
        <v>5015</v>
      </c>
      <c r="E346" s="63">
        <v>38430.21</v>
      </c>
      <c r="F346" s="63">
        <v>34210.83</v>
      </c>
      <c r="G346" s="63">
        <v>2950</v>
      </c>
      <c r="H346" s="63">
        <v>27913.98</v>
      </c>
      <c r="I346" s="63">
        <v>25645.51</v>
      </c>
      <c r="J346" s="95">
        <f t="shared" si="44"/>
        <v>-41.1764705882353</v>
      </c>
      <c r="K346" s="95">
        <f t="shared" si="44"/>
        <v>-27.36448746962351</v>
      </c>
      <c r="L346" s="95">
        <f t="shared" si="44"/>
        <v>-25.036866980426968</v>
      </c>
      <c r="M346" s="95">
        <f>E346/D346</f>
        <v>7.663052841475573</v>
      </c>
      <c r="N346" s="95">
        <f t="shared" si="39"/>
        <v>9.462366101694915</v>
      </c>
      <c r="O346" s="95">
        <f>F346/D346</f>
        <v>6.821700897308076</v>
      </c>
      <c r="P346" s="95">
        <f t="shared" si="40"/>
        <v>8.693393220338983</v>
      </c>
    </row>
    <row r="347" spans="1:16" ht="11.25" customHeight="1">
      <c r="A347" s="62" t="s">
        <v>452</v>
      </c>
      <c r="B347" s="62" t="s">
        <v>314</v>
      </c>
      <c r="C347" s="62" t="s">
        <v>818</v>
      </c>
      <c r="D347" s="63"/>
      <c r="E347" s="63"/>
      <c r="F347" s="63"/>
      <c r="G347" s="63">
        <v>60</v>
      </c>
      <c r="H347" s="63">
        <v>605.77</v>
      </c>
      <c r="I347" s="63">
        <v>565.57</v>
      </c>
      <c r="J347" s="95"/>
      <c r="K347" s="95"/>
      <c r="L347" s="95"/>
      <c r="M347" s="95"/>
      <c r="N347" s="95">
        <f t="shared" si="39"/>
        <v>10.096166666666667</v>
      </c>
      <c r="O347" s="95"/>
      <c r="P347" s="95">
        <f t="shared" si="40"/>
        <v>9.426166666666667</v>
      </c>
    </row>
    <row r="348" spans="1:16" ht="11.25" customHeight="1">
      <c r="A348" s="62" t="s">
        <v>452</v>
      </c>
      <c r="B348" s="62" t="s">
        <v>314</v>
      </c>
      <c r="C348" s="62" t="s">
        <v>66</v>
      </c>
      <c r="D348" s="63">
        <v>550</v>
      </c>
      <c r="E348" s="63">
        <v>5996.66</v>
      </c>
      <c r="F348" s="63">
        <v>5259.99</v>
      </c>
      <c r="G348" s="63">
        <v>9000</v>
      </c>
      <c r="H348" s="63">
        <v>85965.33</v>
      </c>
      <c r="I348" s="63">
        <v>79800</v>
      </c>
      <c r="J348" s="95">
        <f>(G348-D348)*100/D348</f>
        <v>1536.3636363636363</v>
      </c>
      <c r="K348" s="95">
        <f>(H348-E348)*100/E348</f>
        <v>1333.55351145471</v>
      </c>
      <c r="L348" s="95">
        <f>(I348-F348)*100/F348</f>
        <v>1417.1131504052287</v>
      </c>
      <c r="M348" s="95">
        <f>E348/D348</f>
        <v>10.903018181818181</v>
      </c>
      <c r="N348" s="95">
        <f t="shared" si="39"/>
        <v>9.551703333333334</v>
      </c>
      <c r="O348" s="95">
        <f>F348/D348</f>
        <v>9.563618181818182</v>
      </c>
      <c r="P348" s="95">
        <f t="shared" si="40"/>
        <v>8.866666666666667</v>
      </c>
    </row>
    <row r="349" spans="1:16" ht="11.25" customHeight="1">
      <c r="A349" s="62" t="s">
        <v>452</v>
      </c>
      <c r="B349" s="62" t="s">
        <v>314</v>
      </c>
      <c r="C349" s="62" t="s">
        <v>178</v>
      </c>
      <c r="D349" s="63"/>
      <c r="E349" s="63"/>
      <c r="F349" s="63"/>
      <c r="G349" s="63">
        <v>500</v>
      </c>
      <c r="H349" s="63">
        <v>6394.4</v>
      </c>
      <c r="I349" s="63">
        <v>6030</v>
      </c>
      <c r="J349" s="95"/>
      <c r="K349" s="95"/>
      <c r="L349" s="95"/>
      <c r="M349" s="95"/>
      <c r="N349" s="95">
        <f t="shared" si="39"/>
        <v>12.788799999999998</v>
      </c>
      <c r="O349" s="95"/>
      <c r="P349" s="95">
        <f t="shared" si="40"/>
        <v>12.06</v>
      </c>
    </row>
    <row r="350" spans="1:16" ht="11.25" customHeight="1">
      <c r="A350" s="62" t="s">
        <v>452</v>
      </c>
      <c r="B350" s="62" t="s">
        <v>314</v>
      </c>
      <c r="C350" s="62" t="s">
        <v>352</v>
      </c>
      <c r="D350" s="63"/>
      <c r="E350" s="63"/>
      <c r="F350" s="63"/>
      <c r="G350" s="63">
        <v>700</v>
      </c>
      <c r="H350" s="63">
        <v>6444.43</v>
      </c>
      <c r="I350" s="63">
        <v>5925.14</v>
      </c>
      <c r="J350" s="95"/>
      <c r="K350" s="95"/>
      <c r="L350" s="95"/>
      <c r="M350" s="95"/>
      <c r="N350" s="95">
        <f t="shared" si="39"/>
        <v>9.206328571428571</v>
      </c>
      <c r="O350" s="95"/>
      <c r="P350" s="95">
        <f t="shared" si="40"/>
        <v>8.464485714285715</v>
      </c>
    </row>
    <row r="351" spans="1:16" ht="11.25" customHeight="1">
      <c r="A351" s="62" t="s">
        <v>452</v>
      </c>
      <c r="B351" s="62" t="s">
        <v>314</v>
      </c>
      <c r="C351" s="62" t="s">
        <v>525</v>
      </c>
      <c r="D351" s="63"/>
      <c r="E351" s="63"/>
      <c r="F351" s="63"/>
      <c r="G351" s="63">
        <v>1200</v>
      </c>
      <c r="H351" s="63">
        <v>9856.23</v>
      </c>
      <c r="I351" s="63">
        <v>8927.82</v>
      </c>
      <c r="J351" s="95"/>
      <c r="K351" s="95"/>
      <c r="L351" s="95"/>
      <c r="M351" s="95"/>
      <c r="N351" s="95">
        <f t="shared" si="39"/>
        <v>8.213524999999999</v>
      </c>
      <c r="O351" s="95"/>
      <c r="P351" s="95">
        <f t="shared" si="40"/>
        <v>7.43985</v>
      </c>
    </row>
    <row r="352" spans="1:16" ht="11.25" customHeight="1">
      <c r="A352" s="62" t="s">
        <v>452</v>
      </c>
      <c r="B352" s="62" t="s">
        <v>314</v>
      </c>
      <c r="C352" s="62" t="s">
        <v>82</v>
      </c>
      <c r="D352" s="63">
        <v>227.5</v>
      </c>
      <c r="E352" s="63">
        <v>1365</v>
      </c>
      <c r="F352" s="63">
        <v>1210.04</v>
      </c>
      <c r="G352" s="63"/>
      <c r="H352" s="63"/>
      <c r="I352" s="63"/>
      <c r="J352" s="95"/>
      <c r="K352" s="95"/>
      <c r="L352" s="95"/>
      <c r="M352" s="95">
        <f>E352/D352</f>
        <v>6</v>
      </c>
      <c r="N352" s="95"/>
      <c r="O352" s="95">
        <f>F352/D352</f>
        <v>5.3188571428571425</v>
      </c>
      <c r="P352" s="95"/>
    </row>
    <row r="353" spans="1:16" ht="11.25" customHeight="1">
      <c r="A353" s="62" t="s">
        <v>452</v>
      </c>
      <c r="B353" s="62" t="s">
        <v>314</v>
      </c>
      <c r="C353" s="62" t="s">
        <v>43</v>
      </c>
      <c r="D353" s="63">
        <v>438</v>
      </c>
      <c r="E353" s="63">
        <v>5579.61</v>
      </c>
      <c r="F353" s="63">
        <v>5114.85</v>
      </c>
      <c r="G353" s="63">
        <v>5640</v>
      </c>
      <c r="H353" s="63">
        <v>37094.92</v>
      </c>
      <c r="I353" s="63">
        <v>33937</v>
      </c>
      <c r="J353" s="95">
        <f aca="true" t="shared" si="45" ref="J353:L355">(G353-D353)*100/D353</f>
        <v>1187.6712328767123</v>
      </c>
      <c r="K353" s="95">
        <f t="shared" si="45"/>
        <v>564.8299791562494</v>
      </c>
      <c r="L353" s="95">
        <f t="shared" si="45"/>
        <v>563.4994183602647</v>
      </c>
      <c r="M353" s="95">
        <f>E353/D353</f>
        <v>12.738835616438356</v>
      </c>
      <c r="N353" s="95">
        <f t="shared" si="39"/>
        <v>6.577113475177304</v>
      </c>
      <c r="O353" s="95">
        <f>F353/D353</f>
        <v>11.677739726027399</v>
      </c>
      <c r="P353" s="95">
        <f t="shared" si="40"/>
        <v>6.017198581560284</v>
      </c>
    </row>
    <row r="354" spans="1:16" ht="11.25" customHeight="1">
      <c r="A354" s="62" t="s">
        <v>453</v>
      </c>
      <c r="B354" s="62" t="s">
        <v>315</v>
      </c>
      <c r="C354" s="62" t="s">
        <v>47</v>
      </c>
      <c r="D354" s="63">
        <v>120</v>
      </c>
      <c r="E354" s="63">
        <v>1393.19</v>
      </c>
      <c r="F354" s="63">
        <v>1230.95</v>
      </c>
      <c r="G354" s="63">
        <v>26395</v>
      </c>
      <c r="H354" s="63">
        <v>227959.72</v>
      </c>
      <c r="I354" s="63">
        <v>213180.18</v>
      </c>
      <c r="J354" s="95">
        <f t="shared" si="45"/>
        <v>21895.833333333332</v>
      </c>
      <c r="K354" s="95">
        <f t="shared" si="45"/>
        <v>16262.42867089198</v>
      </c>
      <c r="L354" s="95">
        <f t="shared" si="45"/>
        <v>17218.34599293229</v>
      </c>
      <c r="M354" s="95">
        <f>E354/D354</f>
        <v>11.609916666666667</v>
      </c>
      <c r="N354" s="95">
        <f t="shared" si="39"/>
        <v>8.636473574540632</v>
      </c>
      <c r="O354" s="95">
        <f>F354/D354</f>
        <v>10.257916666666667</v>
      </c>
      <c r="P354" s="95">
        <f t="shared" si="40"/>
        <v>8.076536465239629</v>
      </c>
    </row>
    <row r="355" spans="1:16" ht="11.25" customHeight="1">
      <c r="A355" s="62" t="s">
        <v>453</v>
      </c>
      <c r="B355" s="62" t="s">
        <v>315</v>
      </c>
      <c r="C355" s="62" t="s">
        <v>93</v>
      </c>
      <c r="D355" s="63">
        <v>14250</v>
      </c>
      <c r="E355" s="63">
        <v>166746.75</v>
      </c>
      <c r="F355" s="63">
        <v>153631.18</v>
      </c>
      <c r="G355" s="63">
        <v>1008</v>
      </c>
      <c r="H355" s="63">
        <v>11570.66</v>
      </c>
      <c r="I355" s="63">
        <v>10646.47</v>
      </c>
      <c r="J355" s="95">
        <f t="shared" si="45"/>
        <v>-92.92631578947369</v>
      </c>
      <c r="K355" s="95">
        <f t="shared" si="45"/>
        <v>-93.06093821918569</v>
      </c>
      <c r="L355" s="95">
        <f t="shared" si="45"/>
        <v>-93.07011115842501</v>
      </c>
      <c r="M355" s="95">
        <f>E355/D355</f>
        <v>11.701526315789474</v>
      </c>
      <c r="N355" s="95">
        <f t="shared" si="39"/>
        <v>11.478829365079365</v>
      </c>
      <c r="O355" s="95">
        <f>F355/D355</f>
        <v>10.781135438596491</v>
      </c>
      <c r="P355" s="95">
        <f t="shared" si="40"/>
        <v>10.561974206349205</v>
      </c>
    </row>
    <row r="356" spans="1:16" ht="11.25" customHeight="1">
      <c r="A356" s="62" t="s">
        <v>453</v>
      </c>
      <c r="B356" s="62" t="s">
        <v>315</v>
      </c>
      <c r="C356" s="62" t="s">
        <v>134</v>
      </c>
      <c r="D356" s="63"/>
      <c r="E356" s="63"/>
      <c r="F356" s="63"/>
      <c r="G356" s="63">
        <v>300</v>
      </c>
      <c r="H356" s="63">
        <v>2997.24</v>
      </c>
      <c r="I356" s="63">
        <v>2748.6</v>
      </c>
      <c r="J356" s="95"/>
      <c r="K356" s="95"/>
      <c r="L356" s="95"/>
      <c r="M356" s="95"/>
      <c r="N356" s="95">
        <f t="shared" si="39"/>
        <v>9.9908</v>
      </c>
      <c r="O356" s="95"/>
      <c r="P356" s="95">
        <f t="shared" si="40"/>
        <v>9.161999999999999</v>
      </c>
    </row>
    <row r="357" spans="1:16" ht="11.25" customHeight="1">
      <c r="A357" s="62" t="s">
        <v>453</v>
      </c>
      <c r="B357" s="62" t="s">
        <v>315</v>
      </c>
      <c r="C357" s="62" t="s">
        <v>53</v>
      </c>
      <c r="D357" s="63">
        <v>46934</v>
      </c>
      <c r="E357" s="63">
        <v>603259.34</v>
      </c>
      <c r="F357" s="63">
        <v>532627.83</v>
      </c>
      <c r="G357" s="63">
        <v>185815.19</v>
      </c>
      <c r="H357" s="63">
        <v>2168970.16</v>
      </c>
      <c r="I357" s="63">
        <v>2021820.83</v>
      </c>
      <c r="J357" s="95">
        <f aca="true" t="shared" si="46" ref="J357:L360">(G357-D357)*100/D357</f>
        <v>295.9074231900115</v>
      </c>
      <c r="K357" s="95">
        <f t="shared" si="46"/>
        <v>259.54191111239163</v>
      </c>
      <c r="L357" s="95">
        <f t="shared" si="46"/>
        <v>279.5935390758684</v>
      </c>
      <c r="M357" s="95">
        <f>E357/D357</f>
        <v>12.853354497805428</v>
      </c>
      <c r="N357" s="95">
        <f t="shared" si="39"/>
        <v>11.672727940057</v>
      </c>
      <c r="O357" s="95">
        <f>F357/D357</f>
        <v>11.348443132910043</v>
      </c>
      <c r="P357" s="95">
        <f t="shared" si="40"/>
        <v>10.880815664209154</v>
      </c>
    </row>
    <row r="358" spans="1:16" ht="11.25" customHeight="1">
      <c r="A358" s="62" t="s">
        <v>453</v>
      </c>
      <c r="B358" s="62" t="s">
        <v>315</v>
      </c>
      <c r="C358" s="62" t="s">
        <v>51</v>
      </c>
      <c r="D358" s="63">
        <v>1800</v>
      </c>
      <c r="E358" s="63">
        <v>16496.86</v>
      </c>
      <c r="F358" s="63">
        <v>15133.17</v>
      </c>
      <c r="G358" s="63">
        <v>1000</v>
      </c>
      <c r="H358" s="63">
        <v>8561.94</v>
      </c>
      <c r="I358" s="63">
        <v>7938.24</v>
      </c>
      <c r="J358" s="95">
        <f t="shared" si="46"/>
        <v>-44.44444444444444</v>
      </c>
      <c r="K358" s="95">
        <f t="shared" si="46"/>
        <v>-48.09957773782404</v>
      </c>
      <c r="L358" s="95">
        <f t="shared" si="46"/>
        <v>-47.54410344957468</v>
      </c>
      <c r="M358" s="95">
        <f>E358/D358</f>
        <v>9.164922222222222</v>
      </c>
      <c r="N358" s="95">
        <f t="shared" si="39"/>
        <v>8.56194</v>
      </c>
      <c r="O358" s="95">
        <f>F358/D358</f>
        <v>8.407316666666667</v>
      </c>
      <c r="P358" s="95">
        <f t="shared" si="40"/>
        <v>7.9382399999999995</v>
      </c>
    </row>
    <row r="359" spans="1:16" ht="11.25" customHeight="1">
      <c r="A359" s="62" t="s">
        <v>453</v>
      </c>
      <c r="B359" s="62" t="s">
        <v>315</v>
      </c>
      <c r="C359" s="62" t="s">
        <v>55</v>
      </c>
      <c r="D359" s="63">
        <v>16230</v>
      </c>
      <c r="E359" s="63">
        <v>226218.54</v>
      </c>
      <c r="F359" s="63">
        <v>200856.25</v>
      </c>
      <c r="G359" s="63">
        <v>26363</v>
      </c>
      <c r="H359" s="63">
        <v>286397.89</v>
      </c>
      <c r="I359" s="63">
        <v>268645.36</v>
      </c>
      <c r="J359" s="95">
        <f t="shared" si="46"/>
        <v>62.43376463339495</v>
      </c>
      <c r="K359" s="95">
        <f t="shared" si="46"/>
        <v>26.60230677821544</v>
      </c>
      <c r="L359" s="95">
        <f t="shared" si="46"/>
        <v>33.75006254473036</v>
      </c>
      <c r="M359" s="95">
        <f>E359/D359</f>
        <v>13.93829574861368</v>
      </c>
      <c r="N359" s="95">
        <f t="shared" si="39"/>
        <v>10.863630466942306</v>
      </c>
      <c r="O359" s="95">
        <f>F359/D359</f>
        <v>12.375616142945164</v>
      </c>
      <c r="P359" s="95">
        <f t="shared" si="40"/>
        <v>10.19024238516102</v>
      </c>
    </row>
    <row r="360" spans="1:16" ht="11.25" customHeight="1">
      <c r="A360" s="62" t="s">
        <v>453</v>
      </c>
      <c r="B360" s="62" t="s">
        <v>315</v>
      </c>
      <c r="C360" s="62" t="s">
        <v>41</v>
      </c>
      <c r="D360" s="63">
        <v>275649</v>
      </c>
      <c r="E360" s="63">
        <v>2922710.36</v>
      </c>
      <c r="F360" s="63">
        <v>2628732.1</v>
      </c>
      <c r="G360" s="63">
        <v>185972</v>
      </c>
      <c r="H360" s="63">
        <v>1478850.29</v>
      </c>
      <c r="I360" s="63">
        <v>1374748.78</v>
      </c>
      <c r="J360" s="95">
        <f t="shared" si="46"/>
        <v>-32.533040206929826</v>
      </c>
      <c r="K360" s="95">
        <f t="shared" si="46"/>
        <v>-49.401408013621975</v>
      </c>
      <c r="L360" s="95">
        <f t="shared" si="46"/>
        <v>-47.70297132979051</v>
      </c>
      <c r="M360" s="95">
        <f>E360/D360</f>
        <v>10.60301455836952</v>
      </c>
      <c r="N360" s="95">
        <f t="shared" si="39"/>
        <v>7.952005086787259</v>
      </c>
      <c r="O360" s="95">
        <f>F360/D360</f>
        <v>9.53651963185065</v>
      </c>
      <c r="P360" s="95">
        <f t="shared" si="40"/>
        <v>7.392235282730733</v>
      </c>
    </row>
    <row r="361" spans="1:16" ht="11.25" customHeight="1">
      <c r="A361" s="62" t="s">
        <v>453</v>
      </c>
      <c r="B361" s="62" t="s">
        <v>315</v>
      </c>
      <c r="C361" s="62" t="s">
        <v>91</v>
      </c>
      <c r="D361" s="63"/>
      <c r="E361" s="63"/>
      <c r="F361" s="63"/>
      <c r="G361" s="63">
        <v>2125</v>
      </c>
      <c r="H361" s="63">
        <v>29238.18</v>
      </c>
      <c r="I361" s="63">
        <v>26614.51</v>
      </c>
      <c r="J361" s="95"/>
      <c r="K361" s="95"/>
      <c r="L361" s="95"/>
      <c r="M361" s="95"/>
      <c r="N361" s="95">
        <f t="shared" si="39"/>
        <v>13.759143529411764</v>
      </c>
      <c r="O361" s="95"/>
      <c r="P361" s="95">
        <f t="shared" si="40"/>
        <v>12.524475294117646</v>
      </c>
    </row>
    <row r="362" spans="1:16" ht="11.25" customHeight="1">
      <c r="A362" s="62" t="s">
        <v>453</v>
      </c>
      <c r="B362" s="62" t="s">
        <v>315</v>
      </c>
      <c r="C362" s="62" t="s">
        <v>60</v>
      </c>
      <c r="D362" s="63"/>
      <c r="E362" s="63"/>
      <c r="F362" s="63"/>
      <c r="G362" s="63">
        <v>5080</v>
      </c>
      <c r="H362" s="63">
        <v>50032.76</v>
      </c>
      <c r="I362" s="63">
        <v>46834.47</v>
      </c>
      <c r="J362" s="95"/>
      <c r="K362" s="95"/>
      <c r="L362" s="95"/>
      <c r="M362" s="95"/>
      <c r="N362" s="95">
        <f t="shared" si="39"/>
        <v>9.848968503937009</v>
      </c>
      <c r="O362" s="95"/>
      <c r="P362" s="95">
        <f t="shared" si="40"/>
        <v>9.219383858267717</v>
      </c>
    </row>
    <row r="363" spans="1:16" ht="11.25" customHeight="1">
      <c r="A363" s="62" t="s">
        <v>453</v>
      </c>
      <c r="B363" s="62" t="s">
        <v>315</v>
      </c>
      <c r="C363" s="62" t="s">
        <v>42</v>
      </c>
      <c r="D363" s="63">
        <v>105795.1</v>
      </c>
      <c r="E363" s="63">
        <v>1188364.11</v>
      </c>
      <c r="F363" s="63">
        <v>1055568.86</v>
      </c>
      <c r="G363" s="63">
        <v>162710.35</v>
      </c>
      <c r="H363" s="63">
        <v>1626961.15</v>
      </c>
      <c r="I363" s="63">
        <v>1508191.41</v>
      </c>
      <c r="J363" s="95">
        <f>(G363-D363)*100/D363</f>
        <v>53.7976238975151</v>
      </c>
      <c r="K363" s="95">
        <f>(H363-E363)*100/E363</f>
        <v>36.90763094486249</v>
      </c>
      <c r="L363" s="95">
        <f>(I363-F363)*100/F363</f>
        <v>42.87949059050489</v>
      </c>
      <c r="M363" s="95">
        <f>E363/D363</f>
        <v>11.232695181534872</v>
      </c>
      <c r="N363" s="95">
        <f t="shared" si="39"/>
        <v>9.999125132482352</v>
      </c>
      <c r="O363" s="95">
        <f>F363/D363</f>
        <v>9.977483456228125</v>
      </c>
      <c r="P363" s="95">
        <f t="shared" si="40"/>
        <v>9.269179311580363</v>
      </c>
    </row>
    <row r="364" spans="1:16" ht="11.25" customHeight="1">
      <c r="A364" s="62" t="s">
        <v>453</v>
      </c>
      <c r="B364" s="62" t="s">
        <v>315</v>
      </c>
      <c r="C364" s="62" t="s">
        <v>70</v>
      </c>
      <c r="D364" s="63"/>
      <c r="E364" s="63"/>
      <c r="F364" s="63"/>
      <c r="G364" s="63">
        <v>4315</v>
      </c>
      <c r="H364" s="63">
        <v>35919.8</v>
      </c>
      <c r="I364" s="63">
        <v>33110.65</v>
      </c>
      <c r="J364" s="95"/>
      <c r="K364" s="95"/>
      <c r="L364" s="95"/>
      <c r="M364" s="95"/>
      <c r="N364" s="95">
        <f t="shared" si="39"/>
        <v>8.324403244495945</v>
      </c>
      <c r="O364" s="95"/>
      <c r="P364" s="95">
        <f t="shared" si="40"/>
        <v>7.673383545770568</v>
      </c>
    </row>
    <row r="365" spans="1:16" ht="11.25" customHeight="1">
      <c r="A365" s="62" t="s">
        <v>453</v>
      </c>
      <c r="B365" s="62" t="s">
        <v>315</v>
      </c>
      <c r="C365" s="62" t="s">
        <v>66</v>
      </c>
      <c r="D365" s="63">
        <v>600</v>
      </c>
      <c r="E365" s="63">
        <v>6108.37</v>
      </c>
      <c r="F365" s="63">
        <v>5355</v>
      </c>
      <c r="G365" s="63">
        <v>300</v>
      </c>
      <c r="H365" s="63">
        <v>2570.07</v>
      </c>
      <c r="I365" s="63">
        <v>2399.99</v>
      </c>
      <c r="J365" s="95">
        <f>(G365-D365)*100/D365</f>
        <v>-50</v>
      </c>
      <c r="K365" s="95">
        <f>(H365-E365)*100/E365</f>
        <v>-57.9254367368054</v>
      </c>
      <c r="L365" s="95">
        <f>(I365-F365)*100/F365</f>
        <v>-55.182259570494864</v>
      </c>
      <c r="M365" s="95">
        <f>E365/D365</f>
        <v>10.180616666666667</v>
      </c>
      <c r="N365" s="95">
        <f t="shared" si="39"/>
        <v>8.5669</v>
      </c>
      <c r="O365" s="95">
        <f>F365/D365</f>
        <v>8.925</v>
      </c>
      <c r="P365" s="95">
        <f t="shared" si="40"/>
        <v>7.999966666666666</v>
      </c>
    </row>
    <row r="366" spans="1:16" ht="11.25" customHeight="1">
      <c r="A366" s="62" t="s">
        <v>453</v>
      </c>
      <c r="B366" s="62" t="s">
        <v>315</v>
      </c>
      <c r="C366" s="62" t="s">
        <v>178</v>
      </c>
      <c r="D366" s="63"/>
      <c r="E366" s="63"/>
      <c r="F366" s="63"/>
      <c r="G366" s="63">
        <v>500</v>
      </c>
      <c r="H366" s="63">
        <v>5599.08</v>
      </c>
      <c r="I366" s="63">
        <v>5280</v>
      </c>
      <c r="J366" s="95"/>
      <c r="K366" s="95"/>
      <c r="L366" s="95"/>
      <c r="M366" s="95"/>
      <c r="N366" s="95">
        <f t="shared" si="39"/>
        <v>11.19816</v>
      </c>
      <c r="O366" s="95"/>
      <c r="P366" s="95">
        <f t="shared" si="40"/>
        <v>10.56</v>
      </c>
    </row>
    <row r="367" spans="1:16" ht="11.25" customHeight="1">
      <c r="A367" s="62" t="s">
        <v>453</v>
      </c>
      <c r="B367" s="62" t="s">
        <v>315</v>
      </c>
      <c r="C367" s="62" t="s">
        <v>352</v>
      </c>
      <c r="D367" s="63"/>
      <c r="E367" s="63"/>
      <c r="F367" s="63"/>
      <c r="G367" s="63">
        <v>550</v>
      </c>
      <c r="H367" s="63">
        <v>4558.48</v>
      </c>
      <c r="I367" s="63">
        <v>4212.87</v>
      </c>
      <c r="J367" s="95"/>
      <c r="K367" s="95"/>
      <c r="L367" s="95"/>
      <c r="M367" s="95"/>
      <c r="N367" s="95">
        <f t="shared" si="39"/>
        <v>8.288145454545454</v>
      </c>
      <c r="O367" s="95"/>
      <c r="P367" s="95">
        <f t="shared" si="40"/>
        <v>7.659763636363636</v>
      </c>
    </row>
    <row r="368" spans="1:16" ht="11.25" customHeight="1">
      <c r="A368" s="62" t="s">
        <v>453</v>
      </c>
      <c r="B368" s="62" t="s">
        <v>315</v>
      </c>
      <c r="C368" s="62" t="s">
        <v>43</v>
      </c>
      <c r="D368" s="63"/>
      <c r="E368" s="63"/>
      <c r="F368" s="63"/>
      <c r="G368" s="63">
        <v>6520</v>
      </c>
      <c r="H368" s="63">
        <v>45420.54</v>
      </c>
      <c r="I368" s="63">
        <v>41895</v>
      </c>
      <c r="J368" s="95"/>
      <c r="K368" s="95"/>
      <c r="L368" s="95"/>
      <c r="M368" s="95"/>
      <c r="N368" s="95">
        <f t="shared" si="39"/>
        <v>6.966340490797546</v>
      </c>
      <c r="O368" s="95"/>
      <c r="P368" s="95">
        <f t="shared" si="40"/>
        <v>6.425613496932515</v>
      </c>
    </row>
    <row r="369" spans="1:16" ht="11.25" customHeight="1">
      <c r="A369" s="62" t="s">
        <v>454</v>
      </c>
      <c r="B369" s="62" t="s">
        <v>316</v>
      </c>
      <c r="C369" s="62" t="s">
        <v>47</v>
      </c>
      <c r="D369" s="63"/>
      <c r="E369" s="63"/>
      <c r="F369" s="63"/>
      <c r="G369" s="63">
        <v>46550</v>
      </c>
      <c r="H369" s="63">
        <v>362328.61</v>
      </c>
      <c r="I369" s="63">
        <v>339801.69</v>
      </c>
      <c r="J369" s="95"/>
      <c r="K369" s="95"/>
      <c r="L369" s="95"/>
      <c r="M369" s="95"/>
      <c r="N369" s="95">
        <f t="shared" si="39"/>
        <v>7.7836436090225565</v>
      </c>
      <c r="O369" s="95"/>
      <c r="P369" s="95">
        <f t="shared" si="40"/>
        <v>7.299714070891515</v>
      </c>
    </row>
    <row r="370" spans="1:16" ht="11.25" customHeight="1">
      <c r="A370" s="62" t="s">
        <v>454</v>
      </c>
      <c r="B370" s="62" t="s">
        <v>316</v>
      </c>
      <c r="C370" s="62" t="s">
        <v>93</v>
      </c>
      <c r="D370" s="63"/>
      <c r="E370" s="63"/>
      <c r="F370" s="63"/>
      <c r="G370" s="63">
        <v>13440</v>
      </c>
      <c r="H370" s="63">
        <v>83042.9</v>
      </c>
      <c r="I370" s="63">
        <v>78148</v>
      </c>
      <c r="J370" s="95"/>
      <c r="K370" s="95"/>
      <c r="L370" s="95"/>
      <c r="M370" s="95"/>
      <c r="N370" s="95">
        <f t="shared" si="39"/>
        <v>6.178787202380952</v>
      </c>
      <c r="O370" s="95"/>
      <c r="P370" s="95">
        <f t="shared" si="40"/>
        <v>5.814583333333333</v>
      </c>
    </row>
    <row r="371" spans="1:16" ht="11.25" customHeight="1">
      <c r="A371" s="62" t="s">
        <v>454</v>
      </c>
      <c r="B371" s="62" t="s">
        <v>316</v>
      </c>
      <c r="C371" s="62" t="s">
        <v>53</v>
      </c>
      <c r="D371" s="63"/>
      <c r="E371" s="63"/>
      <c r="F371" s="63"/>
      <c r="G371" s="63">
        <v>20683</v>
      </c>
      <c r="H371" s="63">
        <v>168317.56</v>
      </c>
      <c r="I371" s="63">
        <v>153429.4</v>
      </c>
      <c r="J371" s="95"/>
      <c r="K371" s="95"/>
      <c r="L371" s="95"/>
      <c r="M371" s="95"/>
      <c r="N371" s="95">
        <f t="shared" si="39"/>
        <v>8.137966445873422</v>
      </c>
      <c r="O371" s="95"/>
      <c r="P371" s="95">
        <f t="shared" si="40"/>
        <v>7.418140501861432</v>
      </c>
    </row>
    <row r="372" spans="1:16" ht="11.25" customHeight="1">
      <c r="A372" s="62" t="s">
        <v>454</v>
      </c>
      <c r="B372" s="62" t="s">
        <v>316</v>
      </c>
      <c r="C372" s="62" t="s">
        <v>55</v>
      </c>
      <c r="D372" s="63"/>
      <c r="E372" s="63"/>
      <c r="F372" s="63"/>
      <c r="G372" s="63">
        <v>25910</v>
      </c>
      <c r="H372" s="63">
        <v>248606.79</v>
      </c>
      <c r="I372" s="63">
        <v>231533</v>
      </c>
      <c r="J372" s="95"/>
      <c r="K372" s="95"/>
      <c r="L372" s="95"/>
      <c r="M372" s="95"/>
      <c r="N372" s="95">
        <f t="shared" si="39"/>
        <v>9.595013122346584</v>
      </c>
      <c r="O372" s="95"/>
      <c r="P372" s="95">
        <f t="shared" si="40"/>
        <v>8.936047857969896</v>
      </c>
    </row>
    <row r="373" spans="1:16" ht="11.25" customHeight="1">
      <c r="A373" s="62" t="s">
        <v>454</v>
      </c>
      <c r="B373" s="62" t="s">
        <v>316</v>
      </c>
      <c r="C373" s="62" t="s">
        <v>834</v>
      </c>
      <c r="D373" s="63"/>
      <c r="E373" s="63"/>
      <c r="F373" s="63"/>
      <c r="G373" s="63">
        <v>5</v>
      </c>
      <c r="H373" s="63">
        <v>35.63</v>
      </c>
      <c r="I373" s="63">
        <v>32.5</v>
      </c>
      <c r="J373" s="95"/>
      <c r="K373" s="95"/>
      <c r="L373" s="95"/>
      <c r="M373" s="95"/>
      <c r="N373" s="95">
        <f t="shared" si="39"/>
        <v>7.126</v>
      </c>
      <c r="O373" s="95"/>
      <c r="P373" s="95">
        <f t="shared" si="40"/>
        <v>6.5</v>
      </c>
    </row>
    <row r="374" spans="1:16" ht="11.25" customHeight="1">
      <c r="A374" s="62" t="s">
        <v>454</v>
      </c>
      <c r="B374" s="62" t="s">
        <v>316</v>
      </c>
      <c r="C374" s="62" t="s">
        <v>607</v>
      </c>
      <c r="D374" s="63"/>
      <c r="E374" s="63"/>
      <c r="F374" s="63"/>
      <c r="G374" s="63">
        <v>3600</v>
      </c>
      <c r="H374" s="63">
        <v>24142.41</v>
      </c>
      <c r="I374" s="63">
        <v>22120</v>
      </c>
      <c r="J374" s="95"/>
      <c r="K374" s="95"/>
      <c r="L374" s="95"/>
      <c r="M374" s="95"/>
      <c r="N374" s="95">
        <f t="shared" si="39"/>
        <v>6.706225</v>
      </c>
      <c r="O374" s="95"/>
      <c r="P374" s="95">
        <f t="shared" si="40"/>
        <v>6.144444444444445</v>
      </c>
    </row>
    <row r="375" spans="1:16" ht="11.25" customHeight="1">
      <c r="A375" s="62" t="s">
        <v>454</v>
      </c>
      <c r="B375" s="62" t="s">
        <v>316</v>
      </c>
      <c r="C375" s="62" t="s">
        <v>41</v>
      </c>
      <c r="D375" s="63"/>
      <c r="E375" s="63"/>
      <c r="F375" s="63"/>
      <c r="G375" s="63">
        <v>14580</v>
      </c>
      <c r="H375" s="63">
        <v>129086.56</v>
      </c>
      <c r="I375" s="63">
        <v>121055.84</v>
      </c>
      <c r="J375" s="95"/>
      <c r="K375" s="95"/>
      <c r="L375" s="95"/>
      <c r="M375" s="95"/>
      <c r="N375" s="95">
        <f t="shared" si="39"/>
        <v>8.853673525377229</v>
      </c>
      <c r="O375" s="95"/>
      <c r="P375" s="95">
        <f t="shared" si="40"/>
        <v>8.302869684499314</v>
      </c>
    </row>
    <row r="376" spans="1:16" ht="11.25" customHeight="1">
      <c r="A376" s="62" t="s">
        <v>454</v>
      </c>
      <c r="B376" s="62" t="s">
        <v>316</v>
      </c>
      <c r="C376" s="62" t="s">
        <v>56</v>
      </c>
      <c r="D376" s="63"/>
      <c r="E376" s="63"/>
      <c r="F376" s="63"/>
      <c r="G376" s="63">
        <v>3.9</v>
      </c>
      <c r="H376" s="63">
        <v>3.9</v>
      </c>
      <c r="I376" s="63">
        <v>3.67</v>
      </c>
      <c r="J376" s="95"/>
      <c r="K376" s="95"/>
      <c r="L376" s="95"/>
      <c r="M376" s="95"/>
      <c r="N376" s="95">
        <f t="shared" si="39"/>
        <v>1</v>
      </c>
      <c r="O376" s="95"/>
      <c r="P376" s="95">
        <f t="shared" si="40"/>
        <v>0.941025641025641</v>
      </c>
    </row>
    <row r="377" spans="1:16" ht="11.25" customHeight="1">
      <c r="A377" s="62" t="s">
        <v>454</v>
      </c>
      <c r="B377" s="62" t="s">
        <v>316</v>
      </c>
      <c r="C377" s="62" t="s">
        <v>42</v>
      </c>
      <c r="D377" s="63"/>
      <c r="E377" s="63"/>
      <c r="F377" s="63"/>
      <c r="G377" s="63">
        <v>36440</v>
      </c>
      <c r="H377" s="63">
        <v>300487.59</v>
      </c>
      <c r="I377" s="63">
        <v>281026.82</v>
      </c>
      <c r="J377" s="95"/>
      <c r="K377" s="95"/>
      <c r="L377" s="95"/>
      <c r="M377" s="95"/>
      <c r="N377" s="95">
        <f t="shared" si="39"/>
        <v>8.246091931942921</v>
      </c>
      <c r="O377" s="95"/>
      <c r="P377" s="95">
        <f t="shared" si="40"/>
        <v>7.712042261251372</v>
      </c>
    </row>
    <row r="378" spans="1:16" ht="11.25" customHeight="1">
      <c r="A378" s="62" t="s">
        <v>454</v>
      </c>
      <c r="B378" s="62" t="s">
        <v>316</v>
      </c>
      <c r="C378" s="62" t="s">
        <v>46</v>
      </c>
      <c r="D378" s="63"/>
      <c r="E378" s="63"/>
      <c r="F378" s="63"/>
      <c r="G378" s="63">
        <v>1.5</v>
      </c>
      <c r="H378" s="63">
        <v>11.51</v>
      </c>
      <c r="I378" s="63">
        <v>10.5</v>
      </c>
      <c r="J378" s="95"/>
      <c r="K378" s="95"/>
      <c r="L378" s="95"/>
      <c r="M378" s="95"/>
      <c r="N378" s="95">
        <f t="shared" si="39"/>
        <v>7.673333333333333</v>
      </c>
      <c r="O378" s="95"/>
      <c r="P378" s="95">
        <f t="shared" si="40"/>
        <v>7</v>
      </c>
    </row>
    <row r="379" spans="1:16" ht="11.25" customHeight="1">
      <c r="A379" s="62" t="s">
        <v>454</v>
      </c>
      <c r="B379" s="62" t="s">
        <v>316</v>
      </c>
      <c r="C379" s="62" t="s">
        <v>352</v>
      </c>
      <c r="D379" s="63"/>
      <c r="E379" s="63"/>
      <c r="F379" s="63"/>
      <c r="G379" s="63">
        <v>3050</v>
      </c>
      <c r="H379" s="63">
        <v>17920.38</v>
      </c>
      <c r="I379" s="63">
        <v>16607.5</v>
      </c>
      <c r="J379" s="95"/>
      <c r="K379" s="95"/>
      <c r="L379" s="95"/>
      <c r="M379" s="95"/>
      <c r="N379" s="95">
        <f t="shared" si="39"/>
        <v>5.875534426229509</v>
      </c>
      <c r="O379" s="95"/>
      <c r="P379" s="95">
        <f t="shared" si="40"/>
        <v>5.445081967213115</v>
      </c>
    </row>
    <row r="380" spans="1:16" ht="11.25" customHeight="1">
      <c r="A380" s="62" t="s">
        <v>454</v>
      </c>
      <c r="B380" s="62" t="s">
        <v>316</v>
      </c>
      <c r="C380" s="62" t="s">
        <v>525</v>
      </c>
      <c r="D380" s="63"/>
      <c r="E380" s="63"/>
      <c r="F380" s="63"/>
      <c r="G380" s="63">
        <v>7550</v>
      </c>
      <c r="H380" s="63">
        <v>44999.65</v>
      </c>
      <c r="I380" s="63">
        <v>41580.29</v>
      </c>
      <c r="J380" s="95"/>
      <c r="K380" s="95"/>
      <c r="L380" s="95"/>
      <c r="M380" s="95"/>
      <c r="N380" s="95">
        <f t="shared" si="39"/>
        <v>5.9602185430463575</v>
      </c>
      <c r="O380" s="95"/>
      <c r="P380" s="95">
        <f t="shared" si="40"/>
        <v>5.5073231788079475</v>
      </c>
    </row>
    <row r="381" spans="1:16" ht="11.25" customHeight="1">
      <c r="A381" s="62" t="s">
        <v>454</v>
      </c>
      <c r="B381" s="62" t="s">
        <v>316</v>
      </c>
      <c r="C381" s="62" t="s">
        <v>43</v>
      </c>
      <c r="D381" s="63">
        <v>948.2</v>
      </c>
      <c r="E381" s="63">
        <v>10526.14</v>
      </c>
      <c r="F381" s="63">
        <v>9359.37</v>
      </c>
      <c r="G381" s="63">
        <v>340.7</v>
      </c>
      <c r="H381" s="63">
        <v>3941.71</v>
      </c>
      <c r="I381" s="63">
        <v>3714.1</v>
      </c>
      <c r="J381" s="95">
        <f>(G381-D381)*100/D381</f>
        <v>-64.06876186458553</v>
      </c>
      <c r="K381" s="95">
        <f>(H381-E381)*100/E381</f>
        <v>-62.55312963726494</v>
      </c>
      <c r="L381" s="95">
        <f>(I381-F381)*100/F381</f>
        <v>-60.316773458042576</v>
      </c>
      <c r="M381" s="95">
        <f>E381/D381</f>
        <v>11.101181185403922</v>
      </c>
      <c r="N381" s="95">
        <f t="shared" si="39"/>
        <v>11.56944525975932</v>
      </c>
      <c r="O381" s="95">
        <f>F381/D381</f>
        <v>9.870670744568656</v>
      </c>
      <c r="P381" s="95">
        <f t="shared" si="40"/>
        <v>10.90137951276783</v>
      </c>
    </row>
    <row r="382" spans="1:16" ht="11.25" customHeight="1">
      <c r="A382" s="62" t="s">
        <v>768</v>
      </c>
      <c r="B382" s="62" t="s">
        <v>280</v>
      </c>
      <c r="C382" s="62" t="s">
        <v>47</v>
      </c>
      <c r="D382" s="63"/>
      <c r="E382" s="63"/>
      <c r="F382" s="63"/>
      <c r="G382" s="63">
        <v>20000</v>
      </c>
      <c r="H382" s="63">
        <v>27356.73</v>
      </c>
      <c r="I382" s="63">
        <v>25600</v>
      </c>
      <c r="J382" s="95"/>
      <c r="K382" s="95"/>
      <c r="L382" s="95"/>
      <c r="M382" s="95"/>
      <c r="N382" s="95">
        <f t="shared" si="39"/>
        <v>1.3678365</v>
      </c>
      <c r="O382" s="95"/>
      <c r="P382" s="95">
        <f t="shared" si="40"/>
        <v>1.28</v>
      </c>
    </row>
    <row r="383" spans="1:16" ht="11.25" customHeight="1">
      <c r="A383" s="62" t="s">
        <v>673</v>
      </c>
      <c r="B383" s="62" t="s">
        <v>674</v>
      </c>
      <c r="C383" s="62" t="s">
        <v>134</v>
      </c>
      <c r="D383" s="63">
        <v>400</v>
      </c>
      <c r="E383" s="63">
        <v>4069.58</v>
      </c>
      <c r="F383" s="63">
        <v>3761.97</v>
      </c>
      <c r="G383" s="63"/>
      <c r="H383" s="63"/>
      <c r="I383" s="63"/>
      <c r="J383" s="95"/>
      <c r="K383" s="95"/>
      <c r="L383" s="95"/>
      <c r="M383" s="95">
        <f>E383/D383</f>
        <v>10.17395</v>
      </c>
      <c r="N383" s="95"/>
      <c r="O383" s="95">
        <f>F383/D383</f>
        <v>9.404924999999999</v>
      </c>
      <c r="P383" s="95"/>
    </row>
    <row r="384" spans="1:16" ht="11.25" customHeight="1">
      <c r="A384" s="62" t="s">
        <v>673</v>
      </c>
      <c r="B384" s="62" t="s">
        <v>674</v>
      </c>
      <c r="C384" s="62" t="s">
        <v>46</v>
      </c>
      <c r="D384" s="63"/>
      <c r="E384" s="63"/>
      <c r="F384" s="63"/>
      <c r="G384" s="63">
        <v>4</v>
      </c>
      <c r="H384" s="63">
        <v>40</v>
      </c>
      <c r="I384" s="63">
        <v>37.88</v>
      </c>
      <c r="J384" s="95"/>
      <c r="K384" s="95"/>
      <c r="L384" s="95"/>
      <c r="M384" s="95"/>
      <c r="N384" s="95">
        <f t="shared" si="39"/>
        <v>10</v>
      </c>
      <c r="O384" s="95"/>
      <c r="P384" s="95">
        <f t="shared" si="40"/>
        <v>9.47</v>
      </c>
    </row>
    <row r="385" spans="1:16" ht="11.25" customHeight="1">
      <c r="A385" s="62" t="s">
        <v>317</v>
      </c>
      <c r="B385" s="62" t="s">
        <v>318</v>
      </c>
      <c r="C385" s="62" t="s">
        <v>42</v>
      </c>
      <c r="D385" s="63">
        <v>28466</v>
      </c>
      <c r="E385" s="63">
        <v>106896.87</v>
      </c>
      <c r="F385" s="63">
        <v>97140.62</v>
      </c>
      <c r="G385" s="63">
        <v>25312</v>
      </c>
      <c r="H385" s="63">
        <v>101677.85</v>
      </c>
      <c r="I385" s="63">
        <v>95301.37</v>
      </c>
      <c r="J385" s="95">
        <f>(G385-D385)*100/D385</f>
        <v>-11.079884774819082</v>
      </c>
      <c r="K385" s="95">
        <f>(H385-E385)*100/E385</f>
        <v>-4.882294495619927</v>
      </c>
      <c r="L385" s="95">
        <f>(I385-F385)*100/F385</f>
        <v>-1.8933891918746246</v>
      </c>
      <c r="M385" s="95">
        <f>E385/D385</f>
        <v>3.7552473125834327</v>
      </c>
      <c r="N385" s="95">
        <f t="shared" si="39"/>
        <v>4.016982063843237</v>
      </c>
      <c r="O385" s="95">
        <f>F385/D385</f>
        <v>3.4125138762031897</v>
      </c>
      <c r="P385" s="95">
        <f t="shared" si="40"/>
        <v>3.765066766750948</v>
      </c>
    </row>
    <row r="386" spans="1:16" ht="11.25" customHeight="1">
      <c r="A386" s="62" t="s">
        <v>319</v>
      </c>
      <c r="B386" s="62" t="s">
        <v>320</v>
      </c>
      <c r="C386" s="62" t="s">
        <v>42</v>
      </c>
      <c r="D386" s="63"/>
      <c r="E386" s="63"/>
      <c r="F386" s="63"/>
      <c r="G386" s="63">
        <v>1302</v>
      </c>
      <c r="H386" s="63">
        <v>4797.23</v>
      </c>
      <c r="I386" s="63">
        <v>4546.64</v>
      </c>
      <c r="J386" s="95"/>
      <c r="K386" s="95"/>
      <c r="L386" s="95"/>
      <c r="M386" s="95"/>
      <c r="N386" s="95">
        <f t="shared" si="39"/>
        <v>3.6845084485407065</v>
      </c>
      <c r="O386" s="95"/>
      <c r="P386" s="95">
        <f t="shared" si="40"/>
        <v>3.4920430107526883</v>
      </c>
    </row>
    <row r="387" spans="1:16" ht="11.25" customHeight="1">
      <c r="A387" s="62" t="s">
        <v>819</v>
      </c>
      <c r="B387" s="62" t="s">
        <v>820</v>
      </c>
      <c r="C387" s="62" t="s">
        <v>62</v>
      </c>
      <c r="D387" s="63">
        <v>5</v>
      </c>
      <c r="E387" s="63">
        <v>0.2</v>
      </c>
      <c r="F387" s="63">
        <v>0.18</v>
      </c>
      <c r="G387" s="63"/>
      <c r="H387" s="63"/>
      <c r="I387" s="63"/>
      <c r="J387" s="95"/>
      <c r="K387" s="95"/>
      <c r="L387" s="95"/>
      <c r="M387" s="95">
        <f>E387/D387</f>
        <v>0.04</v>
      </c>
      <c r="N387" s="95"/>
      <c r="O387" s="95">
        <f>F387/D387</f>
        <v>0.036</v>
      </c>
      <c r="P387" s="95"/>
    </row>
    <row r="388" spans="1:16" ht="11.25" customHeight="1">
      <c r="A388" s="62" t="s">
        <v>798</v>
      </c>
      <c r="B388" s="62" t="s">
        <v>799</v>
      </c>
      <c r="C388" s="62" t="s">
        <v>151</v>
      </c>
      <c r="D388" s="63"/>
      <c r="E388" s="63"/>
      <c r="F388" s="63"/>
      <c r="G388" s="63">
        <v>1602.55</v>
      </c>
      <c r="H388" s="63">
        <v>26387.73</v>
      </c>
      <c r="I388" s="63">
        <v>24652.91</v>
      </c>
      <c r="J388" s="95"/>
      <c r="K388" s="95"/>
      <c r="L388" s="95"/>
      <c r="M388" s="95"/>
      <c r="N388" s="95">
        <f t="shared" si="39"/>
        <v>16.46608842157811</v>
      </c>
      <c r="O388" s="95"/>
      <c r="P388" s="95">
        <f t="shared" si="40"/>
        <v>15.383551215250694</v>
      </c>
    </row>
    <row r="389" spans="1:16" ht="11.25" customHeight="1">
      <c r="A389" s="62" t="s">
        <v>455</v>
      </c>
      <c r="B389" s="62" t="s">
        <v>456</v>
      </c>
      <c r="C389" s="62" t="s">
        <v>47</v>
      </c>
      <c r="D389" s="63">
        <v>1659962.615</v>
      </c>
      <c r="E389" s="63">
        <v>15002334.08</v>
      </c>
      <c r="F389" s="63">
        <v>13490718.43</v>
      </c>
      <c r="G389" s="63">
        <v>1438024.295</v>
      </c>
      <c r="H389" s="63">
        <v>12270473.41</v>
      </c>
      <c r="I389" s="63">
        <v>11436574.65</v>
      </c>
      <c r="J389" s="95">
        <f aca="true" t="shared" si="47" ref="J389:L390">(G389-D389)*100/D389</f>
        <v>-13.370079421939275</v>
      </c>
      <c r="K389" s="95">
        <f t="shared" si="47"/>
        <v>-18.20957096030753</v>
      </c>
      <c r="L389" s="95">
        <f t="shared" si="47"/>
        <v>-15.22634832724768</v>
      </c>
      <c r="M389" s="95">
        <f>E389/D389</f>
        <v>9.037754190626757</v>
      </c>
      <c r="N389" s="95">
        <f t="shared" si="39"/>
        <v>8.53286933514569</v>
      </c>
      <c r="O389" s="95">
        <f>F389/D389</f>
        <v>8.1271218448495</v>
      </c>
      <c r="P389" s="95">
        <f t="shared" si="40"/>
        <v>7.952977352166363</v>
      </c>
    </row>
    <row r="390" spans="1:16" ht="11.25" customHeight="1">
      <c r="A390" s="62" t="s">
        <v>455</v>
      </c>
      <c r="B390" s="62" t="s">
        <v>456</v>
      </c>
      <c r="C390" s="62" t="s">
        <v>93</v>
      </c>
      <c r="D390" s="63">
        <v>870</v>
      </c>
      <c r="E390" s="63">
        <v>7238.26</v>
      </c>
      <c r="F390" s="63">
        <v>6565.22</v>
      </c>
      <c r="G390" s="63">
        <v>6340</v>
      </c>
      <c r="H390" s="63">
        <v>49941.61</v>
      </c>
      <c r="I390" s="63">
        <v>46608.86</v>
      </c>
      <c r="J390" s="95">
        <f t="shared" si="47"/>
        <v>628.735632183908</v>
      </c>
      <c r="K390" s="95">
        <f t="shared" si="47"/>
        <v>589.9670639076242</v>
      </c>
      <c r="L390" s="95">
        <f t="shared" si="47"/>
        <v>609.9359960519221</v>
      </c>
      <c r="M390" s="95">
        <f aca="true" t="shared" si="48" ref="M390:M453">E390/D390</f>
        <v>8.31983908045977</v>
      </c>
      <c r="N390" s="95">
        <f aca="true" t="shared" si="49" ref="N390:N453">H390/G390</f>
        <v>7.877225552050473</v>
      </c>
      <c r="O390" s="95">
        <f aca="true" t="shared" si="50" ref="O390:O453">F390/D390</f>
        <v>7.546229885057471</v>
      </c>
      <c r="P390" s="95">
        <f aca="true" t="shared" si="51" ref="P390:P453">I390/G390</f>
        <v>7.351555205047319</v>
      </c>
    </row>
    <row r="391" spans="1:16" ht="11.25" customHeight="1">
      <c r="A391" s="62" t="s">
        <v>455</v>
      </c>
      <c r="B391" s="62" t="s">
        <v>456</v>
      </c>
      <c r="C391" s="62" t="s">
        <v>133</v>
      </c>
      <c r="D391" s="63"/>
      <c r="E391" s="63"/>
      <c r="F391" s="63"/>
      <c r="G391" s="63">
        <v>435</v>
      </c>
      <c r="H391" s="63">
        <v>3762.75</v>
      </c>
      <c r="I391" s="63">
        <v>3486.82</v>
      </c>
      <c r="J391" s="95"/>
      <c r="K391" s="95"/>
      <c r="L391" s="95"/>
      <c r="M391" s="95"/>
      <c r="N391" s="95">
        <f t="shared" si="49"/>
        <v>8.65</v>
      </c>
      <c r="O391" s="95"/>
      <c r="P391" s="95">
        <f t="shared" si="51"/>
        <v>8.01567816091954</v>
      </c>
    </row>
    <row r="392" spans="1:16" ht="11.25" customHeight="1">
      <c r="A392" s="62" t="s">
        <v>455</v>
      </c>
      <c r="B392" s="62" t="s">
        <v>456</v>
      </c>
      <c r="C392" s="62" t="s">
        <v>134</v>
      </c>
      <c r="D392" s="63"/>
      <c r="E392" s="63"/>
      <c r="F392" s="63"/>
      <c r="G392" s="63">
        <v>2750</v>
      </c>
      <c r="H392" s="63">
        <v>21628.14</v>
      </c>
      <c r="I392" s="63">
        <v>19800.05</v>
      </c>
      <c r="J392" s="95"/>
      <c r="K392" s="95"/>
      <c r="L392" s="95"/>
      <c r="M392" s="95"/>
      <c r="N392" s="95">
        <f t="shared" si="49"/>
        <v>7.864778181818181</v>
      </c>
      <c r="O392" s="95"/>
      <c r="P392" s="95">
        <f t="shared" si="51"/>
        <v>7.200018181818182</v>
      </c>
    </row>
    <row r="393" spans="1:16" ht="11.25" customHeight="1">
      <c r="A393" s="62" t="s">
        <v>455</v>
      </c>
      <c r="B393" s="62" t="s">
        <v>456</v>
      </c>
      <c r="C393" s="62" t="s">
        <v>62</v>
      </c>
      <c r="D393" s="63"/>
      <c r="E393" s="63"/>
      <c r="F393" s="63"/>
      <c r="G393" s="63">
        <v>12180</v>
      </c>
      <c r="H393" s="63">
        <v>109419.98</v>
      </c>
      <c r="I393" s="63">
        <v>102946</v>
      </c>
      <c r="J393" s="95"/>
      <c r="K393" s="95"/>
      <c r="L393" s="95"/>
      <c r="M393" s="95"/>
      <c r="N393" s="95">
        <f t="shared" si="49"/>
        <v>8.983577996715928</v>
      </c>
      <c r="O393" s="95"/>
      <c r="P393" s="95">
        <f t="shared" si="51"/>
        <v>8.452052545155993</v>
      </c>
    </row>
    <row r="394" spans="1:16" ht="11.25" customHeight="1">
      <c r="A394" s="62" t="s">
        <v>455</v>
      </c>
      <c r="B394" s="62" t="s">
        <v>456</v>
      </c>
      <c r="C394" s="62" t="s">
        <v>53</v>
      </c>
      <c r="D394" s="63">
        <v>2000</v>
      </c>
      <c r="E394" s="63">
        <v>22210.67</v>
      </c>
      <c r="F394" s="63">
        <v>19744.3</v>
      </c>
      <c r="G394" s="63"/>
      <c r="H394" s="63"/>
      <c r="I394" s="63"/>
      <c r="J394" s="95"/>
      <c r="K394" s="95"/>
      <c r="L394" s="95"/>
      <c r="M394" s="95">
        <f t="shared" si="48"/>
        <v>11.105334999999998</v>
      </c>
      <c r="N394" s="95"/>
      <c r="O394" s="95">
        <f t="shared" si="50"/>
        <v>9.87215</v>
      </c>
      <c r="P394" s="95"/>
    </row>
    <row r="395" spans="1:16" ht="11.25" customHeight="1">
      <c r="A395" s="62" t="s">
        <v>455</v>
      </c>
      <c r="B395" s="62" t="s">
        <v>456</v>
      </c>
      <c r="C395" s="62" t="s">
        <v>51</v>
      </c>
      <c r="D395" s="63">
        <v>25500</v>
      </c>
      <c r="E395" s="63">
        <v>206273.65</v>
      </c>
      <c r="F395" s="63">
        <v>184305.87</v>
      </c>
      <c r="G395" s="63">
        <v>6015</v>
      </c>
      <c r="H395" s="63">
        <v>45081.95</v>
      </c>
      <c r="I395" s="63">
        <v>41950.03</v>
      </c>
      <c r="J395" s="95">
        <f>(G395-D395)*100/D395</f>
        <v>-76.41176470588235</v>
      </c>
      <c r="K395" s="95">
        <f>(H395-E395)*100/E395</f>
        <v>-78.14459093539094</v>
      </c>
      <c r="L395" s="95">
        <f>(I395-F395)*100/F395</f>
        <v>-77.23890725781007</v>
      </c>
      <c r="M395" s="95">
        <f t="shared" si="48"/>
        <v>8.089162745098038</v>
      </c>
      <c r="N395" s="95">
        <f t="shared" si="49"/>
        <v>7.494921030756442</v>
      </c>
      <c r="O395" s="95">
        <f t="shared" si="50"/>
        <v>7.227681176470588</v>
      </c>
      <c r="P395" s="95">
        <f t="shared" si="51"/>
        <v>6.974236076475478</v>
      </c>
    </row>
    <row r="396" spans="1:16" ht="11.25" customHeight="1">
      <c r="A396" s="62" t="s">
        <v>455</v>
      </c>
      <c r="B396" s="62" t="s">
        <v>456</v>
      </c>
      <c r="C396" s="62" t="s">
        <v>55</v>
      </c>
      <c r="D396" s="63"/>
      <c r="E396" s="63"/>
      <c r="F396" s="63"/>
      <c r="G396" s="63">
        <v>10</v>
      </c>
      <c r="H396" s="63">
        <v>7.11</v>
      </c>
      <c r="I396" s="63">
        <v>6.44</v>
      </c>
      <c r="J396" s="95"/>
      <c r="K396" s="95"/>
      <c r="L396" s="95"/>
      <c r="M396" s="95"/>
      <c r="N396" s="95">
        <f t="shared" si="49"/>
        <v>0.7110000000000001</v>
      </c>
      <c r="O396" s="95"/>
      <c r="P396" s="95">
        <f t="shared" si="51"/>
        <v>0.644</v>
      </c>
    </row>
    <row r="397" spans="1:16" ht="11.25" customHeight="1">
      <c r="A397" s="62" t="s">
        <v>455</v>
      </c>
      <c r="B397" s="62" t="s">
        <v>456</v>
      </c>
      <c r="C397" s="62" t="s">
        <v>41</v>
      </c>
      <c r="D397" s="63">
        <v>123106.25</v>
      </c>
      <c r="E397" s="63">
        <v>1024094.59</v>
      </c>
      <c r="F397" s="63">
        <v>919717.3</v>
      </c>
      <c r="G397" s="63">
        <v>82207.5</v>
      </c>
      <c r="H397" s="63">
        <v>597676.04</v>
      </c>
      <c r="I397" s="63">
        <v>558337.79</v>
      </c>
      <c r="J397" s="95">
        <f>(G397-D397)*100/D397</f>
        <v>-33.22231811951058</v>
      </c>
      <c r="K397" s="95">
        <f>(H397-E397)*100/E397</f>
        <v>-41.63859023998945</v>
      </c>
      <c r="L397" s="95">
        <f>(I397-F397)*100/F397</f>
        <v>-39.29245540993955</v>
      </c>
      <c r="M397" s="95">
        <f t="shared" si="48"/>
        <v>8.318786332944104</v>
      </c>
      <c r="N397" s="95">
        <f t="shared" si="49"/>
        <v>7.270334701821611</v>
      </c>
      <c r="O397" s="95">
        <f t="shared" si="50"/>
        <v>7.470922881657105</v>
      </c>
      <c r="P397" s="95">
        <f t="shared" si="51"/>
        <v>6.791810844509321</v>
      </c>
    </row>
    <row r="398" spans="1:16" ht="11.25" customHeight="1">
      <c r="A398" s="62" t="s">
        <v>455</v>
      </c>
      <c r="B398" s="62" t="s">
        <v>456</v>
      </c>
      <c r="C398" s="62" t="s">
        <v>60</v>
      </c>
      <c r="D398" s="63">
        <v>8</v>
      </c>
      <c r="E398" s="63">
        <v>72.34</v>
      </c>
      <c r="F398" s="63">
        <v>64</v>
      </c>
      <c r="G398" s="63"/>
      <c r="H398" s="63"/>
      <c r="I398" s="63"/>
      <c r="J398" s="95"/>
      <c r="K398" s="95"/>
      <c r="L398" s="95"/>
      <c r="M398" s="95">
        <f t="shared" si="48"/>
        <v>9.0425</v>
      </c>
      <c r="N398" s="95"/>
      <c r="O398" s="95">
        <f t="shared" si="50"/>
        <v>8</v>
      </c>
      <c r="P398" s="95"/>
    </row>
    <row r="399" spans="1:16" ht="11.25" customHeight="1">
      <c r="A399" s="62" t="s">
        <v>455</v>
      </c>
      <c r="B399" s="62" t="s">
        <v>456</v>
      </c>
      <c r="C399" s="62" t="s">
        <v>42</v>
      </c>
      <c r="D399" s="63"/>
      <c r="E399" s="63"/>
      <c r="F399" s="63"/>
      <c r="G399" s="63">
        <v>500</v>
      </c>
      <c r="H399" s="63">
        <v>3648.67</v>
      </c>
      <c r="I399" s="63">
        <v>3346</v>
      </c>
      <c r="J399" s="95"/>
      <c r="K399" s="95"/>
      <c r="L399" s="95"/>
      <c r="M399" s="95"/>
      <c r="N399" s="95">
        <f t="shared" si="49"/>
        <v>7.29734</v>
      </c>
      <c r="O399" s="95"/>
      <c r="P399" s="95">
        <f t="shared" si="51"/>
        <v>6.692</v>
      </c>
    </row>
    <row r="400" spans="1:16" ht="11.25" customHeight="1">
      <c r="A400" s="62" t="s">
        <v>455</v>
      </c>
      <c r="B400" s="62" t="s">
        <v>456</v>
      </c>
      <c r="C400" s="62" t="s">
        <v>94</v>
      </c>
      <c r="D400" s="63"/>
      <c r="E400" s="63"/>
      <c r="F400" s="63"/>
      <c r="G400" s="63">
        <v>1176</v>
      </c>
      <c r="H400" s="63">
        <v>2926.97</v>
      </c>
      <c r="I400" s="63">
        <v>2763.6</v>
      </c>
      <c r="J400" s="95"/>
      <c r="K400" s="95"/>
      <c r="L400" s="95"/>
      <c r="M400" s="95"/>
      <c r="N400" s="95">
        <f t="shared" si="49"/>
        <v>2.4889200680272108</v>
      </c>
      <c r="O400" s="95"/>
      <c r="P400" s="95">
        <f t="shared" si="51"/>
        <v>2.35</v>
      </c>
    </row>
    <row r="401" spans="1:16" ht="11.25" customHeight="1">
      <c r="A401" s="62" t="s">
        <v>455</v>
      </c>
      <c r="B401" s="62" t="s">
        <v>456</v>
      </c>
      <c r="C401" s="62" t="s">
        <v>70</v>
      </c>
      <c r="D401" s="63">
        <v>500</v>
      </c>
      <c r="E401" s="63">
        <v>4496.56</v>
      </c>
      <c r="F401" s="63">
        <v>3989.69</v>
      </c>
      <c r="G401" s="63">
        <v>1450</v>
      </c>
      <c r="H401" s="63">
        <v>10669.94</v>
      </c>
      <c r="I401" s="63">
        <v>9976.5</v>
      </c>
      <c r="J401" s="95">
        <f>(G401-D401)*100/D401</f>
        <v>190</v>
      </c>
      <c r="K401" s="95">
        <f>(H401-E401)*100/E401</f>
        <v>137.2911736972263</v>
      </c>
      <c r="L401" s="95">
        <f>(I401-F401)*100/F401</f>
        <v>150.05702197413834</v>
      </c>
      <c r="M401" s="95">
        <f t="shared" si="48"/>
        <v>8.993120000000001</v>
      </c>
      <c r="N401" s="95">
        <f t="shared" si="49"/>
        <v>7.358579310344828</v>
      </c>
      <c r="O401" s="95">
        <f t="shared" si="50"/>
        <v>7.97938</v>
      </c>
      <c r="P401" s="95">
        <f t="shared" si="51"/>
        <v>6.880344827586207</v>
      </c>
    </row>
    <row r="402" spans="1:16" ht="11.25" customHeight="1">
      <c r="A402" s="62" t="s">
        <v>455</v>
      </c>
      <c r="B402" s="62" t="s">
        <v>456</v>
      </c>
      <c r="C402" s="62" t="s">
        <v>178</v>
      </c>
      <c r="D402" s="63"/>
      <c r="E402" s="63"/>
      <c r="F402" s="63"/>
      <c r="G402" s="63">
        <v>3150</v>
      </c>
      <c r="H402" s="63">
        <v>26656.06</v>
      </c>
      <c r="I402" s="63">
        <v>25137</v>
      </c>
      <c r="J402" s="95"/>
      <c r="K402" s="95"/>
      <c r="L402" s="95"/>
      <c r="M402" s="95"/>
      <c r="N402" s="95">
        <f t="shared" si="49"/>
        <v>8.46224126984127</v>
      </c>
      <c r="O402" s="95"/>
      <c r="P402" s="95">
        <f t="shared" si="51"/>
        <v>7.98</v>
      </c>
    </row>
    <row r="403" spans="1:16" ht="11.25" customHeight="1">
      <c r="A403" s="62" t="s">
        <v>455</v>
      </c>
      <c r="B403" s="62" t="s">
        <v>456</v>
      </c>
      <c r="C403" s="62" t="s">
        <v>352</v>
      </c>
      <c r="D403" s="63"/>
      <c r="E403" s="63"/>
      <c r="F403" s="63"/>
      <c r="G403" s="63">
        <v>1350</v>
      </c>
      <c r="H403" s="63">
        <v>10686.18</v>
      </c>
      <c r="I403" s="63">
        <v>9980.46</v>
      </c>
      <c r="J403" s="95"/>
      <c r="K403" s="95"/>
      <c r="L403" s="95"/>
      <c r="M403" s="95"/>
      <c r="N403" s="95">
        <f t="shared" si="49"/>
        <v>7.915688888888889</v>
      </c>
      <c r="O403" s="95"/>
      <c r="P403" s="95">
        <f t="shared" si="51"/>
        <v>7.392933333333333</v>
      </c>
    </row>
    <row r="404" spans="1:16" ht="11.25" customHeight="1">
      <c r="A404" s="62" t="s">
        <v>455</v>
      </c>
      <c r="B404" s="62" t="s">
        <v>456</v>
      </c>
      <c r="C404" s="62" t="s">
        <v>43</v>
      </c>
      <c r="D404" s="63"/>
      <c r="E404" s="63"/>
      <c r="F404" s="63"/>
      <c r="G404" s="63">
        <v>35</v>
      </c>
      <c r="H404" s="63">
        <v>285.55</v>
      </c>
      <c r="I404" s="63">
        <v>268.83</v>
      </c>
      <c r="J404" s="95"/>
      <c r="K404" s="95"/>
      <c r="L404" s="95"/>
      <c r="M404" s="95"/>
      <c r="N404" s="95">
        <f t="shared" si="49"/>
        <v>8.15857142857143</v>
      </c>
      <c r="O404" s="95"/>
      <c r="P404" s="95">
        <f t="shared" si="51"/>
        <v>7.680857142857143</v>
      </c>
    </row>
    <row r="405" spans="1:16" ht="11.25" customHeight="1">
      <c r="A405" s="62" t="s">
        <v>457</v>
      </c>
      <c r="B405" s="62" t="s">
        <v>658</v>
      </c>
      <c r="C405" s="62" t="s">
        <v>47</v>
      </c>
      <c r="D405" s="63"/>
      <c r="E405" s="63"/>
      <c r="F405" s="63"/>
      <c r="G405" s="63">
        <v>1059.5</v>
      </c>
      <c r="H405" s="63">
        <v>17019.77</v>
      </c>
      <c r="I405" s="63">
        <v>15959.03</v>
      </c>
      <c r="J405" s="95"/>
      <c r="K405" s="95"/>
      <c r="L405" s="95"/>
      <c r="M405" s="95"/>
      <c r="N405" s="95">
        <f t="shared" si="49"/>
        <v>16.063964134025483</v>
      </c>
      <c r="O405" s="95"/>
      <c r="P405" s="95">
        <f t="shared" si="51"/>
        <v>15.062793770646532</v>
      </c>
    </row>
    <row r="406" spans="1:16" ht="11.25" customHeight="1">
      <c r="A406" s="62" t="s">
        <v>457</v>
      </c>
      <c r="B406" s="62" t="s">
        <v>658</v>
      </c>
      <c r="C406" s="62" t="s">
        <v>134</v>
      </c>
      <c r="D406" s="63">
        <v>1200</v>
      </c>
      <c r="E406" s="63">
        <v>12147.16</v>
      </c>
      <c r="F406" s="63">
        <v>10848.24</v>
      </c>
      <c r="G406" s="63"/>
      <c r="H406" s="63"/>
      <c r="I406" s="63"/>
      <c r="J406" s="95"/>
      <c r="K406" s="95"/>
      <c r="L406" s="95"/>
      <c r="M406" s="95">
        <f t="shared" si="48"/>
        <v>10.122633333333333</v>
      </c>
      <c r="N406" s="95"/>
      <c r="O406" s="95">
        <f t="shared" si="50"/>
        <v>9.0402</v>
      </c>
      <c r="P406" s="95"/>
    </row>
    <row r="407" spans="1:16" ht="11.25" customHeight="1">
      <c r="A407" s="62" t="s">
        <v>457</v>
      </c>
      <c r="B407" s="62" t="s">
        <v>658</v>
      </c>
      <c r="C407" s="62" t="s">
        <v>62</v>
      </c>
      <c r="D407" s="63">
        <v>50</v>
      </c>
      <c r="E407" s="63">
        <v>547.86</v>
      </c>
      <c r="F407" s="63">
        <v>490.72</v>
      </c>
      <c r="G407" s="63">
        <v>275</v>
      </c>
      <c r="H407" s="63">
        <v>1921.55</v>
      </c>
      <c r="I407" s="63">
        <v>1802.07</v>
      </c>
      <c r="J407" s="95">
        <f>(G407-D407)*100/D407</f>
        <v>450</v>
      </c>
      <c r="K407" s="95">
        <f>(H407-E407)*100/E407</f>
        <v>250.73741466798086</v>
      </c>
      <c r="L407" s="95">
        <f>(I407-F407)*100/F407</f>
        <v>267.2297848059993</v>
      </c>
      <c r="M407" s="95">
        <f t="shared" si="48"/>
        <v>10.9572</v>
      </c>
      <c r="N407" s="95">
        <f t="shared" si="49"/>
        <v>6.987454545454545</v>
      </c>
      <c r="O407" s="95">
        <f t="shared" si="50"/>
        <v>9.814400000000001</v>
      </c>
      <c r="P407" s="95">
        <f t="shared" si="51"/>
        <v>6.552981818181818</v>
      </c>
    </row>
    <row r="408" spans="1:16" ht="11.25" customHeight="1">
      <c r="A408" s="62" t="s">
        <v>457</v>
      </c>
      <c r="B408" s="62" t="s">
        <v>658</v>
      </c>
      <c r="C408" s="62" t="s">
        <v>65</v>
      </c>
      <c r="D408" s="63">
        <v>505</v>
      </c>
      <c r="E408" s="63">
        <v>4760.39</v>
      </c>
      <c r="F408" s="63">
        <v>4227.96</v>
      </c>
      <c r="G408" s="63"/>
      <c r="H408" s="63"/>
      <c r="I408" s="63"/>
      <c r="J408" s="95"/>
      <c r="K408" s="95"/>
      <c r="L408" s="95"/>
      <c r="M408" s="95">
        <f t="shared" si="48"/>
        <v>9.42651485148515</v>
      </c>
      <c r="N408" s="95"/>
      <c r="O408" s="95">
        <f t="shared" si="50"/>
        <v>8.37219801980198</v>
      </c>
      <c r="P408" s="95"/>
    </row>
    <row r="409" spans="1:16" ht="11.25" customHeight="1">
      <c r="A409" s="62" t="s">
        <v>835</v>
      </c>
      <c r="B409" s="62" t="s">
        <v>280</v>
      </c>
      <c r="C409" s="62" t="s">
        <v>41</v>
      </c>
      <c r="D409" s="63"/>
      <c r="E409" s="63"/>
      <c r="F409" s="63"/>
      <c r="G409" s="63">
        <v>2000</v>
      </c>
      <c r="H409" s="63">
        <v>3413.09</v>
      </c>
      <c r="I409" s="63">
        <v>3138.87</v>
      </c>
      <c r="J409" s="95"/>
      <c r="K409" s="95"/>
      <c r="L409" s="95"/>
      <c r="M409" s="95"/>
      <c r="N409" s="95">
        <f t="shared" si="49"/>
        <v>1.706545</v>
      </c>
      <c r="O409" s="95"/>
      <c r="P409" s="95">
        <f t="shared" si="51"/>
        <v>1.569435</v>
      </c>
    </row>
    <row r="410" spans="1:16" ht="11.25" customHeight="1">
      <c r="A410" s="62" t="s">
        <v>675</v>
      </c>
      <c r="B410" s="62" t="s">
        <v>769</v>
      </c>
      <c r="C410" s="62" t="s">
        <v>134</v>
      </c>
      <c r="D410" s="63">
        <v>21000</v>
      </c>
      <c r="E410" s="63">
        <v>58940</v>
      </c>
      <c r="F410" s="63">
        <v>54067.81</v>
      </c>
      <c r="G410" s="63"/>
      <c r="H410" s="63"/>
      <c r="I410" s="63"/>
      <c r="J410" s="95"/>
      <c r="K410" s="95"/>
      <c r="L410" s="95"/>
      <c r="M410" s="95">
        <f t="shared" si="48"/>
        <v>2.8066666666666666</v>
      </c>
      <c r="N410" s="95"/>
      <c r="O410" s="95">
        <f t="shared" si="50"/>
        <v>2.574657619047619</v>
      </c>
      <c r="P410" s="95"/>
    </row>
    <row r="411" spans="1:16" ht="11.25" customHeight="1">
      <c r="A411" s="62" t="s">
        <v>675</v>
      </c>
      <c r="B411" s="62" t="s">
        <v>769</v>
      </c>
      <c r="C411" s="62" t="s">
        <v>49</v>
      </c>
      <c r="D411" s="63">
        <v>6300</v>
      </c>
      <c r="E411" s="63">
        <v>13490</v>
      </c>
      <c r="F411" s="63">
        <v>11910.25</v>
      </c>
      <c r="G411" s="63"/>
      <c r="H411" s="63"/>
      <c r="I411" s="63"/>
      <c r="J411" s="95"/>
      <c r="K411" s="95"/>
      <c r="L411" s="95"/>
      <c r="M411" s="95">
        <f t="shared" si="48"/>
        <v>2.141269841269841</v>
      </c>
      <c r="N411" s="95"/>
      <c r="O411" s="95">
        <f t="shared" si="50"/>
        <v>1.890515873015873</v>
      </c>
      <c r="P411" s="95"/>
    </row>
    <row r="412" spans="1:16" ht="11.25" customHeight="1">
      <c r="A412" s="62" t="s">
        <v>821</v>
      </c>
      <c r="B412" s="62" t="s">
        <v>822</v>
      </c>
      <c r="C412" s="62" t="s">
        <v>42</v>
      </c>
      <c r="D412" s="63"/>
      <c r="E412" s="63"/>
      <c r="F412" s="63"/>
      <c r="G412" s="63">
        <v>3460</v>
      </c>
      <c r="H412" s="63">
        <v>39848.81</v>
      </c>
      <c r="I412" s="63">
        <v>37330.85</v>
      </c>
      <c r="J412" s="95"/>
      <c r="K412" s="95"/>
      <c r="L412" s="95"/>
      <c r="M412" s="95"/>
      <c r="N412" s="95">
        <f t="shared" si="49"/>
        <v>11.516997109826589</v>
      </c>
      <c r="O412" s="95"/>
      <c r="P412" s="95">
        <f t="shared" si="51"/>
        <v>10.789263005780347</v>
      </c>
    </row>
    <row r="413" spans="1:16" ht="11.25" customHeight="1">
      <c r="A413" s="62" t="s">
        <v>461</v>
      </c>
      <c r="B413" s="62" t="s">
        <v>694</v>
      </c>
      <c r="C413" s="62" t="s">
        <v>133</v>
      </c>
      <c r="D413" s="63"/>
      <c r="E413" s="63"/>
      <c r="F413" s="63"/>
      <c r="G413" s="63">
        <v>63</v>
      </c>
      <c r="H413" s="63">
        <v>825.3</v>
      </c>
      <c r="I413" s="63">
        <v>781.97</v>
      </c>
      <c r="J413" s="95"/>
      <c r="K413" s="95"/>
      <c r="L413" s="95"/>
      <c r="M413" s="95"/>
      <c r="N413" s="95">
        <f t="shared" si="49"/>
        <v>13.1</v>
      </c>
      <c r="O413" s="95"/>
      <c r="P413" s="95">
        <f t="shared" si="51"/>
        <v>12.412222222222223</v>
      </c>
    </row>
    <row r="414" spans="1:16" ht="11.25" customHeight="1">
      <c r="A414" s="62" t="s">
        <v>461</v>
      </c>
      <c r="B414" s="62" t="s">
        <v>694</v>
      </c>
      <c r="C414" s="62" t="s">
        <v>42</v>
      </c>
      <c r="D414" s="63">
        <v>15295.5</v>
      </c>
      <c r="E414" s="63">
        <v>212835.64</v>
      </c>
      <c r="F414" s="63">
        <v>188332.93</v>
      </c>
      <c r="G414" s="63">
        <v>7049.5</v>
      </c>
      <c r="H414" s="63">
        <v>87264.73</v>
      </c>
      <c r="I414" s="63">
        <v>81453.85</v>
      </c>
      <c r="J414" s="95">
        <f>(G414-D414)*100/D414</f>
        <v>-53.911281095747114</v>
      </c>
      <c r="K414" s="95">
        <f>(H414-E414)*100/E414</f>
        <v>-58.99900505385283</v>
      </c>
      <c r="L414" s="95">
        <f>(I414-F414)*100/F414</f>
        <v>-56.750075517860836</v>
      </c>
      <c r="M414" s="95">
        <f t="shared" si="48"/>
        <v>13.914918766957603</v>
      </c>
      <c r="N414" s="95">
        <f t="shared" si="49"/>
        <v>12.378853819419817</v>
      </c>
      <c r="O414" s="95">
        <f t="shared" si="50"/>
        <v>12.312963289856492</v>
      </c>
      <c r="P414" s="95">
        <f t="shared" si="51"/>
        <v>11.554557060784454</v>
      </c>
    </row>
    <row r="415" spans="1:16" ht="11.25" customHeight="1">
      <c r="A415" s="62" t="s">
        <v>461</v>
      </c>
      <c r="B415" s="62" t="s">
        <v>694</v>
      </c>
      <c r="C415" s="62" t="s">
        <v>82</v>
      </c>
      <c r="D415" s="63">
        <v>240</v>
      </c>
      <c r="E415" s="63">
        <v>4920</v>
      </c>
      <c r="F415" s="63">
        <v>4361.45</v>
      </c>
      <c r="G415" s="63"/>
      <c r="H415" s="63"/>
      <c r="I415" s="63"/>
      <c r="J415" s="95"/>
      <c r="K415" s="95"/>
      <c r="L415" s="95"/>
      <c r="M415" s="95">
        <f t="shared" si="48"/>
        <v>20.5</v>
      </c>
      <c r="N415" s="95"/>
      <c r="O415" s="95">
        <f t="shared" si="50"/>
        <v>18.172708333333333</v>
      </c>
      <c r="P415" s="95"/>
    </row>
    <row r="416" spans="1:16" ht="11.25" customHeight="1">
      <c r="A416" s="62" t="s">
        <v>461</v>
      </c>
      <c r="B416" s="62" t="s">
        <v>694</v>
      </c>
      <c r="C416" s="62" t="s">
        <v>43</v>
      </c>
      <c r="D416" s="63"/>
      <c r="E416" s="63"/>
      <c r="F416" s="63"/>
      <c r="G416" s="63">
        <v>4312</v>
      </c>
      <c r="H416" s="63">
        <v>34787.04</v>
      </c>
      <c r="I416" s="63">
        <v>32599.86</v>
      </c>
      <c r="J416" s="95"/>
      <c r="K416" s="95"/>
      <c r="L416" s="95"/>
      <c r="M416" s="95"/>
      <c r="N416" s="95">
        <f t="shared" si="49"/>
        <v>8.067495361781075</v>
      </c>
      <c r="O416" s="95"/>
      <c r="P416" s="95">
        <f t="shared" si="51"/>
        <v>7.5602643784786645</v>
      </c>
    </row>
    <row r="417" spans="1:16" ht="11.25" customHeight="1">
      <c r="A417" s="62" t="s">
        <v>727</v>
      </c>
      <c r="B417" s="62" t="s">
        <v>728</v>
      </c>
      <c r="C417" s="62" t="s">
        <v>42</v>
      </c>
      <c r="D417" s="63"/>
      <c r="E417" s="63"/>
      <c r="F417" s="63"/>
      <c r="G417" s="63">
        <v>7272</v>
      </c>
      <c r="H417" s="63">
        <v>106385.07</v>
      </c>
      <c r="I417" s="63">
        <v>99013.2</v>
      </c>
      <c r="J417" s="95"/>
      <c r="K417" s="95"/>
      <c r="L417" s="95"/>
      <c r="M417" s="95"/>
      <c r="N417" s="95">
        <f t="shared" si="49"/>
        <v>14.629410066006601</v>
      </c>
      <c r="O417" s="95"/>
      <c r="P417" s="95">
        <f t="shared" si="51"/>
        <v>13.615676567656765</v>
      </c>
    </row>
    <row r="418" spans="1:16" ht="11.25" customHeight="1">
      <c r="A418" s="62" t="s">
        <v>727</v>
      </c>
      <c r="B418" s="62" t="s">
        <v>728</v>
      </c>
      <c r="C418" s="62" t="s">
        <v>43</v>
      </c>
      <c r="D418" s="63"/>
      <c r="E418" s="63"/>
      <c r="F418" s="63"/>
      <c r="G418" s="63">
        <v>1470</v>
      </c>
      <c r="H418" s="63">
        <v>13943.41</v>
      </c>
      <c r="I418" s="63">
        <v>12960</v>
      </c>
      <c r="J418" s="95"/>
      <c r="K418" s="95"/>
      <c r="L418" s="95"/>
      <c r="M418" s="95"/>
      <c r="N418" s="95">
        <f t="shared" si="49"/>
        <v>9.485312925170067</v>
      </c>
      <c r="O418" s="95"/>
      <c r="P418" s="95">
        <f t="shared" si="51"/>
        <v>8.816326530612244</v>
      </c>
    </row>
    <row r="419" spans="1:16" ht="11.25" customHeight="1">
      <c r="A419" s="62" t="s">
        <v>770</v>
      </c>
      <c r="B419" s="62" t="s">
        <v>771</v>
      </c>
      <c r="C419" s="62" t="s">
        <v>43</v>
      </c>
      <c r="D419" s="63">
        <v>23584</v>
      </c>
      <c r="E419" s="63">
        <v>59367</v>
      </c>
      <c r="F419" s="63">
        <v>53903</v>
      </c>
      <c r="G419" s="63">
        <v>458</v>
      </c>
      <c r="H419" s="63">
        <v>1470.79</v>
      </c>
      <c r="I419" s="63">
        <v>1374</v>
      </c>
      <c r="J419" s="95">
        <f>(G419-D419)*100/D419</f>
        <v>-98.05800542740842</v>
      </c>
      <c r="K419" s="95">
        <f>(H419-E419)*100/E419</f>
        <v>-97.52254619569794</v>
      </c>
      <c r="L419" s="95">
        <f>(I419-F419)*100/F419</f>
        <v>-97.45097675454056</v>
      </c>
      <c r="M419" s="95">
        <f t="shared" si="48"/>
        <v>2.517257462686567</v>
      </c>
      <c r="N419" s="95">
        <f t="shared" si="49"/>
        <v>3.2113318777292577</v>
      </c>
      <c r="O419" s="95">
        <f t="shared" si="50"/>
        <v>2.2855749660786975</v>
      </c>
      <c r="P419" s="95">
        <f t="shared" si="51"/>
        <v>3</v>
      </c>
    </row>
    <row r="420" spans="1:16" ht="11.25" customHeight="1">
      <c r="A420" s="62" t="s">
        <v>772</v>
      </c>
      <c r="B420" s="62" t="s">
        <v>773</v>
      </c>
      <c r="C420" s="62" t="s">
        <v>43</v>
      </c>
      <c r="D420" s="63"/>
      <c r="E420" s="63"/>
      <c r="F420" s="63"/>
      <c r="G420" s="63">
        <v>258</v>
      </c>
      <c r="H420" s="63">
        <v>277.29</v>
      </c>
      <c r="I420" s="63">
        <v>258</v>
      </c>
      <c r="J420" s="95"/>
      <c r="K420" s="95"/>
      <c r="L420" s="95"/>
      <c r="M420" s="95"/>
      <c r="N420" s="95">
        <f t="shared" si="49"/>
        <v>1.0747674418604651</v>
      </c>
      <c r="O420" s="95"/>
      <c r="P420" s="95">
        <f t="shared" si="51"/>
        <v>1</v>
      </c>
    </row>
    <row r="421" spans="1:16" ht="11.25" customHeight="1">
      <c r="A421" s="62" t="s">
        <v>774</v>
      </c>
      <c r="B421" s="62" t="s">
        <v>775</v>
      </c>
      <c r="C421" s="62" t="s">
        <v>42</v>
      </c>
      <c r="D421" s="63">
        <v>95897</v>
      </c>
      <c r="E421" s="63">
        <v>338797.37</v>
      </c>
      <c r="F421" s="63">
        <v>303021.1</v>
      </c>
      <c r="G421" s="63"/>
      <c r="H421" s="63"/>
      <c r="I421" s="63"/>
      <c r="J421" s="95"/>
      <c r="K421" s="95"/>
      <c r="L421" s="95"/>
      <c r="M421" s="95">
        <f t="shared" si="48"/>
        <v>3.5329298101087625</v>
      </c>
      <c r="N421" s="95"/>
      <c r="O421" s="95">
        <f t="shared" si="50"/>
        <v>3.15986005818743</v>
      </c>
      <c r="P421" s="95"/>
    </row>
    <row r="422" spans="1:16" ht="11.25" customHeight="1">
      <c r="A422" s="62" t="s">
        <v>776</v>
      </c>
      <c r="B422" s="62" t="s">
        <v>280</v>
      </c>
      <c r="C422" s="62" t="s">
        <v>42</v>
      </c>
      <c r="D422" s="63">
        <v>1705</v>
      </c>
      <c r="E422" s="63">
        <v>9332.99</v>
      </c>
      <c r="F422" s="63">
        <v>8277.5</v>
      </c>
      <c r="G422" s="63"/>
      <c r="H422" s="63"/>
      <c r="I422" s="63"/>
      <c r="J422" s="95"/>
      <c r="K422" s="95"/>
      <c r="L422" s="95"/>
      <c r="M422" s="95">
        <f t="shared" si="48"/>
        <v>5.473894428152493</v>
      </c>
      <c r="N422" s="95"/>
      <c r="O422" s="95">
        <f t="shared" si="50"/>
        <v>4.854838709677419</v>
      </c>
      <c r="P422" s="95"/>
    </row>
    <row r="423" spans="1:16" ht="11.25" customHeight="1">
      <c r="A423" s="62" t="s">
        <v>776</v>
      </c>
      <c r="B423" s="62" t="s">
        <v>280</v>
      </c>
      <c r="C423" s="62" t="s">
        <v>43</v>
      </c>
      <c r="D423" s="63">
        <v>65000</v>
      </c>
      <c r="E423" s="63">
        <v>272238.81</v>
      </c>
      <c r="F423" s="63">
        <v>248180</v>
      </c>
      <c r="G423" s="63">
        <v>5820</v>
      </c>
      <c r="H423" s="63">
        <v>31942.88</v>
      </c>
      <c r="I423" s="63">
        <v>29682</v>
      </c>
      <c r="J423" s="95">
        <f aca="true" t="shared" si="52" ref="J423:L425">(G423-D423)*100/D423</f>
        <v>-91.04615384615384</v>
      </c>
      <c r="K423" s="95">
        <f t="shared" si="52"/>
        <v>-88.26659578772035</v>
      </c>
      <c r="L423" s="95">
        <f t="shared" si="52"/>
        <v>-88.04013216214038</v>
      </c>
      <c r="M423" s="95">
        <f t="shared" si="48"/>
        <v>4.188289384615384</v>
      </c>
      <c r="N423" s="95">
        <f t="shared" si="49"/>
        <v>5.48846735395189</v>
      </c>
      <c r="O423" s="95">
        <f t="shared" si="50"/>
        <v>3.8181538461538462</v>
      </c>
      <c r="P423" s="95">
        <f t="shared" si="51"/>
        <v>5.1</v>
      </c>
    </row>
    <row r="424" spans="1:16" ht="11.25" customHeight="1">
      <c r="A424" s="62" t="s">
        <v>777</v>
      </c>
      <c r="B424" s="62" t="s">
        <v>778</v>
      </c>
      <c r="C424" s="62" t="s">
        <v>42</v>
      </c>
      <c r="D424" s="63">
        <v>48100</v>
      </c>
      <c r="E424" s="63">
        <v>261977.82</v>
      </c>
      <c r="F424" s="63">
        <v>232892.7</v>
      </c>
      <c r="G424" s="63">
        <v>380</v>
      </c>
      <c r="H424" s="63">
        <v>1712.82</v>
      </c>
      <c r="I424" s="63">
        <v>1575.21</v>
      </c>
      <c r="J424" s="95">
        <f t="shared" si="52"/>
        <v>-99.20997920997921</v>
      </c>
      <c r="K424" s="95">
        <f t="shared" si="52"/>
        <v>-99.34619655969348</v>
      </c>
      <c r="L424" s="95">
        <f t="shared" si="52"/>
        <v>-99.32363272872014</v>
      </c>
      <c r="M424" s="95">
        <f t="shared" si="48"/>
        <v>5.446524324324325</v>
      </c>
      <c r="N424" s="95">
        <f t="shared" si="49"/>
        <v>4.507421052631579</v>
      </c>
      <c r="O424" s="95">
        <f t="shared" si="50"/>
        <v>4.841844074844075</v>
      </c>
      <c r="P424" s="95">
        <f t="shared" si="51"/>
        <v>4.145289473684211</v>
      </c>
    </row>
    <row r="425" spans="1:16" ht="11.25" customHeight="1">
      <c r="A425" s="62" t="s">
        <v>777</v>
      </c>
      <c r="B425" s="62" t="s">
        <v>778</v>
      </c>
      <c r="C425" s="62" t="s">
        <v>43</v>
      </c>
      <c r="D425" s="63">
        <v>67164</v>
      </c>
      <c r="E425" s="63">
        <v>305524.86</v>
      </c>
      <c r="F425" s="63">
        <v>269701.02</v>
      </c>
      <c r="G425" s="63">
        <v>101850</v>
      </c>
      <c r="H425" s="63">
        <v>475224.59</v>
      </c>
      <c r="I425" s="63">
        <v>442329</v>
      </c>
      <c r="J425" s="95">
        <f t="shared" si="52"/>
        <v>51.64373771663391</v>
      </c>
      <c r="K425" s="95">
        <f t="shared" si="52"/>
        <v>55.54367327097378</v>
      </c>
      <c r="L425" s="95">
        <f t="shared" si="52"/>
        <v>64.00716615754735</v>
      </c>
      <c r="M425" s="95">
        <f t="shared" si="48"/>
        <v>4.548937823834197</v>
      </c>
      <c r="N425" s="95">
        <f t="shared" si="49"/>
        <v>4.665926264113893</v>
      </c>
      <c r="O425" s="95">
        <f t="shared" si="50"/>
        <v>4.015559228157942</v>
      </c>
      <c r="P425" s="95">
        <f t="shared" si="51"/>
        <v>4.342945508100147</v>
      </c>
    </row>
    <row r="426" spans="1:16" ht="11.25" customHeight="1">
      <c r="A426" s="62" t="s">
        <v>779</v>
      </c>
      <c r="B426" s="62" t="s">
        <v>780</v>
      </c>
      <c r="C426" s="62" t="s">
        <v>43</v>
      </c>
      <c r="D426" s="63"/>
      <c r="E426" s="63"/>
      <c r="F426" s="63"/>
      <c r="G426" s="63">
        <v>3540</v>
      </c>
      <c r="H426" s="63">
        <v>6916.12</v>
      </c>
      <c r="I426" s="63">
        <v>6472</v>
      </c>
      <c r="J426" s="95"/>
      <c r="K426" s="95"/>
      <c r="L426" s="95"/>
      <c r="M426" s="95"/>
      <c r="N426" s="95">
        <f t="shared" si="49"/>
        <v>1.9537062146892654</v>
      </c>
      <c r="O426" s="95"/>
      <c r="P426" s="95">
        <f t="shared" si="51"/>
        <v>1.8282485875706214</v>
      </c>
    </row>
    <row r="427" spans="1:16" ht="11.25" customHeight="1">
      <c r="A427" s="62" t="s">
        <v>800</v>
      </c>
      <c r="B427" s="62" t="s">
        <v>415</v>
      </c>
      <c r="C427" s="62" t="s">
        <v>43</v>
      </c>
      <c r="D427" s="63"/>
      <c r="E427" s="63"/>
      <c r="F427" s="63"/>
      <c r="G427" s="63">
        <v>561</v>
      </c>
      <c r="H427" s="63">
        <v>1208.48</v>
      </c>
      <c r="I427" s="63">
        <v>1122</v>
      </c>
      <c r="J427" s="95"/>
      <c r="K427" s="95"/>
      <c r="L427" s="95"/>
      <c r="M427" s="95"/>
      <c r="N427" s="95">
        <f t="shared" si="49"/>
        <v>2.1541532976827096</v>
      </c>
      <c r="O427" s="95"/>
      <c r="P427" s="95">
        <f t="shared" si="51"/>
        <v>2</v>
      </c>
    </row>
    <row r="428" spans="1:16" ht="11.25" customHeight="1">
      <c r="A428" s="62" t="s">
        <v>781</v>
      </c>
      <c r="B428" s="62" t="s">
        <v>782</v>
      </c>
      <c r="C428" s="62" t="s">
        <v>42</v>
      </c>
      <c r="D428" s="63"/>
      <c r="E428" s="63"/>
      <c r="F428" s="63"/>
      <c r="G428" s="63">
        <v>37144</v>
      </c>
      <c r="H428" s="63">
        <v>152029.04</v>
      </c>
      <c r="I428" s="63">
        <v>140701.92</v>
      </c>
      <c r="J428" s="95"/>
      <c r="K428" s="95"/>
      <c r="L428" s="95"/>
      <c r="M428" s="95"/>
      <c r="N428" s="95">
        <f t="shared" si="49"/>
        <v>4.0929636011199655</v>
      </c>
      <c r="O428" s="95"/>
      <c r="P428" s="95">
        <f t="shared" si="51"/>
        <v>3.788012061167349</v>
      </c>
    </row>
    <row r="429" spans="1:16" ht="11.25" customHeight="1">
      <c r="A429" s="62" t="s">
        <v>781</v>
      </c>
      <c r="B429" s="62" t="s">
        <v>782</v>
      </c>
      <c r="C429" s="62" t="s">
        <v>151</v>
      </c>
      <c r="D429" s="63"/>
      <c r="E429" s="63"/>
      <c r="F429" s="63"/>
      <c r="G429" s="63">
        <v>3010</v>
      </c>
      <c r="H429" s="63">
        <v>8001.06</v>
      </c>
      <c r="I429" s="63">
        <v>7552.94</v>
      </c>
      <c r="J429" s="95"/>
      <c r="K429" s="95"/>
      <c r="L429" s="95"/>
      <c r="M429" s="95"/>
      <c r="N429" s="95">
        <f t="shared" si="49"/>
        <v>2.658159468438538</v>
      </c>
      <c r="O429" s="95"/>
      <c r="P429" s="95">
        <f t="shared" si="51"/>
        <v>2.509282392026578</v>
      </c>
    </row>
    <row r="430" spans="1:16" ht="11.25" customHeight="1">
      <c r="A430" s="62" t="s">
        <v>781</v>
      </c>
      <c r="B430" s="62" t="s">
        <v>782</v>
      </c>
      <c r="C430" s="62" t="s">
        <v>43</v>
      </c>
      <c r="D430" s="63"/>
      <c r="E430" s="63"/>
      <c r="F430" s="63"/>
      <c r="G430" s="63">
        <v>122299</v>
      </c>
      <c r="H430" s="63">
        <v>542611.84</v>
      </c>
      <c r="I430" s="63">
        <v>507988.35</v>
      </c>
      <c r="J430" s="95"/>
      <c r="K430" s="95"/>
      <c r="L430" s="95"/>
      <c r="M430" s="95"/>
      <c r="N430" s="95">
        <f t="shared" si="49"/>
        <v>4.436764323502236</v>
      </c>
      <c r="O430" s="95"/>
      <c r="P430" s="95">
        <f t="shared" si="51"/>
        <v>4.15365906507821</v>
      </c>
    </row>
    <row r="431" spans="1:16" ht="11.25" customHeight="1">
      <c r="A431" s="62" t="s">
        <v>338</v>
      </c>
      <c r="B431" s="62" t="s">
        <v>339</v>
      </c>
      <c r="C431" s="62" t="s">
        <v>43</v>
      </c>
      <c r="D431" s="63"/>
      <c r="E431" s="63"/>
      <c r="F431" s="63"/>
      <c r="G431" s="63">
        <v>101</v>
      </c>
      <c r="H431" s="63">
        <v>434.13</v>
      </c>
      <c r="I431" s="63">
        <v>404</v>
      </c>
      <c r="J431" s="95"/>
      <c r="K431" s="95"/>
      <c r="L431" s="95"/>
      <c r="M431" s="95"/>
      <c r="N431" s="95">
        <f t="shared" si="49"/>
        <v>4.298316831683168</v>
      </c>
      <c r="O431" s="95"/>
      <c r="P431" s="95">
        <f t="shared" si="51"/>
        <v>4</v>
      </c>
    </row>
    <row r="432" spans="1:16" ht="11.25" customHeight="1">
      <c r="A432" s="62" t="s">
        <v>783</v>
      </c>
      <c r="B432" s="62" t="s">
        <v>784</v>
      </c>
      <c r="C432" s="62" t="s">
        <v>43</v>
      </c>
      <c r="D432" s="63"/>
      <c r="E432" s="63"/>
      <c r="F432" s="63"/>
      <c r="G432" s="63">
        <v>6693</v>
      </c>
      <c r="H432" s="63">
        <v>33845.92</v>
      </c>
      <c r="I432" s="63">
        <v>31646.5</v>
      </c>
      <c r="J432" s="95"/>
      <c r="K432" s="95"/>
      <c r="L432" s="95"/>
      <c r="M432" s="95"/>
      <c r="N432" s="95">
        <f t="shared" si="49"/>
        <v>5.056913192888092</v>
      </c>
      <c r="O432" s="95"/>
      <c r="P432" s="95">
        <f t="shared" si="51"/>
        <v>4.728298222023009</v>
      </c>
    </row>
    <row r="433" spans="1:16" ht="11.25" customHeight="1">
      <c r="A433" s="62" t="s">
        <v>785</v>
      </c>
      <c r="B433" s="62" t="s">
        <v>786</v>
      </c>
      <c r="C433" s="62" t="s">
        <v>55</v>
      </c>
      <c r="D433" s="63">
        <v>9000</v>
      </c>
      <c r="E433" s="63">
        <v>56165.13</v>
      </c>
      <c r="F433" s="63">
        <v>50961</v>
      </c>
      <c r="G433" s="63">
        <v>40880</v>
      </c>
      <c r="H433" s="63">
        <v>261979.65</v>
      </c>
      <c r="I433" s="63">
        <v>240628</v>
      </c>
      <c r="J433" s="95">
        <f>(G433-D433)*100/D433</f>
        <v>354.22222222222223</v>
      </c>
      <c r="K433" s="95">
        <f>(H433-E433)*100/E433</f>
        <v>366.44537277844813</v>
      </c>
      <c r="L433" s="95">
        <f>(I433-F433)*100/F433</f>
        <v>372.18068719216654</v>
      </c>
      <c r="M433" s="95">
        <f t="shared" si="48"/>
        <v>6.24057</v>
      </c>
      <c r="N433" s="95">
        <f t="shared" si="49"/>
        <v>6.40850415851272</v>
      </c>
      <c r="O433" s="95">
        <f t="shared" si="50"/>
        <v>5.662333333333334</v>
      </c>
      <c r="P433" s="95">
        <f t="shared" si="51"/>
        <v>5.886203522504893</v>
      </c>
    </row>
    <row r="434" spans="1:16" ht="11.25" customHeight="1">
      <c r="A434" s="62" t="s">
        <v>785</v>
      </c>
      <c r="B434" s="62" t="s">
        <v>786</v>
      </c>
      <c r="C434" s="62" t="s">
        <v>42</v>
      </c>
      <c r="D434" s="63">
        <v>10050</v>
      </c>
      <c r="E434" s="63">
        <v>24413.49</v>
      </c>
      <c r="F434" s="63">
        <v>22227.5</v>
      </c>
      <c r="G434" s="63"/>
      <c r="H434" s="63"/>
      <c r="I434" s="63"/>
      <c r="J434" s="95"/>
      <c r="K434" s="95"/>
      <c r="L434" s="95"/>
      <c r="M434" s="95">
        <f t="shared" si="48"/>
        <v>2.429202985074627</v>
      </c>
      <c r="N434" s="95"/>
      <c r="O434" s="95">
        <f t="shared" si="50"/>
        <v>2.2116915422885572</v>
      </c>
      <c r="P434" s="95"/>
    </row>
    <row r="435" spans="1:16" ht="11.25" customHeight="1">
      <c r="A435" s="62" t="s">
        <v>473</v>
      </c>
      <c r="B435" s="62" t="s">
        <v>627</v>
      </c>
      <c r="C435" s="62" t="s">
        <v>232</v>
      </c>
      <c r="D435" s="63">
        <v>7400</v>
      </c>
      <c r="E435" s="63">
        <v>59539</v>
      </c>
      <c r="F435" s="63">
        <v>52683.73</v>
      </c>
      <c r="G435" s="63">
        <v>3700</v>
      </c>
      <c r="H435" s="63">
        <v>29356</v>
      </c>
      <c r="I435" s="63">
        <v>27746.58</v>
      </c>
      <c r="J435" s="95">
        <f aca="true" t="shared" si="53" ref="J435:L436">(G435-D435)*100/D435</f>
        <v>-50</v>
      </c>
      <c r="K435" s="95">
        <f t="shared" si="53"/>
        <v>-50.694502762894906</v>
      </c>
      <c r="L435" s="95">
        <f t="shared" si="53"/>
        <v>-47.33368347305705</v>
      </c>
      <c r="M435" s="95">
        <f t="shared" si="48"/>
        <v>8.04581081081081</v>
      </c>
      <c r="N435" s="95">
        <f t="shared" si="49"/>
        <v>7.934054054054054</v>
      </c>
      <c r="O435" s="95">
        <f t="shared" si="50"/>
        <v>7.119422972972973</v>
      </c>
      <c r="P435" s="95">
        <f t="shared" si="51"/>
        <v>7.499075675675676</v>
      </c>
    </row>
    <row r="436" spans="1:16" ht="11.25" customHeight="1">
      <c r="A436" s="62" t="s">
        <v>473</v>
      </c>
      <c r="B436" s="62" t="s">
        <v>627</v>
      </c>
      <c r="C436" s="62" t="s">
        <v>91</v>
      </c>
      <c r="D436" s="63">
        <v>29010</v>
      </c>
      <c r="E436" s="63">
        <v>131370</v>
      </c>
      <c r="F436" s="63">
        <v>117231.28</v>
      </c>
      <c r="G436" s="63">
        <v>615</v>
      </c>
      <c r="H436" s="63">
        <v>3075</v>
      </c>
      <c r="I436" s="63">
        <v>2902.78</v>
      </c>
      <c r="J436" s="95">
        <f t="shared" si="53"/>
        <v>-97.88004136504654</v>
      </c>
      <c r="K436" s="95">
        <f t="shared" si="53"/>
        <v>-97.6592829413108</v>
      </c>
      <c r="L436" s="95">
        <f t="shared" si="53"/>
        <v>-97.5238861164017</v>
      </c>
      <c r="M436" s="95">
        <f t="shared" si="48"/>
        <v>4.528438469493278</v>
      </c>
      <c r="N436" s="95">
        <f t="shared" si="49"/>
        <v>5</v>
      </c>
      <c r="O436" s="95">
        <f t="shared" si="50"/>
        <v>4.041064460530851</v>
      </c>
      <c r="P436" s="95">
        <f t="shared" si="51"/>
        <v>4.719967479674797</v>
      </c>
    </row>
    <row r="437" spans="1:16" ht="11.25" customHeight="1">
      <c r="A437" s="62" t="s">
        <v>473</v>
      </c>
      <c r="B437" s="62" t="s">
        <v>627</v>
      </c>
      <c r="C437" s="62" t="s">
        <v>46</v>
      </c>
      <c r="D437" s="63">
        <v>39440</v>
      </c>
      <c r="E437" s="63">
        <v>236440</v>
      </c>
      <c r="F437" s="63">
        <v>212545.99</v>
      </c>
      <c r="G437" s="63"/>
      <c r="H437" s="63"/>
      <c r="I437" s="63"/>
      <c r="J437" s="95"/>
      <c r="K437" s="95"/>
      <c r="L437" s="95"/>
      <c r="M437" s="95">
        <f t="shared" si="48"/>
        <v>5.994929006085193</v>
      </c>
      <c r="N437" s="95"/>
      <c r="O437" s="95">
        <f t="shared" si="50"/>
        <v>5.389097109533468</v>
      </c>
      <c r="P437" s="95"/>
    </row>
    <row r="438" spans="1:16" ht="11.25" customHeight="1">
      <c r="A438" s="62" t="s">
        <v>473</v>
      </c>
      <c r="B438" s="62" t="s">
        <v>627</v>
      </c>
      <c r="C438" s="62" t="s">
        <v>57</v>
      </c>
      <c r="D438" s="63">
        <v>19000</v>
      </c>
      <c r="E438" s="63">
        <v>121400</v>
      </c>
      <c r="F438" s="63">
        <v>108237.72</v>
      </c>
      <c r="G438" s="63"/>
      <c r="H438" s="63"/>
      <c r="I438" s="63"/>
      <c r="J438" s="95"/>
      <c r="K438" s="95"/>
      <c r="L438" s="95"/>
      <c r="M438" s="95">
        <f t="shared" si="48"/>
        <v>6.389473684210526</v>
      </c>
      <c r="N438" s="95"/>
      <c r="O438" s="95">
        <f t="shared" si="50"/>
        <v>5.696722105263158</v>
      </c>
      <c r="P438" s="95"/>
    </row>
    <row r="439" spans="1:16" ht="11.25" customHeight="1">
      <c r="A439" s="62" t="s">
        <v>787</v>
      </c>
      <c r="B439" s="62" t="s">
        <v>784</v>
      </c>
      <c r="C439" s="62" t="s">
        <v>62</v>
      </c>
      <c r="D439" s="63">
        <v>38000</v>
      </c>
      <c r="E439" s="63">
        <v>952744</v>
      </c>
      <c r="F439" s="63">
        <v>856848.92</v>
      </c>
      <c r="G439" s="63">
        <v>85724</v>
      </c>
      <c r="H439" s="63">
        <v>2092995.06</v>
      </c>
      <c r="I439" s="63">
        <v>1952950.54</v>
      </c>
      <c r="J439" s="95">
        <f>(G439-D439)*100/D439</f>
        <v>125.58947368421053</v>
      </c>
      <c r="K439" s="95">
        <f>(H439-E439)*100/E439</f>
        <v>119.68073900229233</v>
      </c>
      <c r="L439" s="95">
        <f>(I439-F439)*100/F439</f>
        <v>127.92239033224202</v>
      </c>
      <c r="M439" s="95">
        <f t="shared" si="48"/>
        <v>25.07221052631579</v>
      </c>
      <c r="N439" s="95">
        <f t="shared" si="49"/>
        <v>24.41550860902431</v>
      </c>
      <c r="O439" s="95">
        <f t="shared" si="50"/>
        <v>22.548655789473685</v>
      </c>
      <c r="P439" s="95">
        <f t="shared" si="51"/>
        <v>22.78184102468387</v>
      </c>
    </row>
    <row r="440" spans="1:16" ht="11.25" customHeight="1">
      <c r="A440" s="62" t="s">
        <v>787</v>
      </c>
      <c r="B440" s="62" t="s">
        <v>784</v>
      </c>
      <c r="C440" s="62" t="s">
        <v>50</v>
      </c>
      <c r="D440" s="63"/>
      <c r="E440" s="63"/>
      <c r="F440" s="63"/>
      <c r="G440" s="63">
        <v>400</v>
      </c>
      <c r="H440" s="63">
        <v>8700</v>
      </c>
      <c r="I440" s="63">
        <v>8142.63</v>
      </c>
      <c r="J440" s="95"/>
      <c r="K440" s="95"/>
      <c r="L440" s="95"/>
      <c r="M440" s="95"/>
      <c r="N440" s="95">
        <f t="shared" si="49"/>
        <v>21.75</v>
      </c>
      <c r="O440" s="95"/>
      <c r="P440" s="95">
        <f t="shared" si="51"/>
        <v>20.356575</v>
      </c>
    </row>
    <row r="441" spans="1:16" ht="11.25" customHeight="1">
      <c r="A441" s="62" t="s">
        <v>787</v>
      </c>
      <c r="B441" s="62" t="s">
        <v>784</v>
      </c>
      <c r="C441" s="62" t="s">
        <v>91</v>
      </c>
      <c r="D441" s="63">
        <v>8810</v>
      </c>
      <c r="E441" s="63">
        <v>209550</v>
      </c>
      <c r="F441" s="63">
        <v>184852.65</v>
      </c>
      <c r="G441" s="63">
        <v>118835.7</v>
      </c>
      <c r="H441" s="63">
        <v>1476468.77</v>
      </c>
      <c r="I441" s="63">
        <v>1374634.94</v>
      </c>
      <c r="J441" s="95">
        <f>(G441-D441)*100/D441</f>
        <v>1248.8728717366628</v>
      </c>
      <c r="K441" s="95">
        <f>(H441-E441)*100/E441</f>
        <v>604.5902028155572</v>
      </c>
      <c r="L441" s="95">
        <f>(I441-F441)*100/F441</f>
        <v>643.6382112996487</v>
      </c>
      <c r="M441" s="95">
        <f t="shared" si="48"/>
        <v>23.785471055618615</v>
      </c>
      <c r="N441" s="95">
        <f t="shared" si="49"/>
        <v>12.4244546882797</v>
      </c>
      <c r="O441" s="95">
        <f t="shared" si="50"/>
        <v>20.982139614074914</v>
      </c>
      <c r="P441" s="95">
        <f t="shared" si="51"/>
        <v>11.567525078743172</v>
      </c>
    </row>
    <row r="442" spans="1:16" ht="11.25" customHeight="1">
      <c r="A442" s="62" t="s">
        <v>787</v>
      </c>
      <c r="B442" s="62" t="s">
        <v>784</v>
      </c>
      <c r="C442" s="62" t="s">
        <v>89</v>
      </c>
      <c r="D442" s="63">
        <v>28525</v>
      </c>
      <c r="E442" s="63">
        <v>446780</v>
      </c>
      <c r="F442" s="63">
        <v>398716.7</v>
      </c>
      <c r="G442" s="63"/>
      <c r="H442" s="63"/>
      <c r="I442" s="63"/>
      <c r="J442" s="95"/>
      <c r="K442" s="95"/>
      <c r="L442" s="95"/>
      <c r="M442" s="95">
        <f t="shared" si="48"/>
        <v>15.662751971954426</v>
      </c>
      <c r="N442" s="95"/>
      <c r="O442" s="95">
        <f t="shared" si="50"/>
        <v>13.977798422436459</v>
      </c>
      <c r="P442" s="95"/>
    </row>
    <row r="443" spans="1:16" ht="11.25" customHeight="1">
      <c r="A443" s="62" t="s">
        <v>787</v>
      </c>
      <c r="B443" s="62" t="s">
        <v>784</v>
      </c>
      <c r="C443" s="62" t="s">
        <v>57</v>
      </c>
      <c r="D443" s="63">
        <v>3200</v>
      </c>
      <c r="E443" s="63">
        <v>54000</v>
      </c>
      <c r="F443" s="63">
        <v>47547.22</v>
      </c>
      <c r="G443" s="63">
        <v>20365</v>
      </c>
      <c r="H443" s="63">
        <v>103175</v>
      </c>
      <c r="I443" s="63">
        <v>95827.81</v>
      </c>
      <c r="J443" s="95">
        <f>(G443-D443)*100/D443</f>
        <v>536.40625</v>
      </c>
      <c r="K443" s="95">
        <f>(H443-E443)*100/E443</f>
        <v>91.06481481481481</v>
      </c>
      <c r="L443" s="95">
        <f>(I443-F443)*100/F443</f>
        <v>101.54240353063754</v>
      </c>
      <c r="M443" s="95">
        <f t="shared" si="48"/>
        <v>16.875</v>
      </c>
      <c r="N443" s="95">
        <f t="shared" si="49"/>
        <v>5.066290203780997</v>
      </c>
      <c r="O443" s="95">
        <f t="shared" si="50"/>
        <v>14.85850625</v>
      </c>
      <c r="P443" s="95">
        <f t="shared" si="51"/>
        <v>4.705514853916032</v>
      </c>
    </row>
    <row r="444" spans="1:16" ht="11.25" customHeight="1">
      <c r="A444" s="62" t="s">
        <v>788</v>
      </c>
      <c r="B444" s="62" t="s">
        <v>280</v>
      </c>
      <c r="C444" s="62" t="s">
        <v>62</v>
      </c>
      <c r="D444" s="63"/>
      <c r="E444" s="63"/>
      <c r="F444" s="63"/>
      <c r="G444" s="63">
        <v>7875</v>
      </c>
      <c r="H444" s="63">
        <v>338932</v>
      </c>
      <c r="I444" s="63">
        <v>312097.81</v>
      </c>
      <c r="J444" s="95"/>
      <c r="K444" s="95"/>
      <c r="L444" s="95"/>
      <c r="M444" s="95"/>
      <c r="N444" s="95">
        <f t="shared" si="49"/>
        <v>43.038984126984126</v>
      </c>
      <c r="O444" s="95"/>
      <c r="P444" s="95">
        <f t="shared" si="51"/>
        <v>39.63146793650794</v>
      </c>
    </row>
    <row r="445" spans="1:16" ht="11.25" customHeight="1">
      <c r="A445" s="62" t="s">
        <v>788</v>
      </c>
      <c r="B445" s="62" t="s">
        <v>280</v>
      </c>
      <c r="C445" s="62" t="s">
        <v>50</v>
      </c>
      <c r="D445" s="63"/>
      <c r="E445" s="63"/>
      <c r="F445" s="63"/>
      <c r="G445" s="63">
        <v>200</v>
      </c>
      <c r="H445" s="63">
        <v>3500</v>
      </c>
      <c r="I445" s="63">
        <v>3215.34</v>
      </c>
      <c r="J445" s="95"/>
      <c r="K445" s="95"/>
      <c r="L445" s="95"/>
      <c r="M445" s="95"/>
      <c r="N445" s="95">
        <f t="shared" si="49"/>
        <v>17.5</v>
      </c>
      <c r="O445" s="95"/>
      <c r="P445" s="95">
        <f t="shared" si="51"/>
        <v>16.076700000000002</v>
      </c>
    </row>
    <row r="446" spans="1:16" ht="11.25" customHeight="1">
      <c r="A446" s="62" t="s">
        <v>788</v>
      </c>
      <c r="B446" s="62" t="s">
        <v>280</v>
      </c>
      <c r="C446" s="62" t="s">
        <v>91</v>
      </c>
      <c r="D446" s="63"/>
      <c r="E446" s="63"/>
      <c r="F446" s="63"/>
      <c r="G446" s="63">
        <v>45406.5</v>
      </c>
      <c r="H446" s="63">
        <v>1872807.36</v>
      </c>
      <c r="I446" s="63">
        <v>1752674.43</v>
      </c>
      <c r="J446" s="95"/>
      <c r="K446" s="95"/>
      <c r="L446" s="95"/>
      <c r="M446" s="95"/>
      <c r="N446" s="95">
        <f t="shared" si="49"/>
        <v>41.245358263684714</v>
      </c>
      <c r="O446" s="95"/>
      <c r="P446" s="95">
        <f t="shared" si="51"/>
        <v>38.599637276601364</v>
      </c>
    </row>
    <row r="447" spans="1:16" ht="11.25" customHeight="1">
      <c r="A447" s="62" t="s">
        <v>788</v>
      </c>
      <c r="B447" s="62" t="s">
        <v>280</v>
      </c>
      <c r="C447" s="62" t="s">
        <v>98</v>
      </c>
      <c r="D447" s="63"/>
      <c r="E447" s="63"/>
      <c r="F447" s="63"/>
      <c r="G447" s="63">
        <v>1350</v>
      </c>
      <c r="H447" s="63">
        <v>146600</v>
      </c>
      <c r="I447" s="63">
        <v>137680.8</v>
      </c>
      <c r="J447" s="95"/>
      <c r="K447" s="95"/>
      <c r="L447" s="95"/>
      <c r="M447" s="95"/>
      <c r="N447" s="95">
        <f t="shared" si="49"/>
        <v>108.5925925925926</v>
      </c>
      <c r="O447" s="95"/>
      <c r="P447" s="95">
        <f t="shared" si="51"/>
        <v>101.98577777777777</v>
      </c>
    </row>
    <row r="448" spans="1:16" ht="11.25" customHeight="1">
      <c r="A448" s="62" t="s">
        <v>659</v>
      </c>
      <c r="B448" s="62" t="s">
        <v>660</v>
      </c>
      <c r="C448" s="62" t="s">
        <v>62</v>
      </c>
      <c r="D448" s="63">
        <v>10080</v>
      </c>
      <c r="E448" s="63">
        <v>603785</v>
      </c>
      <c r="F448" s="63">
        <v>545584.71</v>
      </c>
      <c r="G448" s="63"/>
      <c r="H448" s="63"/>
      <c r="I448" s="63"/>
      <c r="J448" s="95"/>
      <c r="K448" s="95"/>
      <c r="L448" s="95"/>
      <c r="M448" s="95">
        <f t="shared" si="48"/>
        <v>59.89930555555556</v>
      </c>
      <c r="N448" s="95"/>
      <c r="O448" s="95">
        <f t="shared" si="50"/>
        <v>54.12546726190476</v>
      </c>
      <c r="P448" s="95"/>
    </row>
    <row r="449" spans="1:16" ht="11.25" customHeight="1">
      <c r="A449" s="62" t="s">
        <v>659</v>
      </c>
      <c r="B449" s="62" t="s">
        <v>660</v>
      </c>
      <c r="C449" s="62" t="s">
        <v>50</v>
      </c>
      <c r="D449" s="63">
        <v>210</v>
      </c>
      <c r="E449" s="63">
        <v>12785</v>
      </c>
      <c r="F449" s="63">
        <v>11283.98</v>
      </c>
      <c r="G449" s="63"/>
      <c r="H449" s="63"/>
      <c r="I449" s="63"/>
      <c r="J449" s="95"/>
      <c r="K449" s="95"/>
      <c r="L449" s="95"/>
      <c r="M449" s="95">
        <f t="shared" si="48"/>
        <v>60.88095238095238</v>
      </c>
      <c r="N449" s="95"/>
      <c r="O449" s="95">
        <f t="shared" si="50"/>
        <v>53.73323809523809</v>
      </c>
      <c r="P449" s="95"/>
    </row>
    <row r="450" spans="1:16" ht="11.25" customHeight="1">
      <c r="A450" s="62" t="s">
        <v>659</v>
      </c>
      <c r="B450" s="62" t="s">
        <v>660</v>
      </c>
      <c r="C450" s="62" t="s">
        <v>232</v>
      </c>
      <c r="D450" s="63">
        <v>80</v>
      </c>
      <c r="E450" s="63">
        <v>7485</v>
      </c>
      <c r="F450" s="63">
        <v>6611.97</v>
      </c>
      <c r="G450" s="63"/>
      <c r="H450" s="63"/>
      <c r="I450" s="63"/>
      <c r="J450" s="95"/>
      <c r="K450" s="95"/>
      <c r="L450" s="95"/>
      <c r="M450" s="95">
        <f t="shared" si="48"/>
        <v>93.5625</v>
      </c>
      <c r="N450" s="95"/>
      <c r="O450" s="95">
        <f t="shared" si="50"/>
        <v>82.649625</v>
      </c>
      <c r="P450" s="95"/>
    </row>
    <row r="451" spans="1:16" ht="11.25" customHeight="1">
      <c r="A451" s="62" t="s">
        <v>659</v>
      </c>
      <c r="B451" s="62" t="s">
        <v>660</v>
      </c>
      <c r="C451" s="62" t="s">
        <v>91</v>
      </c>
      <c r="D451" s="63">
        <v>22652</v>
      </c>
      <c r="E451" s="63">
        <v>939191</v>
      </c>
      <c r="F451" s="63">
        <v>832632.22</v>
      </c>
      <c r="G451" s="63">
        <v>275</v>
      </c>
      <c r="H451" s="63">
        <v>13325</v>
      </c>
      <c r="I451" s="63">
        <v>12696.94</v>
      </c>
      <c r="J451" s="95">
        <f>(G451-D451)*100/D451</f>
        <v>-98.78597916298781</v>
      </c>
      <c r="K451" s="95">
        <f>(H451-E451)*100/E451</f>
        <v>-98.58122575706113</v>
      </c>
      <c r="L451" s="95">
        <f>(I451-F451)*100/F451</f>
        <v>-98.47508423346865</v>
      </c>
      <c r="M451" s="95">
        <f t="shared" si="48"/>
        <v>41.461725233974924</v>
      </c>
      <c r="N451" s="95">
        <f t="shared" si="49"/>
        <v>48.45454545454545</v>
      </c>
      <c r="O451" s="95">
        <f t="shared" si="50"/>
        <v>36.7575587144623</v>
      </c>
      <c r="P451" s="95">
        <f t="shared" si="51"/>
        <v>46.17069090909091</v>
      </c>
    </row>
    <row r="452" spans="1:16" ht="11.25" customHeight="1">
      <c r="A452" s="62" t="s">
        <v>659</v>
      </c>
      <c r="B452" s="62" t="s">
        <v>660</v>
      </c>
      <c r="C452" s="62" t="s">
        <v>57</v>
      </c>
      <c r="D452" s="63">
        <v>148</v>
      </c>
      <c r="E452" s="63">
        <v>4440</v>
      </c>
      <c r="F452" s="63">
        <v>3939.51</v>
      </c>
      <c r="G452" s="63"/>
      <c r="H452" s="63"/>
      <c r="I452" s="63"/>
      <c r="J452" s="95"/>
      <c r="K452" s="95"/>
      <c r="L452" s="95"/>
      <c r="M452" s="95">
        <f t="shared" si="48"/>
        <v>30</v>
      </c>
      <c r="N452" s="95"/>
      <c r="O452" s="95">
        <f t="shared" si="50"/>
        <v>26.61831081081081</v>
      </c>
      <c r="P452" s="95"/>
    </row>
    <row r="453" spans="1:16" ht="11.25" customHeight="1">
      <c r="A453" s="104"/>
      <c r="B453" s="144" t="s">
        <v>120</v>
      </c>
      <c r="C453" s="106"/>
      <c r="D453" s="106">
        <f aca="true" t="shared" si="54" ref="D453:I453">SUM(D5:D452)</f>
        <v>35260551.495000005</v>
      </c>
      <c r="E453" s="106">
        <f t="shared" si="54"/>
        <v>234826566.64000013</v>
      </c>
      <c r="F453" s="106">
        <f t="shared" si="54"/>
        <v>210743075.52999997</v>
      </c>
      <c r="G453" s="106">
        <f t="shared" si="54"/>
        <v>41934019.965</v>
      </c>
      <c r="H453" s="106">
        <f t="shared" si="54"/>
        <v>244296368.09999996</v>
      </c>
      <c r="I453" s="106">
        <f t="shared" si="54"/>
        <v>227420101.52000007</v>
      </c>
      <c r="J453" s="95">
        <f>(G453-D453)*100/D453</f>
        <v>18.92616021886755</v>
      </c>
      <c r="K453" s="95">
        <f>(H453-E453)*100/E453</f>
        <v>4.0326789236404705</v>
      </c>
      <c r="L453" s="95">
        <f>(I453-F453)*100/F453</f>
        <v>7.913439598458394</v>
      </c>
      <c r="M453" s="95">
        <f t="shared" si="48"/>
        <v>6.659753086201697</v>
      </c>
      <c r="N453" s="95">
        <f t="shared" si="49"/>
        <v>5.825732145496677</v>
      </c>
      <c r="O453" s="95">
        <f t="shared" si="50"/>
        <v>5.976737929350981</v>
      </c>
      <c r="P453" s="95">
        <f t="shared" si="51"/>
        <v>5.423284047411028</v>
      </c>
    </row>
    <row r="454" spans="1:16" ht="11.25" customHeight="1">
      <c r="A454" s="141"/>
      <c r="B454" s="141"/>
      <c r="C454" s="141"/>
      <c r="D454" s="104"/>
      <c r="E454" s="104"/>
      <c r="F454" s="104"/>
      <c r="G454" s="104"/>
      <c r="H454" s="104"/>
      <c r="I454" s="104"/>
      <c r="J454" s="95"/>
      <c r="K454" s="95"/>
      <c r="L454" s="95"/>
      <c r="M454" s="95"/>
      <c r="N454" s="95"/>
      <c r="O454" s="95"/>
      <c r="P454" s="95"/>
    </row>
    <row r="455" spans="1:16" ht="11.25" customHeight="1">
      <c r="A455" s="111" t="s">
        <v>642</v>
      </c>
      <c r="B455" s="103"/>
      <c r="C455" s="103"/>
      <c r="D455" s="104"/>
      <c r="E455" s="104"/>
      <c r="F455" s="104"/>
      <c r="G455" s="104"/>
      <c r="H455" s="104"/>
      <c r="I455" s="104"/>
      <c r="J455" s="95"/>
      <c r="K455" s="95"/>
      <c r="L455" s="95"/>
      <c r="M455" s="95"/>
      <c r="N455" s="95"/>
      <c r="O455" s="95"/>
      <c r="P455" s="95"/>
    </row>
    <row r="456" spans="1:45" ht="31.5">
      <c r="A456" s="56" t="s">
        <v>125</v>
      </c>
      <c r="B456" s="56" t="s">
        <v>126</v>
      </c>
      <c r="C456" s="56" t="s">
        <v>127</v>
      </c>
      <c r="D456" s="57" t="s">
        <v>683</v>
      </c>
      <c r="E456" s="57" t="s">
        <v>684</v>
      </c>
      <c r="F456" s="57" t="s">
        <v>717</v>
      </c>
      <c r="G456" s="57" t="s">
        <v>740</v>
      </c>
      <c r="H456" s="57" t="s">
        <v>741</v>
      </c>
      <c r="I456" s="57" t="s">
        <v>742</v>
      </c>
      <c r="J456" s="101" t="s">
        <v>78</v>
      </c>
      <c r="K456" s="102" t="s">
        <v>79</v>
      </c>
      <c r="L456" s="102" t="s">
        <v>656</v>
      </c>
      <c r="M456" s="102" t="s">
        <v>685</v>
      </c>
      <c r="N456" s="102" t="s">
        <v>743</v>
      </c>
      <c r="O456" s="102" t="s">
        <v>686</v>
      </c>
      <c r="P456" s="102" t="s">
        <v>744</v>
      </c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  <c r="AH456" s="139"/>
      <c r="AI456" s="139"/>
      <c r="AJ456" s="139"/>
      <c r="AK456" s="139"/>
      <c r="AL456" s="139"/>
      <c r="AM456" s="139"/>
      <c r="AN456" s="139"/>
      <c r="AO456" s="139"/>
      <c r="AP456" s="139"/>
      <c r="AQ456" s="139"/>
      <c r="AR456" s="139"/>
      <c r="AS456" s="139"/>
    </row>
    <row r="457" spans="1:45" ht="10.5">
      <c r="A457" s="62" t="s">
        <v>695</v>
      </c>
      <c r="B457" s="62" t="s">
        <v>696</v>
      </c>
      <c r="C457" s="62" t="s">
        <v>52</v>
      </c>
      <c r="D457" s="63">
        <v>36</v>
      </c>
      <c r="E457" s="63">
        <v>203.95</v>
      </c>
      <c r="F457" s="63">
        <v>182.16</v>
      </c>
      <c r="G457" s="63"/>
      <c r="H457" s="63"/>
      <c r="I457" s="63"/>
      <c r="J457" s="142"/>
      <c r="K457" s="143"/>
      <c r="L457" s="143"/>
      <c r="M457" s="143">
        <f>E457/D457</f>
        <v>5.665277777777778</v>
      </c>
      <c r="N457" s="143"/>
      <c r="O457" s="143">
        <f>F457/D457</f>
        <v>5.06</v>
      </c>
      <c r="P457" s="143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  <c r="AH457" s="139"/>
      <c r="AI457" s="139"/>
      <c r="AJ457" s="139"/>
      <c r="AK457" s="139"/>
      <c r="AL457" s="139"/>
      <c r="AM457" s="139"/>
      <c r="AN457" s="139"/>
      <c r="AO457" s="139"/>
      <c r="AP457" s="139"/>
      <c r="AQ457" s="139"/>
      <c r="AR457" s="139"/>
      <c r="AS457" s="139"/>
    </row>
    <row r="458" spans="1:45" ht="10.5">
      <c r="A458" s="62" t="s">
        <v>789</v>
      </c>
      <c r="B458" s="62" t="s">
        <v>730</v>
      </c>
      <c r="C458" s="62" t="s">
        <v>729</v>
      </c>
      <c r="D458" s="63"/>
      <c r="E458" s="63"/>
      <c r="F458" s="63"/>
      <c r="G458" s="63">
        <v>384</v>
      </c>
      <c r="H458" s="63">
        <v>2127.69</v>
      </c>
      <c r="I458" s="63">
        <v>1969.34</v>
      </c>
      <c r="J458" s="142"/>
      <c r="K458" s="143"/>
      <c r="L458" s="143"/>
      <c r="M458" s="143"/>
      <c r="N458" s="143">
        <f aca="true" t="shared" si="55" ref="N458:N479">H458/G458</f>
        <v>5.540859375</v>
      </c>
      <c r="O458" s="143"/>
      <c r="P458" s="143">
        <f aca="true" t="shared" si="56" ref="P458:P479">I458/G458</f>
        <v>5.128489583333333</v>
      </c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  <c r="AD458" s="139"/>
      <c r="AE458" s="139"/>
      <c r="AF458" s="139"/>
      <c r="AG458" s="139"/>
      <c r="AH458" s="139"/>
      <c r="AI458" s="139"/>
      <c r="AJ458" s="139"/>
      <c r="AK458" s="139"/>
      <c r="AL458" s="139"/>
      <c r="AM458" s="139"/>
      <c r="AN458" s="139"/>
      <c r="AO458" s="139"/>
      <c r="AP458" s="139"/>
      <c r="AQ458" s="139"/>
      <c r="AR458" s="139"/>
      <c r="AS458" s="139"/>
    </row>
    <row r="459" spans="1:45" ht="10.5">
      <c r="A459" s="62" t="s">
        <v>801</v>
      </c>
      <c r="B459" s="62" t="s">
        <v>280</v>
      </c>
      <c r="C459" s="62" t="s">
        <v>151</v>
      </c>
      <c r="D459" s="63"/>
      <c r="E459" s="63"/>
      <c r="F459" s="63"/>
      <c r="G459" s="63">
        <v>19.2</v>
      </c>
      <c r="H459" s="63">
        <v>164.09</v>
      </c>
      <c r="I459" s="63">
        <v>154.89</v>
      </c>
      <c r="J459" s="142"/>
      <c r="K459" s="143"/>
      <c r="L459" s="143"/>
      <c r="M459" s="143"/>
      <c r="N459" s="143">
        <f t="shared" si="55"/>
        <v>8.546354166666667</v>
      </c>
      <c r="O459" s="143"/>
      <c r="P459" s="143">
        <f t="shared" si="56"/>
        <v>8.0671875</v>
      </c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  <c r="AD459" s="139"/>
      <c r="AE459" s="139"/>
      <c r="AF459" s="139"/>
      <c r="AG459" s="139"/>
      <c r="AH459" s="139"/>
      <c r="AI459" s="139"/>
      <c r="AJ459" s="139"/>
      <c r="AK459" s="139"/>
      <c r="AL459" s="139"/>
      <c r="AM459" s="139"/>
      <c r="AN459" s="139"/>
      <c r="AO459" s="139"/>
      <c r="AP459" s="139"/>
      <c r="AQ459" s="139"/>
      <c r="AR459" s="139"/>
      <c r="AS459" s="139"/>
    </row>
    <row r="460" spans="1:45" ht="10.5">
      <c r="A460" s="62" t="s">
        <v>589</v>
      </c>
      <c r="B460" s="62" t="s">
        <v>590</v>
      </c>
      <c r="C460" s="62" t="s">
        <v>151</v>
      </c>
      <c r="D460" s="63"/>
      <c r="E460" s="63"/>
      <c r="F460" s="63"/>
      <c r="G460" s="63">
        <v>4</v>
      </c>
      <c r="H460" s="63">
        <v>41.11</v>
      </c>
      <c r="I460" s="63">
        <v>37.24</v>
      </c>
      <c r="J460" s="142"/>
      <c r="K460" s="143"/>
      <c r="L460" s="143"/>
      <c r="M460" s="143"/>
      <c r="N460" s="143">
        <f t="shared" si="55"/>
        <v>10.2775</v>
      </c>
      <c r="O460" s="143"/>
      <c r="P460" s="143">
        <f t="shared" si="56"/>
        <v>9.31</v>
      </c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139"/>
      <c r="AC460" s="139"/>
      <c r="AD460" s="139"/>
      <c r="AE460" s="139"/>
      <c r="AF460" s="139"/>
      <c r="AG460" s="139"/>
      <c r="AH460" s="139"/>
      <c r="AI460" s="139"/>
      <c r="AJ460" s="139"/>
      <c r="AK460" s="139"/>
      <c r="AL460" s="139"/>
      <c r="AM460" s="139"/>
      <c r="AN460" s="139"/>
      <c r="AO460" s="139"/>
      <c r="AP460" s="139"/>
      <c r="AQ460" s="139"/>
      <c r="AR460" s="139"/>
      <c r="AS460" s="139"/>
    </row>
    <row r="461" spans="1:45" ht="10.5">
      <c r="A461" s="62" t="s">
        <v>589</v>
      </c>
      <c r="B461" s="62" t="s">
        <v>590</v>
      </c>
      <c r="C461" s="62" t="s">
        <v>43</v>
      </c>
      <c r="D461" s="63">
        <v>3.36</v>
      </c>
      <c r="E461" s="63">
        <v>101.37</v>
      </c>
      <c r="F461" s="63">
        <v>90</v>
      </c>
      <c r="G461" s="63"/>
      <c r="H461" s="63"/>
      <c r="I461" s="63"/>
      <c r="J461" s="142"/>
      <c r="K461" s="143"/>
      <c r="L461" s="143"/>
      <c r="M461" s="143">
        <f aca="true" t="shared" si="57" ref="M461:M480">E461/D461</f>
        <v>30.16964285714286</v>
      </c>
      <c r="N461" s="143"/>
      <c r="O461" s="143">
        <f aca="true" t="shared" si="58" ref="O461:O480">F461/D461</f>
        <v>26.78571428571429</v>
      </c>
      <c r="P461" s="143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139"/>
      <c r="AC461" s="139"/>
      <c r="AD461" s="139"/>
      <c r="AE461" s="139"/>
      <c r="AF461" s="139"/>
      <c r="AG461" s="139"/>
      <c r="AH461" s="139"/>
      <c r="AI461" s="139"/>
      <c r="AJ461" s="139"/>
      <c r="AK461" s="139"/>
      <c r="AL461" s="139"/>
      <c r="AM461" s="139"/>
      <c r="AN461" s="139"/>
      <c r="AO461" s="139"/>
      <c r="AP461" s="139"/>
      <c r="AQ461" s="139"/>
      <c r="AR461" s="139"/>
      <c r="AS461" s="139"/>
    </row>
    <row r="462" spans="1:45" ht="10.5">
      <c r="A462" s="62" t="s">
        <v>704</v>
      </c>
      <c r="B462" s="62" t="s">
        <v>705</v>
      </c>
      <c r="C462" s="62" t="s">
        <v>133</v>
      </c>
      <c r="D462" s="63">
        <v>112</v>
      </c>
      <c r="E462" s="63">
        <v>487.2</v>
      </c>
      <c r="F462" s="63">
        <v>434.31</v>
      </c>
      <c r="G462" s="63">
        <v>256</v>
      </c>
      <c r="H462" s="63">
        <v>1113.6</v>
      </c>
      <c r="I462" s="63">
        <v>1043.81</v>
      </c>
      <c r="J462" s="142">
        <f>(G462-D462)*100/D462</f>
        <v>128.57142857142858</v>
      </c>
      <c r="K462" s="143">
        <f>(H462-E462)*100/E462</f>
        <v>128.57142857142856</v>
      </c>
      <c r="L462" s="143">
        <f>(I462-F462)*100/F462</f>
        <v>140.33754691349498</v>
      </c>
      <c r="M462" s="143">
        <f t="shared" si="57"/>
        <v>4.35</v>
      </c>
      <c r="N462" s="143">
        <f t="shared" si="55"/>
        <v>4.35</v>
      </c>
      <c r="O462" s="143">
        <f t="shared" si="58"/>
        <v>3.877767857142857</v>
      </c>
      <c r="P462" s="143">
        <f t="shared" si="56"/>
        <v>4.0773828125</v>
      </c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139"/>
      <c r="AC462" s="139"/>
      <c r="AD462" s="139"/>
      <c r="AE462" s="139"/>
      <c r="AF462" s="139"/>
      <c r="AG462" s="139"/>
      <c r="AH462" s="139"/>
      <c r="AI462" s="139"/>
      <c r="AJ462" s="139"/>
      <c r="AK462" s="139"/>
      <c r="AL462" s="139"/>
      <c r="AM462" s="139"/>
      <c r="AN462" s="139"/>
      <c r="AO462" s="139"/>
      <c r="AP462" s="139"/>
      <c r="AQ462" s="139"/>
      <c r="AR462" s="139"/>
      <c r="AS462" s="139"/>
    </row>
    <row r="463" spans="1:45" ht="10.5">
      <c r="A463" s="62" t="s">
        <v>704</v>
      </c>
      <c r="B463" s="62" t="s">
        <v>705</v>
      </c>
      <c r="C463" s="62" t="s">
        <v>151</v>
      </c>
      <c r="D463" s="63"/>
      <c r="E463" s="63"/>
      <c r="F463" s="63"/>
      <c r="G463" s="63">
        <v>832</v>
      </c>
      <c r="H463" s="63">
        <v>2746.51</v>
      </c>
      <c r="I463" s="63">
        <v>2541</v>
      </c>
      <c r="J463" s="142"/>
      <c r="K463" s="143"/>
      <c r="L463" s="143"/>
      <c r="M463" s="143"/>
      <c r="N463" s="143">
        <f t="shared" si="55"/>
        <v>3.30109375</v>
      </c>
      <c r="O463" s="143"/>
      <c r="P463" s="143">
        <f t="shared" si="56"/>
        <v>3.0540865384615383</v>
      </c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139"/>
      <c r="AC463" s="139"/>
      <c r="AD463" s="139"/>
      <c r="AE463" s="139"/>
      <c r="AF463" s="139"/>
      <c r="AG463" s="139"/>
      <c r="AH463" s="139"/>
      <c r="AI463" s="139"/>
      <c r="AJ463" s="139"/>
      <c r="AK463" s="139"/>
      <c r="AL463" s="139"/>
      <c r="AM463" s="139"/>
      <c r="AN463" s="139"/>
      <c r="AO463" s="139"/>
      <c r="AP463" s="139"/>
      <c r="AQ463" s="139"/>
      <c r="AR463" s="139"/>
      <c r="AS463" s="139"/>
    </row>
    <row r="464" spans="1:45" ht="10.5">
      <c r="A464" s="62" t="s">
        <v>591</v>
      </c>
      <c r="B464" s="62" t="s">
        <v>628</v>
      </c>
      <c r="C464" s="62" t="s">
        <v>42</v>
      </c>
      <c r="D464" s="63">
        <v>136286.1</v>
      </c>
      <c r="E464" s="63">
        <v>1277188.82</v>
      </c>
      <c r="F464" s="63">
        <v>1150845.19</v>
      </c>
      <c r="G464" s="63">
        <v>140848.5</v>
      </c>
      <c r="H464" s="63">
        <v>1247053.85</v>
      </c>
      <c r="I464" s="63">
        <v>1163159.85</v>
      </c>
      <c r="J464" s="142">
        <f>(G464-D464)*100/D464</f>
        <v>3.3476634814555513</v>
      </c>
      <c r="K464" s="143">
        <f>(H464-E464)*100/E464</f>
        <v>-2.3594764946345186</v>
      </c>
      <c r="L464" s="143">
        <f>(I464-F464)*100/F464</f>
        <v>1.0700535664575483</v>
      </c>
      <c r="M464" s="143">
        <f t="shared" si="57"/>
        <v>9.371379913285361</v>
      </c>
      <c r="N464" s="143">
        <f t="shared" si="55"/>
        <v>8.8538667433448</v>
      </c>
      <c r="O464" s="143">
        <f t="shared" si="58"/>
        <v>8.444332840986718</v>
      </c>
      <c r="P464" s="143">
        <f t="shared" si="56"/>
        <v>8.258233847005826</v>
      </c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139"/>
      <c r="AC464" s="139"/>
      <c r="AD464" s="139"/>
      <c r="AE464" s="139"/>
      <c r="AF464" s="139"/>
      <c r="AG464" s="139"/>
      <c r="AH464" s="139"/>
      <c r="AI464" s="139"/>
      <c r="AJ464" s="139"/>
      <c r="AK464" s="139"/>
      <c r="AL464" s="139"/>
      <c r="AM464" s="139"/>
      <c r="AN464" s="139"/>
      <c r="AO464" s="139"/>
      <c r="AP464" s="139"/>
      <c r="AQ464" s="139"/>
      <c r="AR464" s="139"/>
      <c r="AS464" s="139"/>
    </row>
    <row r="465" spans="1:45" ht="10.5">
      <c r="A465" s="62" t="s">
        <v>592</v>
      </c>
      <c r="B465" s="62" t="s">
        <v>593</v>
      </c>
      <c r="C465" s="62" t="s">
        <v>47</v>
      </c>
      <c r="D465" s="63">
        <v>2106</v>
      </c>
      <c r="E465" s="63">
        <v>15283.71</v>
      </c>
      <c r="F465" s="63">
        <v>13689</v>
      </c>
      <c r="G465" s="63"/>
      <c r="H465" s="63"/>
      <c r="I465" s="63"/>
      <c r="J465" s="142"/>
      <c r="K465" s="143"/>
      <c r="L465" s="143"/>
      <c r="M465" s="143">
        <f t="shared" si="57"/>
        <v>7.257222222222222</v>
      </c>
      <c r="N465" s="143"/>
      <c r="O465" s="143">
        <f t="shared" si="58"/>
        <v>6.5</v>
      </c>
      <c r="P465" s="143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139"/>
      <c r="AB465" s="139"/>
      <c r="AC465" s="139"/>
      <c r="AD465" s="139"/>
      <c r="AE465" s="139"/>
      <c r="AF465" s="139"/>
      <c r="AG465" s="139"/>
      <c r="AH465" s="139"/>
      <c r="AI465" s="139"/>
      <c r="AJ465" s="139"/>
      <c r="AK465" s="139"/>
      <c r="AL465" s="139"/>
      <c r="AM465" s="139"/>
      <c r="AN465" s="139"/>
      <c r="AO465" s="139"/>
      <c r="AP465" s="139"/>
      <c r="AQ465" s="139"/>
      <c r="AR465" s="139"/>
      <c r="AS465" s="139"/>
    </row>
    <row r="466" spans="1:45" ht="10.5">
      <c r="A466" s="62" t="s">
        <v>592</v>
      </c>
      <c r="B466" s="62" t="s">
        <v>593</v>
      </c>
      <c r="C466" s="62" t="s">
        <v>151</v>
      </c>
      <c r="D466" s="63"/>
      <c r="E466" s="63"/>
      <c r="F466" s="63"/>
      <c r="G466" s="63">
        <v>204</v>
      </c>
      <c r="H466" s="63">
        <v>1135.51</v>
      </c>
      <c r="I466" s="63">
        <v>1055.9</v>
      </c>
      <c r="J466" s="142"/>
      <c r="K466" s="143"/>
      <c r="L466" s="143"/>
      <c r="M466" s="143"/>
      <c r="N466" s="143">
        <f t="shared" si="55"/>
        <v>5.566225490196079</v>
      </c>
      <c r="O466" s="143"/>
      <c r="P466" s="143">
        <f t="shared" si="56"/>
        <v>5.1759803921568635</v>
      </c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139"/>
      <c r="AC466" s="139"/>
      <c r="AD466" s="139"/>
      <c r="AE466" s="139"/>
      <c r="AF466" s="139"/>
      <c r="AG466" s="139"/>
      <c r="AH466" s="139"/>
      <c r="AI466" s="139"/>
      <c r="AJ466" s="139"/>
      <c r="AK466" s="139"/>
      <c r="AL466" s="139"/>
      <c r="AM466" s="139"/>
      <c r="AN466" s="139"/>
      <c r="AO466" s="139"/>
      <c r="AP466" s="139"/>
      <c r="AQ466" s="139"/>
      <c r="AR466" s="139"/>
      <c r="AS466" s="139"/>
    </row>
    <row r="467" spans="1:45" ht="10.5">
      <c r="A467" s="62" t="s">
        <v>594</v>
      </c>
      <c r="B467" s="62" t="s">
        <v>595</v>
      </c>
      <c r="C467" s="62" t="s">
        <v>47</v>
      </c>
      <c r="D467" s="63">
        <v>842.4</v>
      </c>
      <c r="E467" s="63">
        <v>6113.48</v>
      </c>
      <c r="F467" s="63">
        <v>5475.6</v>
      </c>
      <c r="G467" s="63"/>
      <c r="H467" s="63"/>
      <c r="I467" s="63"/>
      <c r="J467" s="142"/>
      <c r="K467" s="143"/>
      <c r="L467" s="143"/>
      <c r="M467" s="143">
        <f t="shared" si="57"/>
        <v>7.257217473884141</v>
      </c>
      <c r="N467" s="143"/>
      <c r="O467" s="143">
        <f t="shared" si="58"/>
        <v>6.500000000000001</v>
      </c>
      <c r="P467" s="143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139"/>
      <c r="AC467" s="139"/>
      <c r="AD467" s="139"/>
      <c r="AE467" s="139"/>
      <c r="AF467" s="139"/>
      <c r="AG467" s="139"/>
      <c r="AH467" s="139"/>
      <c r="AI467" s="139"/>
      <c r="AJ467" s="139"/>
      <c r="AK467" s="139"/>
      <c r="AL467" s="139"/>
      <c r="AM467" s="139"/>
      <c r="AN467" s="139"/>
      <c r="AO467" s="139"/>
      <c r="AP467" s="139"/>
      <c r="AQ467" s="139"/>
      <c r="AR467" s="139"/>
      <c r="AS467" s="139"/>
    </row>
    <row r="468" spans="1:45" ht="10.5">
      <c r="A468" s="62" t="s">
        <v>802</v>
      </c>
      <c r="B468" s="62" t="s">
        <v>803</v>
      </c>
      <c r="C468" s="62" t="s">
        <v>47</v>
      </c>
      <c r="D468" s="63">
        <v>842.4</v>
      </c>
      <c r="E468" s="63">
        <v>8746.98</v>
      </c>
      <c r="F468" s="63">
        <v>7834.32</v>
      </c>
      <c r="G468" s="63"/>
      <c r="H468" s="63"/>
      <c r="I468" s="63"/>
      <c r="J468" s="142"/>
      <c r="K468" s="143"/>
      <c r="L468" s="143"/>
      <c r="M468" s="143">
        <f t="shared" si="57"/>
        <v>10.383404558404559</v>
      </c>
      <c r="N468" s="143"/>
      <c r="O468" s="143">
        <f t="shared" si="58"/>
        <v>9.3</v>
      </c>
      <c r="P468" s="143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  <c r="AC468" s="139"/>
      <c r="AD468" s="139"/>
      <c r="AE468" s="139"/>
      <c r="AF468" s="139"/>
      <c r="AG468" s="139"/>
      <c r="AH468" s="139"/>
      <c r="AI468" s="139"/>
      <c r="AJ468" s="139"/>
      <c r="AK468" s="139"/>
      <c r="AL468" s="139"/>
      <c r="AM468" s="139"/>
      <c r="AN468" s="139"/>
      <c r="AO468" s="139"/>
      <c r="AP468" s="139"/>
      <c r="AQ468" s="139"/>
      <c r="AR468" s="139"/>
      <c r="AS468" s="139"/>
    </row>
    <row r="469" spans="1:45" ht="10.5">
      <c r="A469" s="62" t="s">
        <v>802</v>
      </c>
      <c r="B469" s="62" t="s">
        <v>803</v>
      </c>
      <c r="C469" s="62" t="s">
        <v>151</v>
      </c>
      <c r="D469" s="63"/>
      <c r="E469" s="63"/>
      <c r="F469" s="63"/>
      <c r="G469" s="63">
        <v>102</v>
      </c>
      <c r="H469" s="63">
        <v>574.77</v>
      </c>
      <c r="I469" s="63">
        <v>534.47</v>
      </c>
      <c r="J469" s="142"/>
      <c r="K469" s="143"/>
      <c r="L469" s="143"/>
      <c r="M469" s="143"/>
      <c r="N469" s="143">
        <f t="shared" si="55"/>
        <v>5.635</v>
      </c>
      <c r="O469" s="143"/>
      <c r="P469" s="143">
        <f t="shared" si="56"/>
        <v>5.239901960784314</v>
      </c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139"/>
      <c r="AD469" s="139"/>
      <c r="AE469" s="139"/>
      <c r="AF469" s="139"/>
      <c r="AG469" s="139"/>
      <c r="AH469" s="139"/>
      <c r="AI469" s="139"/>
      <c r="AJ469" s="139"/>
      <c r="AK469" s="139"/>
      <c r="AL469" s="139"/>
      <c r="AM469" s="139"/>
      <c r="AN469" s="139"/>
      <c r="AO469" s="139"/>
      <c r="AP469" s="139"/>
      <c r="AQ469" s="139"/>
      <c r="AR469" s="139"/>
      <c r="AS469" s="139"/>
    </row>
    <row r="470" spans="1:45" ht="10.5">
      <c r="A470" s="62" t="s">
        <v>346</v>
      </c>
      <c r="B470" s="62" t="s">
        <v>347</v>
      </c>
      <c r="C470" s="62" t="s">
        <v>47</v>
      </c>
      <c r="D470" s="63">
        <v>83294.64</v>
      </c>
      <c r="E470" s="63">
        <v>472374.93</v>
      </c>
      <c r="F470" s="63">
        <v>421785.52</v>
      </c>
      <c r="G470" s="63"/>
      <c r="H470" s="63"/>
      <c r="I470" s="63"/>
      <c r="J470" s="142"/>
      <c r="K470" s="143"/>
      <c r="L470" s="143"/>
      <c r="M470" s="143">
        <f t="shared" si="57"/>
        <v>5.671132380186768</v>
      </c>
      <c r="N470" s="143"/>
      <c r="O470" s="143">
        <f t="shared" si="58"/>
        <v>5.063777453147045</v>
      </c>
      <c r="P470" s="143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139"/>
      <c r="AD470" s="139"/>
      <c r="AE470" s="139"/>
      <c r="AF470" s="139"/>
      <c r="AG470" s="139"/>
      <c r="AH470" s="139"/>
      <c r="AI470" s="139"/>
      <c r="AJ470" s="139"/>
      <c r="AK470" s="139"/>
      <c r="AL470" s="139"/>
      <c r="AM470" s="139"/>
      <c r="AN470" s="139"/>
      <c r="AO470" s="139"/>
      <c r="AP470" s="139"/>
      <c r="AQ470" s="139"/>
      <c r="AR470" s="139"/>
      <c r="AS470" s="139"/>
    </row>
    <row r="471" spans="1:45" ht="10.5">
      <c r="A471" s="62" t="s">
        <v>633</v>
      </c>
      <c r="B471" s="62" t="s">
        <v>634</v>
      </c>
      <c r="C471" s="62" t="s">
        <v>47</v>
      </c>
      <c r="D471" s="63">
        <v>400</v>
      </c>
      <c r="E471" s="63">
        <v>6054.01</v>
      </c>
      <c r="F471" s="63">
        <v>5349</v>
      </c>
      <c r="G471" s="63"/>
      <c r="H471" s="63"/>
      <c r="I471" s="63"/>
      <c r="J471" s="142"/>
      <c r="K471" s="143"/>
      <c r="L471" s="143"/>
      <c r="M471" s="143">
        <f t="shared" si="57"/>
        <v>15.135025</v>
      </c>
      <c r="N471" s="143"/>
      <c r="O471" s="143">
        <f t="shared" si="58"/>
        <v>13.3725</v>
      </c>
      <c r="P471" s="143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139"/>
      <c r="AD471" s="139"/>
      <c r="AE471" s="139"/>
      <c r="AF471" s="139"/>
      <c r="AG471" s="139"/>
      <c r="AH471" s="139"/>
      <c r="AI471" s="139"/>
      <c r="AJ471" s="139"/>
      <c r="AK471" s="139"/>
      <c r="AL471" s="139"/>
      <c r="AM471" s="139"/>
      <c r="AN471" s="139"/>
      <c r="AO471" s="139"/>
      <c r="AP471" s="139"/>
      <c r="AQ471" s="139"/>
      <c r="AR471" s="139"/>
      <c r="AS471" s="139"/>
    </row>
    <row r="472" spans="1:45" ht="10.5">
      <c r="A472" s="62" t="s">
        <v>633</v>
      </c>
      <c r="B472" s="62" t="s">
        <v>634</v>
      </c>
      <c r="C472" s="62" t="s">
        <v>133</v>
      </c>
      <c r="D472" s="63">
        <v>1408</v>
      </c>
      <c r="E472" s="63">
        <v>9898.24</v>
      </c>
      <c r="F472" s="63">
        <v>8864.86</v>
      </c>
      <c r="G472" s="63">
        <v>1856</v>
      </c>
      <c r="H472" s="63">
        <v>12553.6</v>
      </c>
      <c r="I472" s="63">
        <v>11850.97</v>
      </c>
      <c r="J472" s="142">
        <f>(G472-D472)*100/D472</f>
        <v>31.818181818181817</v>
      </c>
      <c r="K472" s="143">
        <f>(H472-E472)*100/E472</f>
        <v>26.82658735290315</v>
      </c>
      <c r="L472" s="143">
        <f>(I472-F472)*100/F472</f>
        <v>33.68479592458311</v>
      </c>
      <c r="M472" s="143">
        <f t="shared" si="57"/>
        <v>7.03</v>
      </c>
      <c r="N472" s="143">
        <f t="shared" si="55"/>
        <v>6.763793103448276</v>
      </c>
      <c r="O472" s="143">
        <f t="shared" si="58"/>
        <v>6.296065340909092</v>
      </c>
      <c r="P472" s="143">
        <f t="shared" si="56"/>
        <v>6.385220905172414</v>
      </c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  <c r="AD472" s="139"/>
      <c r="AE472" s="139"/>
      <c r="AF472" s="139"/>
      <c r="AG472" s="139"/>
      <c r="AH472" s="139"/>
      <c r="AI472" s="139"/>
      <c r="AJ472" s="139"/>
      <c r="AK472" s="139"/>
      <c r="AL472" s="139"/>
      <c r="AM472" s="139"/>
      <c r="AN472" s="139"/>
      <c r="AO472" s="139"/>
      <c r="AP472" s="139"/>
      <c r="AQ472" s="139"/>
      <c r="AR472" s="139"/>
      <c r="AS472" s="139"/>
    </row>
    <row r="473" spans="1:45" ht="10.5">
      <c r="A473" s="62" t="s">
        <v>633</v>
      </c>
      <c r="B473" s="62" t="s">
        <v>634</v>
      </c>
      <c r="C473" s="62" t="s">
        <v>91</v>
      </c>
      <c r="D473" s="63"/>
      <c r="E473" s="63"/>
      <c r="F473" s="63"/>
      <c r="G473" s="63">
        <v>18</v>
      </c>
      <c r="H473" s="63">
        <v>44.04</v>
      </c>
      <c r="I473" s="63">
        <v>41.23</v>
      </c>
      <c r="J473" s="142"/>
      <c r="K473" s="143"/>
      <c r="L473" s="143"/>
      <c r="M473" s="143"/>
      <c r="N473" s="143">
        <f t="shared" si="55"/>
        <v>2.4466666666666668</v>
      </c>
      <c r="O473" s="143"/>
      <c r="P473" s="143">
        <f t="shared" si="56"/>
        <v>2.2905555555555552</v>
      </c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  <c r="AA473" s="139"/>
      <c r="AB473" s="139"/>
      <c r="AC473" s="139"/>
      <c r="AD473" s="139"/>
      <c r="AE473" s="139"/>
      <c r="AF473" s="139"/>
      <c r="AG473" s="139"/>
      <c r="AH473" s="139"/>
      <c r="AI473" s="139"/>
      <c r="AJ473" s="139"/>
      <c r="AK473" s="139"/>
      <c r="AL473" s="139"/>
      <c r="AM473" s="139"/>
      <c r="AN473" s="139"/>
      <c r="AO473" s="139"/>
      <c r="AP473" s="139"/>
      <c r="AQ473" s="139"/>
      <c r="AR473" s="139"/>
      <c r="AS473" s="139"/>
    </row>
    <row r="474" spans="1:45" ht="10.5">
      <c r="A474" s="62" t="s">
        <v>633</v>
      </c>
      <c r="B474" s="62" t="s">
        <v>634</v>
      </c>
      <c r="C474" s="62" t="s">
        <v>151</v>
      </c>
      <c r="D474" s="63">
        <v>2448</v>
      </c>
      <c r="E474" s="63">
        <v>16849.21</v>
      </c>
      <c r="F474" s="63">
        <v>15096.39</v>
      </c>
      <c r="G474" s="63">
        <v>3280</v>
      </c>
      <c r="H474" s="63">
        <v>17268.32</v>
      </c>
      <c r="I474" s="63">
        <v>16097.75</v>
      </c>
      <c r="J474" s="142">
        <f>(G474-D474)*100/D474</f>
        <v>33.98692810457516</v>
      </c>
      <c r="K474" s="143">
        <f>(H474-E474)*100/E474</f>
        <v>2.487416323970089</v>
      </c>
      <c r="L474" s="143">
        <f>(I474-F474)*100/F474</f>
        <v>6.633108975059605</v>
      </c>
      <c r="M474" s="143">
        <f t="shared" si="57"/>
        <v>6.882847222222222</v>
      </c>
      <c r="N474" s="143">
        <f t="shared" si="55"/>
        <v>5.264731707317073</v>
      </c>
      <c r="O474" s="143">
        <f t="shared" si="58"/>
        <v>6.166825980392157</v>
      </c>
      <c r="P474" s="143">
        <f t="shared" si="56"/>
        <v>4.907850609756098</v>
      </c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39"/>
      <c r="AH474" s="139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</row>
    <row r="475" spans="1:45" ht="10.5">
      <c r="A475" s="62" t="s">
        <v>633</v>
      </c>
      <c r="B475" s="62" t="s">
        <v>634</v>
      </c>
      <c r="C475" s="62" t="s">
        <v>82</v>
      </c>
      <c r="D475" s="63">
        <v>160</v>
      </c>
      <c r="E475" s="63">
        <v>1438.4</v>
      </c>
      <c r="F475" s="63">
        <v>1275.1</v>
      </c>
      <c r="G475" s="63"/>
      <c r="H475" s="63"/>
      <c r="I475" s="63"/>
      <c r="J475" s="142"/>
      <c r="K475" s="143"/>
      <c r="L475" s="143"/>
      <c r="M475" s="143">
        <f t="shared" si="57"/>
        <v>8.99</v>
      </c>
      <c r="N475" s="143"/>
      <c r="O475" s="143">
        <f t="shared" si="58"/>
        <v>7.969374999999999</v>
      </c>
      <c r="P475" s="143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  <c r="AD475" s="139"/>
      <c r="AE475" s="139"/>
      <c r="AF475" s="139"/>
      <c r="AG475" s="139"/>
      <c r="AH475" s="139"/>
      <c r="AI475" s="139"/>
      <c r="AJ475" s="139"/>
      <c r="AK475" s="139"/>
      <c r="AL475" s="139"/>
      <c r="AM475" s="139"/>
      <c r="AN475" s="139"/>
      <c r="AO475" s="139"/>
      <c r="AP475" s="139"/>
      <c r="AQ475" s="139"/>
      <c r="AR475" s="139"/>
      <c r="AS475" s="139"/>
    </row>
    <row r="476" spans="1:45" ht="10.5">
      <c r="A476" s="62" t="s">
        <v>804</v>
      </c>
      <c r="B476" s="62" t="s">
        <v>805</v>
      </c>
      <c r="C476" s="62" t="s">
        <v>836</v>
      </c>
      <c r="D476" s="63">
        <v>8000</v>
      </c>
      <c r="E476" s="63">
        <v>38802.85</v>
      </c>
      <c r="F476" s="63">
        <v>34200</v>
      </c>
      <c r="G476" s="63"/>
      <c r="H476" s="63"/>
      <c r="I476" s="63"/>
      <c r="J476" s="142"/>
      <c r="K476" s="143"/>
      <c r="L476" s="143"/>
      <c r="M476" s="143">
        <f t="shared" si="57"/>
        <v>4.85035625</v>
      </c>
      <c r="N476" s="143"/>
      <c r="O476" s="143">
        <f t="shared" si="58"/>
        <v>4.275</v>
      </c>
      <c r="P476" s="143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139"/>
      <c r="AC476" s="139"/>
      <c r="AD476" s="139"/>
      <c r="AE476" s="139"/>
      <c r="AF476" s="139"/>
      <c r="AG476" s="139"/>
      <c r="AH476" s="139"/>
      <c r="AI476" s="139"/>
      <c r="AJ476" s="139"/>
      <c r="AK476" s="139"/>
      <c r="AL476" s="139"/>
      <c r="AM476" s="139"/>
      <c r="AN476" s="139"/>
      <c r="AO476" s="139"/>
      <c r="AP476" s="139"/>
      <c r="AQ476" s="139"/>
      <c r="AR476" s="139"/>
      <c r="AS476" s="139"/>
    </row>
    <row r="477" spans="1:45" ht="10.5">
      <c r="A477" s="62" t="s">
        <v>804</v>
      </c>
      <c r="B477" s="62" t="s">
        <v>805</v>
      </c>
      <c r="C477" s="62" t="s">
        <v>47</v>
      </c>
      <c r="D477" s="63"/>
      <c r="E477" s="63"/>
      <c r="F477" s="63"/>
      <c r="G477" s="63">
        <v>1470</v>
      </c>
      <c r="H477" s="63">
        <v>10909.64</v>
      </c>
      <c r="I477" s="63">
        <v>10050</v>
      </c>
      <c r="J477" s="142"/>
      <c r="K477" s="143"/>
      <c r="L477" s="143"/>
      <c r="M477" s="143"/>
      <c r="N477" s="143">
        <f t="shared" si="55"/>
        <v>7.421523809523809</v>
      </c>
      <c r="O477" s="143"/>
      <c r="P477" s="143">
        <f t="shared" si="56"/>
        <v>6.836734693877551</v>
      </c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  <c r="AD477" s="139"/>
      <c r="AE477" s="139"/>
      <c r="AF477" s="139"/>
      <c r="AG477" s="139"/>
      <c r="AH477" s="139"/>
      <c r="AI477" s="139"/>
      <c r="AJ477" s="139"/>
      <c r="AK477" s="139"/>
      <c r="AL477" s="139"/>
      <c r="AM477" s="139"/>
      <c r="AN477" s="139"/>
      <c r="AO477" s="139"/>
      <c r="AP477" s="139"/>
      <c r="AQ477" s="139"/>
      <c r="AR477" s="139"/>
      <c r="AS477" s="139"/>
    </row>
    <row r="478" spans="1:45" ht="10.5">
      <c r="A478" s="62" t="s">
        <v>804</v>
      </c>
      <c r="B478" s="62" t="s">
        <v>805</v>
      </c>
      <c r="C478" s="62" t="s">
        <v>63</v>
      </c>
      <c r="D478" s="63">
        <v>10000</v>
      </c>
      <c r="E478" s="63">
        <v>207629.26</v>
      </c>
      <c r="F478" s="63">
        <v>183000</v>
      </c>
      <c r="G478" s="63"/>
      <c r="H478" s="63"/>
      <c r="I478" s="63"/>
      <c r="J478" s="142"/>
      <c r="K478" s="143"/>
      <c r="L478" s="143"/>
      <c r="M478" s="143">
        <f t="shared" si="57"/>
        <v>20.762926</v>
      </c>
      <c r="N478" s="143"/>
      <c r="O478" s="143">
        <f t="shared" si="58"/>
        <v>18.3</v>
      </c>
      <c r="P478" s="143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  <c r="AD478" s="139"/>
      <c r="AE478" s="139"/>
      <c r="AF478" s="139"/>
      <c r="AG478" s="139"/>
      <c r="AH478" s="139"/>
      <c r="AI478" s="139"/>
      <c r="AJ478" s="139"/>
      <c r="AK478" s="139"/>
      <c r="AL478" s="139"/>
      <c r="AM478" s="139"/>
      <c r="AN478" s="139"/>
      <c r="AO478" s="139"/>
      <c r="AP478" s="139"/>
      <c r="AQ478" s="139"/>
      <c r="AR478" s="139"/>
      <c r="AS478" s="139"/>
    </row>
    <row r="479" spans="1:45" ht="10.5">
      <c r="A479" s="62" t="s">
        <v>790</v>
      </c>
      <c r="B479" s="62" t="s">
        <v>791</v>
      </c>
      <c r="C479" s="62" t="s">
        <v>70</v>
      </c>
      <c r="D479" s="63"/>
      <c r="E479" s="63"/>
      <c r="F479" s="63"/>
      <c r="G479" s="63">
        <v>340</v>
      </c>
      <c r="H479" s="63">
        <v>6158.2</v>
      </c>
      <c r="I479" s="63">
        <v>5671.49</v>
      </c>
      <c r="J479" s="142"/>
      <c r="K479" s="143"/>
      <c r="L479" s="143"/>
      <c r="M479" s="143"/>
      <c r="N479" s="143">
        <f t="shared" si="55"/>
        <v>18.11235294117647</v>
      </c>
      <c r="O479" s="143"/>
      <c r="P479" s="143">
        <f t="shared" si="56"/>
        <v>16.68085294117647</v>
      </c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</row>
    <row r="480" spans="1:45" ht="10.5">
      <c r="A480" s="62"/>
      <c r="B480" s="64" t="s">
        <v>732</v>
      </c>
      <c r="C480" s="62"/>
      <c r="D480" s="63">
        <f>SUM(D457:D479)</f>
        <v>245938.89999999997</v>
      </c>
      <c r="E480" s="63">
        <f>SUM(E457:E479)</f>
        <v>2061172.41</v>
      </c>
      <c r="F480" s="63">
        <f>SUM(F457:F479)</f>
        <v>1848121.4500000002</v>
      </c>
      <c r="G480" s="63">
        <f>SUM(G457:G479)</f>
        <v>149613.7</v>
      </c>
      <c r="H480" s="63">
        <f>SUM(H457:H479)</f>
        <v>1301890.9300000002</v>
      </c>
      <c r="I480" s="63">
        <f>SUM(I457:I479)</f>
        <v>1214207.94</v>
      </c>
      <c r="J480" s="142"/>
      <c r="K480" s="143"/>
      <c r="L480" s="143"/>
      <c r="M480" s="143">
        <f t="shared" si="57"/>
        <v>8.380831214582159</v>
      </c>
      <c r="N480" s="143"/>
      <c r="O480" s="143">
        <f t="shared" si="58"/>
        <v>7.514555241159493</v>
      </c>
      <c r="P480" s="143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  <c r="AD480" s="139"/>
      <c r="AE480" s="139"/>
      <c r="AF480" s="139"/>
      <c r="AG480" s="139"/>
      <c r="AH480" s="139"/>
      <c r="AI480" s="139"/>
      <c r="AJ480" s="139"/>
      <c r="AK480" s="139"/>
      <c r="AL480" s="139"/>
      <c r="AM480" s="139"/>
      <c r="AN480" s="139"/>
      <c r="AO480" s="139"/>
      <c r="AP480" s="139"/>
      <c r="AQ480" s="139"/>
      <c r="AR480" s="139"/>
      <c r="AS480" s="139"/>
    </row>
    <row r="481" spans="1:16" ht="11.25" customHeight="1">
      <c r="A481" s="111" t="s">
        <v>622</v>
      </c>
      <c r="B481" s="103"/>
      <c r="C481" s="103"/>
      <c r="D481" s="104"/>
      <c r="E481" s="104"/>
      <c r="F481" s="104"/>
      <c r="G481" s="104"/>
      <c r="H481" s="104"/>
      <c r="I481" s="104"/>
      <c r="J481" s="95"/>
      <c r="K481" s="95"/>
      <c r="L481" s="95"/>
      <c r="M481" s="95"/>
      <c r="N481" s="95"/>
      <c r="O481" s="95"/>
      <c r="P481" s="95"/>
    </row>
    <row r="482" spans="1:45" ht="31.5">
      <c r="A482" s="56" t="s">
        <v>125</v>
      </c>
      <c r="B482" s="56" t="s">
        <v>126</v>
      </c>
      <c r="C482" s="56" t="s">
        <v>127</v>
      </c>
      <c r="D482" s="57" t="s">
        <v>683</v>
      </c>
      <c r="E482" s="57" t="s">
        <v>684</v>
      </c>
      <c r="F482" s="57" t="s">
        <v>717</v>
      </c>
      <c r="G482" s="57" t="s">
        <v>740</v>
      </c>
      <c r="H482" s="57" t="s">
        <v>741</v>
      </c>
      <c r="I482" s="57" t="s">
        <v>742</v>
      </c>
      <c r="J482" s="101" t="s">
        <v>78</v>
      </c>
      <c r="K482" s="102" t="s">
        <v>79</v>
      </c>
      <c r="L482" s="102" t="s">
        <v>656</v>
      </c>
      <c r="M482" s="102" t="s">
        <v>685</v>
      </c>
      <c r="N482" s="102" t="s">
        <v>743</v>
      </c>
      <c r="O482" s="102" t="s">
        <v>686</v>
      </c>
      <c r="P482" s="102" t="s">
        <v>744</v>
      </c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  <c r="AA482" s="139"/>
      <c r="AB482" s="139"/>
      <c r="AC482" s="139"/>
      <c r="AD482" s="139"/>
      <c r="AE482" s="139"/>
      <c r="AF482" s="139"/>
      <c r="AG482" s="139"/>
      <c r="AH482" s="139"/>
      <c r="AI482" s="139"/>
      <c r="AJ482" s="139"/>
      <c r="AK482" s="139"/>
      <c r="AL482" s="139"/>
      <c r="AM482" s="139"/>
      <c r="AN482" s="139"/>
      <c r="AO482" s="139"/>
      <c r="AP482" s="139"/>
      <c r="AQ482" s="139"/>
      <c r="AR482" s="139"/>
      <c r="AS482" s="139"/>
    </row>
    <row r="483" spans="1:45" ht="10.5">
      <c r="A483" s="62" t="s">
        <v>792</v>
      </c>
      <c r="B483" s="62" t="s">
        <v>793</v>
      </c>
      <c r="C483" s="62" t="s">
        <v>151</v>
      </c>
      <c r="D483" s="63"/>
      <c r="E483" s="63"/>
      <c r="F483" s="63"/>
      <c r="G483" s="63">
        <v>7</v>
      </c>
      <c r="H483" s="63">
        <v>48.61</v>
      </c>
      <c r="I483" s="63">
        <v>46.26</v>
      </c>
      <c r="J483" s="142"/>
      <c r="K483" s="143"/>
      <c r="L483" s="143"/>
      <c r="M483" s="143"/>
      <c r="N483" s="143">
        <f>H483/G483</f>
        <v>6.944285714285714</v>
      </c>
      <c r="O483" s="143"/>
      <c r="P483" s="143">
        <f>I483/G483</f>
        <v>6.6085714285714285</v>
      </c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39"/>
      <c r="AH483" s="139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39"/>
    </row>
    <row r="484" spans="1:16" ht="11.25" customHeight="1">
      <c r="A484" s="141"/>
      <c r="B484" s="144" t="s">
        <v>120</v>
      </c>
      <c r="C484" s="141"/>
      <c r="D484" s="104"/>
      <c r="E484" s="104"/>
      <c r="F484" s="104"/>
      <c r="G484" s="104">
        <f>SUM(G483)</f>
        <v>7</v>
      </c>
      <c r="H484" s="104">
        <f>SUM(H483)</f>
        <v>48.61</v>
      </c>
      <c r="I484" s="104">
        <f>SUM(I483)</f>
        <v>46.26</v>
      </c>
      <c r="J484" s="142"/>
      <c r="K484" s="143"/>
      <c r="L484" s="143"/>
      <c r="M484" s="143"/>
      <c r="N484" s="143">
        <f>H484/G484</f>
        <v>6.944285714285714</v>
      </c>
      <c r="O484" s="143"/>
      <c r="P484" s="143">
        <f>I484/G484</f>
        <v>6.6085714285714285</v>
      </c>
    </row>
  </sheetData>
  <sheetProtection/>
  <mergeCells count="3">
    <mergeCell ref="A1:H1"/>
    <mergeCell ref="A2:H2"/>
    <mergeCell ref="A3:H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X1299"/>
  <sheetViews>
    <sheetView tabSelected="1"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34.57421875" style="96" customWidth="1"/>
    <col min="2" max="2" width="37.421875" style="96" customWidth="1"/>
    <col min="3" max="3" width="27.57421875" style="96" bestFit="1" customWidth="1"/>
    <col min="4" max="4" width="10.28125" style="96" bestFit="1" customWidth="1"/>
    <col min="5" max="6" width="12.8515625" style="96" bestFit="1" customWidth="1"/>
    <col min="7" max="7" width="10.28125" style="96" bestFit="1" customWidth="1"/>
    <col min="8" max="8" width="12.8515625" style="96" bestFit="1" customWidth="1"/>
    <col min="9" max="9" width="12.8515625" style="96" customWidth="1"/>
    <col min="10" max="12" width="10.8515625" style="105" bestFit="1" customWidth="1"/>
    <col min="13" max="16" width="10.57421875" style="105" bestFit="1" customWidth="1"/>
    <col min="17" max="16384" width="9.140625" style="96" customWidth="1"/>
  </cols>
  <sheetData>
    <row r="1" spans="1:16" ht="10.5">
      <c r="A1" s="177" t="s">
        <v>711</v>
      </c>
      <c r="B1" s="177"/>
      <c r="C1" s="177"/>
      <c r="D1" s="177"/>
      <c r="E1" s="177"/>
      <c r="F1" s="177"/>
      <c r="G1" s="177"/>
      <c r="H1" s="177"/>
      <c r="I1" s="177"/>
      <c r="J1" s="95"/>
      <c r="K1" s="95"/>
      <c r="L1" s="95"/>
      <c r="M1" s="95"/>
      <c r="N1" s="95"/>
      <c r="O1" s="95"/>
      <c r="P1" s="95"/>
    </row>
    <row r="2" spans="1:16" s="98" customFormat="1" ht="10.5">
      <c r="A2" s="177" t="s">
        <v>846</v>
      </c>
      <c r="B2" s="177"/>
      <c r="C2" s="177"/>
      <c r="D2" s="177"/>
      <c r="E2" s="177"/>
      <c r="F2" s="177"/>
      <c r="G2" s="177"/>
      <c r="H2" s="177"/>
      <c r="I2" s="177"/>
      <c r="J2" s="97"/>
      <c r="K2" s="97"/>
      <c r="L2" s="97"/>
      <c r="M2" s="97"/>
      <c r="N2" s="97"/>
      <c r="O2" s="97"/>
      <c r="P2" s="97"/>
    </row>
    <row r="3" spans="1:16" ht="10.5">
      <c r="A3" s="177" t="s">
        <v>824</v>
      </c>
      <c r="B3" s="177"/>
      <c r="C3" s="177"/>
      <c r="D3" s="177"/>
      <c r="E3" s="177"/>
      <c r="F3" s="177"/>
      <c r="G3" s="177"/>
      <c r="H3" s="177"/>
      <c r="I3" s="177"/>
      <c r="J3" s="95"/>
      <c r="K3" s="95"/>
      <c r="L3" s="95"/>
      <c r="M3" s="95"/>
      <c r="N3" s="95"/>
      <c r="O3" s="95"/>
      <c r="P3" s="95"/>
    </row>
    <row r="4" spans="1:16" ht="21">
      <c r="A4" s="99"/>
      <c r="B4" s="99" t="s">
        <v>617</v>
      </c>
      <c r="C4" s="99"/>
      <c r="D4" s="57" t="s">
        <v>683</v>
      </c>
      <c r="E4" s="57" t="s">
        <v>684</v>
      </c>
      <c r="F4" s="100" t="s">
        <v>706</v>
      </c>
      <c r="G4" s="57" t="s">
        <v>740</v>
      </c>
      <c r="H4" s="57" t="s">
        <v>741</v>
      </c>
      <c r="I4" s="100" t="s">
        <v>794</v>
      </c>
      <c r="J4" s="101" t="s">
        <v>78</v>
      </c>
      <c r="K4" s="102" t="s">
        <v>79</v>
      </c>
      <c r="L4" s="102" t="s">
        <v>656</v>
      </c>
      <c r="M4" s="102" t="s">
        <v>685</v>
      </c>
      <c r="N4" s="102" t="s">
        <v>743</v>
      </c>
      <c r="O4" s="102" t="s">
        <v>686</v>
      </c>
      <c r="P4" s="102" t="s">
        <v>744</v>
      </c>
    </row>
    <row r="5" spans="1:16" ht="10.5">
      <c r="A5" s="103"/>
      <c r="B5" s="104" t="s">
        <v>615</v>
      </c>
      <c r="C5" s="104"/>
      <c r="D5" s="104">
        <v>4904854.365</v>
      </c>
      <c r="E5" s="104">
        <v>27825167.96</v>
      </c>
      <c r="F5" s="104">
        <v>24932754.6</v>
      </c>
      <c r="G5" s="104">
        <v>5528806.095000001</v>
      </c>
      <c r="H5" s="104">
        <v>25884996.95</v>
      </c>
      <c r="I5" s="104">
        <v>24095125.900000002</v>
      </c>
      <c r="J5" s="95">
        <f aca="true" t="shared" si="0" ref="J5:L10">(G5-D5)*100/D5</f>
        <v>12.72110614440232</v>
      </c>
      <c r="K5" s="95">
        <f t="shared" si="0"/>
        <v>-6.9727198512838795</v>
      </c>
      <c r="L5" s="95">
        <f t="shared" si="0"/>
        <v>-3.359551375041405</v>
      </c>
      <c r="M5" s="95">
        <f aca="true" t="shared" si="1" ref="M5:M10">E5/D5</f>
        <v>5.6729855545874095</v>
      </c>
      <c r="N5" s="95">
        <f aca="true" t="shared" si="2" ref="N5:N10">H5/G5</f>
        <v>4.681842065940639</v>
      </c>
      <c r="O5" s="95">
        <f aca="true" t="shared" si="3" ref="O5:O10">F5/D5</f>
        <v>5.083281325927809</v>
      </c>
      <c r="P5" s="95">
        <f aca="true" t="shared" si="4" ref="P5:P10">I5/G5</f>
        <v>4.358106521729987</v>
      </c>
    </row>
    <row r="6" spans="1:16" ht="10.5">
      <c r="A6" s="103"/>
      <c r="B6" s="104" t="s">
        <v>517</v>
      </c>
      <c r="C6" s="104"/>
      <c r="D6" s="104">
        <v>14741585.03</v>
      </c>
      <c r="E6" s="104">
        <v>112245053.24</v>
      </c>
      <c r="F6" s="104">
        <v>100681796.99</v>
      </c>
      <c r="G6" s="104">
        <v>16581350.46</v>
      </c>
      <c r="H6" s="104">
        <v>110394365.80999999</v>
      </c>
      <c r="I6" s="104">
        <v>102692359.47999999</v>
      </c>
      <c r="J6" s="95">
        <f t="shared" si="0"/>
        <v>12.48010594692477</v>
      </c>
      <c r="K6" s="95">
        <f t="shared" si="0"/>
        <v>-1.6487919748613835</v>
      </c>
      <c r="L6" s="95">
        <f t="shared" si="0"/>
        <v>1.9969473629872632</v>
      </c>
      <c r="M6" s="95">
        <f t="shared" si="1"/>
        <v>7.614178055587283</v>
      </c>
      <c r="N6" s="95">
        <f t="shared" si="2"/>
        <v>6.6577427499834645</v>
      </c>
      <c r="O6" s="95">
        <f t="shared" si="3"/>
        <v>6.829780975729989</v>
      </c>
      <c r="P6" s="95">
        <f t="shared" si="4"/>
        <v>6.1932446170611835</v>
      </c>
    </row>
    <row r="7" spans="1:16" ht="10.5">
      <c r="A7" s="103"/>
      <c r="B7" s="104" t="s">
        <v>298</v>
      </c>
      <c r="C7" s="104"/>
      <c r="D7" s="104">
        <v>13243412.85</v>
      </c>
      <c r="E7" s="104">
        <v>73757915.13</v>
      </c>
      <c r="F7" s="104">
        <v>66129095.72</v>
      </c>
      <c r="G7" s="104">
        <v>16334647.89</v>
      </c>
      <c r="H7" s="104">
        <v>78256873.93</v>
      </c>
      <c r="I7" s="104">
        <v>72781011.73999998</v>
      </c>
      <c r="J7" s="95">
        <f t="shared" si="0"/>
        <v>23.34167993562174</v>
      </c>
      <c r="K7" s="95">
        <f t="shared" si="0"/>
        <v>6.099628483357339</v>
      </c>
      <c r="L7" s="95">
        <f t="shared" si="0"/>
        <v>10.05898530378389</v>
      </c>
      <c r="M7" s="95">
        <f t="shared" si="1"/>
        <v>5.569403896519015</v>
      </c>
      <c r="N7" s="95">
        <f t="shared" si="2"/>
        <v>4.790851596985358</v>
      </c>
      <c r="O7" s="95">
        <f t="shared" si="3"/>
        <v>4.993357563416895</v>
      </c>
      <c r="P7" s="95">
        <f t="shared" si="4"/>
        <v>4.455621708537482</v>
      </c>
    </row>
    <row r="8" spans="1:16" ht="10.5">
      <c r="A8" s="103"/>
      <c r="B8" s="104" t="s">
        <v>616</v>
      </c>
      <c r="C8" s="104"/>
      <c r="D8" s="104">
        <v>848499.64</v>
      </c>
      <c r="E8" s="104">
        <v>10989455.1</v>
      </c>
      <c r="F8" s="104">
        <v>10040040.339999998</v>
      </c>
      <c r="G8" s="104">
        <v>1065127.46</v>
      </c>
      <c r="H8" s="104">
        <v>14232350.280000001</v>
      </c>
      <c r="I8" s="104">
        <v>13390453.42</v>
      </c>
      <c r="J8" s="95">
        <f t="shared" si="0"/>
        <v>25.530690855684977</v>
      </c>
      <c r="K8" s="95">
        <f t="shared" si="0"/>
        <v>29.509153552117446</v>
      </c>
      <c r="L8" s="95">
        <f t="shared" si="0"/>
        <v>33.370514126838685</v>
      </c>
      <c r="M8" s="95">
        <f t="shared" si="1"/>
        <v>12.95163201247793</v>
      </c>
      <c r="N8" s="95">
        <f t="shared" si="2"/>
        <v>13.362109995737038</v>
      </c>
      <c r="O8" s="95">
        <f t="shared" si="3"/>
        <v>11.832698408687596</v>
      </c>
      <c r="P8" s="95">
        <f t="shared" si="4"/>
        <v>12.571691110094937</v>
      </c>
    </row>
    <row r="9" spans="1:16" ht="10.5">
      <c r="A9" s="103"/>
      <c r="B9" s="104" t="s">
        <v>639</v>
      </c>
      <c r="C9" s="104"/>
      <c r="D9" s="104">
        <v>511473</v>
      </c>
      <c r="E9" s="104">
        <v>2588421.1500000004</v>
      </c>
      <c r="F9" s="104">
        <v>2314266.63</v>
      </c>
      <c r="G9" s="104">
        <v>260432.7</v>
      </c>
      <c r="H9" s="104">
        <v>1463310.4000000001</v>
      </c>
      <c r="I9" s="104">
        <v>1362266.4900000002</v>
      </c>
      <c r="J9" s="95">
        <f t="shared" si="0"/>
        <v>-49.08182836630672</v>
      </c>
      <c r="K9" s="95">
        <f t="shared" si="0"/>
        <v>-43.46706678702576</v>
      </c>
      <c r="L9" s="95">
        <f t="shared" si="0"/>
        <v>-41.13614773938126</v>
      </c>
      <c r="M9" s="95">
        <f t="shared" si="1"/>
        <v>5.06071904088779</v>
      </c>
      <c r="N9" s="95">
        <f t="shared" si="2"/>
        <v>5.618765999814924</v>
      </c>
      <c r="O9" s="95">
        <f t="shared" si="3"/>
        <v>4.524709280841804</v>
      </c>
      <c r="P9" s="95">
        <f t="shared" si="4"/>
        <v>5.230781272858593</v>
      </c>
    </row>
    <row r="10" spans="1:16" ht="10.5">
      <c r="A10" s="153"/>
      <c r="B10" s="153"/>
      <c r="C10" s="98" t="s">
        <v>120</v>
      </c>
      <c r="D10" s="104">
        <f aca="true" t="shared" si="5" ref="D10:I10">SUM(D5:D9)</f>
        <v>34249824.885</v>
      </c>
      <c r="E10" s="104">
        <f t="shared" si="5"/>
        <v>227406012.57999998</v>
      </c>
      <c r="F10" s="104">
        <f t="shared" si="5"/>
        <v>204097954.28</v>
      </c>
      <c r="G10" s="104">
        <f t="shared" si="5"/>
        <v>39770364.605000004</v>
      </c>
      <c r="H10" s="104">
        <f t="shared" si="5"/>
        <v>230231897.37</v>
      </c>
      <c r="I10" s="104">
        <f t="shared" si="5"/>
        <v>214321217.02999997</v>
      </c>
      <c r="J10" s="95">
        <f t="shared" si="0"/>
        <v>16.118446557131957</v>
      </c>
      <c r="K10" s="95">
        <f t="shared" si="0"/>
        <v>1.2426605426740391</v>
      </c>
      <c r="L10" s="95">
        <f t="shared" si="0"/>
        <v>5.008998148004353</v>
      </c>
      <c r="M10" s="95">
        <f t="shared" si="1"/>
        <v>6.639625555562895</v>
      </c>
      <c r="N10" s="95">
        <f t="shared" si="2"/>
        <v>5.789031598192962</v>
      </c>
      <c r="O10" s="95">
        <f t="shared" si="3"/>
        <v>5.959094826478556</v>
      </c>
      <c r="P10" s="95">
        <f t="shared" si="4"/>
        <v>5.388967869886089</v>
      </c>
    </row>
    <row r="12" spans="1:16" ht="21">
      <c r="A12" s="99"/>
      <c r="B12" s="99"/>
      <c r="C12" s="99"/>
      <c r="D12" s="57" t="s">
        <v>683</v>
      </c>
      <c r="E12" s="57" t="s">
        <v>684</v>
      </c>
      <c r="F12" s="100" t="s">
        <v>706</v>
      </c>
      <c r="G12" s="57" t="s">
        <v>740</v>
      </c>
      <c r="H12" s="57" t="s">
        <v>741</v>
      </c>
      <c r="I12" s="100" t="s">
        <v>794</v>
      </c>
      <c r="J12" s="101" t="s">
        <v>78</v>
      </c>
      <c r="K12" s="102" t="s">
        <v>79</v>
      </c>
      <c r="L12" s="102" t="s">
        <v>656</v>
      </c>
      <c r="M12" s="102" t="s">
        <v>685</v>
      </c>
      <c r="N12" s="102" t="s">
        <v>743</v>
      </c>
      <c r="O12" s="102" t="s">
        <v>686</v>
      </c>
      <c r="P12" s="102" t="s">
        <v>744</v>
      </c>
    </row>
    <row r="13" spans="1:16" ht="10.5">
      <c r="A13" s="103"/>
      <c r="B13" s="106" t="s">
        <v>724</v>
      </c>
      <c r="C13" s="104"/>
      <c r="D13" s="104">
        <v>4904854.365</v>
      </c>
      <c r="E13" s="104">
        <v>27825167.96</v>
      </c>
      <c r="F13" s="104">
        <v>24932754.6</v>
      </c>
      <c r="G13" s="104">
        <v>5528806.095000001</v>
      </c>
      <c r="H13" s="104">
        <v>25884996.95</v>
      </c>
      <c r="I13" s="104">
        <v>24095125.900000002</v>
      </c>
      <c r="J13" s="95">
        <f aca="true" t="shared" si="6" ref="J13:L18">(G13-D13)*100/D13</f>
        <v>12.72110614440232</v>
      </c>
      <c r="K13" s="95">
        <f t="shared" si="6"/>
        <v>-6.9727198512838795</v>
      </c>
      <c r="L13" s="95">
        <f t="shared" si="6"/>
        <v>-3.359551375041405</v>
      </c>
      <c r="M13" s="95">
        <f aca="true" t="shared" si="7" ref="M13:M18">E13/D13</f>
        <v>5.6729855545874095</v>
      </c>
      <c r="N13" s="95">
        <f aca="true" t="shared" si="8" ref="N13:N18">H13/G13</f>
        <v>4.681842065940639</v>
      </c>
      <c r="O13" s="95">
        <f aca="true" t="shared" si="9" ref="O13:O18">F13/D13</f>
        <v>5.083281325927809</v>
      </c>
      <c r="P13" s="95">
        <f aca="true" t="shared" si="10" ref="P13:P18">I13/G13</f>
        <v>4.358106521729987</v>
      </c>
    </row>
    <row r="14" spans="1:16" ht="10.5">
      <c r="A14" s="103"/>
      <c r="B14" s="104" t="s">
        <v>719</v>
      </c>
      <c r="C14" s="104"/>
      <c r="D14" s="104">
        <v>1386405</v>
      </c>
      <c r="E14" s="104">
        <v>5432873.15</v>
      </c>
      <c r="F14" s="104">
        <v>4835159.209999999</v>
      </c>
      <c r="G14" s="104">
        <v>1325319</v>
      </c>
      <c r="H14" s="104">
        <v>3885274.12</v>
      </c>
      <c r="I14" s="104">
        <v>3611049.6199999996</v>
      </c>
      <c r="J14" s="95">
        <f t="shared" si="6"/>
        <v>-4.406071818840815</v>
      </c>
      <c r="K14" s="95">
        <f t="shared" si="6"/>
        <v>-28.4858303750383</v>
      </c>
      <c r="L14" s="95">
        <f t="shared" si="6"/>
        <v>-25.31684142826808</v>
      </c>
      <c r="M14" s="95">
        <f t="shared" si="7"/>
        <v>3.9186768296421324</v>
      </c>
      <c r="N14" s="95">
        <f t="shared" si="8"/>
        <v>2.9315765638310474</v>
      </c>
      <c r="O14" s="95">
        <f t="shared" si="9"/>
        <v>3.4875517687832915</v>
      </c>
      <c r="P14" s="95">
        <f t="shared" si="10"/>
        <v>2.724664492095865</v>
      </c>
    </row>
    <row r="15" spans="1:16" ht="10.5">
      <c r="A15" s="103"/>
      <c r="B15" s="104" t="s">
        <v>720</v>
      </c>
      <c r="C15" s="104"/>
      <c r="D15" s="104">
        <v>1522590.4999999998</v>
      </c>
      <c r="E15" s="104">
        <v>5135105.029999999</v>
      </c>
      <c r="F15" s="104">
        <v>4583756.86</v>
      </c>
      <c r="G15" s="104">
        <v>2020141.9000000001</v>
      </c>
      <c r="H15" s="104">
        <v>5890089.699999999</v>
      </c>
      <c r="I15" s="104">
        <v>5473457.44</v>
      </c>
      <c r="J15" s="95">
        <f t="shared" si="6"/>
        <v>32.677952476388135</v>
      </c>
      <c r="K15" s="95">
        <f t="shared" si="6"/>
        <v>14.702419241461943</v>
      </c>
      <c r="L15" s="95">
        <f t="shared" si="6"/>
        <v>19.40985543460959</v>
      </c>
      <c r="M15" s="95">
        <f t="shared" si="7"/>
        <v>3.3726107118099056</v>
      </c>
      <c r="N15" s="95">
        <f t="shared" si="8"/>
        <v>2.9156811707137993</v>
      </c>
      <c r="O15" s="95">
        <f t="shared" si="9"/>
        <v>3.010498791369052</v>
      </c>
      <c r="P15" s="95">
        <f t="shared" si="10"/>
        <v>2.7094420644411166</v>
      </c>
    </row>
    <row r="16" spans="1:16" ht="10.5">
      <c r="A16" s="103"/>
      <c r="B16" s="104" t="s">
        <v>722</v>
      </c>
      <c r="C16" s="104"/>
      <c r="D16" s="104">
        <v>23976</v>
      </c>
      <c r="E16" s="104">
        <v>161600.99999999997</v>
      </c>
      <c r="F16" s="104">
        <v>143244.27</v>
      </c>
      <c r="G16" s="104">
        <v>1486.38</v>
      </c>
      <c r="H16" s="104">
        <v>8106.469999999999</v>
      </c>
      <c r="I16" s="104">
        <v>7527.68</v>
      </c>
      <c r="J16" s="95">
        <f t="shared" si="6"/>
        <v>-93.80055055055055</v>
      </c>
      <c r="K16" s="95">
        <f t="shared" si="6"/>
        <v>-94.98365109126799</v>
      </c>
      <c r="L16" s="95">
        <f t="shared" si="6"/>
        <v>-94.74486483822355</v>
      </c>
      <c r="M16" s="95">
        <f t="shared" si="7"/>
        <v>6.740115115115114</v>
      </c>
      <c r="N16" s="95">
        <f t="shared" si="8"/>
        <v>5.453834147391649</v>
      </c>
      <c r="O16" s="95">
        <f t="shared" si="9"/>
        <v>5.974485735735735</v>
      </c>
      <c r="P16" s="95">
        <f t="shared" si="10"/>
        <v>5.064438434316931</v>
      </c>
    </row>
    <row r="17" spans="1:16" ht="10.5">
      <c r="A17" s="103"/>
      <c r="B17" s="104" t="s">
        <v>723</v>
      </c>
      <c r="C17" s="104"/>
      <c r="D17" s="104">
        <v>159936</v>
      </c>
      <c r="E17" s="104">
        <v>828868.6299999999</v>
      </c>
      <c r="F17" s="104">
        <v>745489.45</v>
      </c>
      <c r="G17" s="104">
        <v>626236.02</v>
      </c>
      <c r="H17" s="104">
        <v>2948662.2999999993</v>
      </c>
      <c r="I17" s="104">
        <v>2741908.13</v>
      </c>
      <c r="J17" s="95">
        <f t="shared" si="6"/>
        <v>291.55413415366144</v>
      </c>
      <c r="K17" s="95">
        <f t="shared" si="6"/>
        <v>255.74543338671168</v>
      </c>
      <c r="L17" s="95">
        <f t="shared" si="6"/>
        <v>267.79972271908076</v>
      </c>
      <c r="M17" s="95">
        <f t="shared" si="7"/>
        <v>5.182501938275309</v>
      </c>
      <c r="N17" s="95">
        <f t="shared" si="8"/>
        <v>4.708547904989558</v>
      </c>
      <c r="O17" s="95">
        <f t="shared" si="9"/>
        <v>4.661173531912765</v>
      </c>
      <c r="P17" s="95">
        <f t="shared" si="10"/>
        <v>4.378394155609254</v>
      </c>
    </row>
    <row r="18" spans="1:16" ht="10.5">
      <c r="A18" s="103"/>
      <c r="B18" s="104" t="s">
        <v>721</v>
      </c>
      <c r="C18" s="104"/>
      <c r="D18" s="104">
        <v>1811946.865</v>
      </c>
      <c r="E18" s="104">
        <v>16266720.15</v>
      </c>
      <c r="F18" s="104">
        <v>14625104.81</v>
      </c>
      <c r="G18" s="104">
        <v>1555622.795</v>
      </c>
      <c r="H18" s="104">
        <v>13152864.36</v>
      </c>
      <c r="I18" s="104">
        <v>12261183.030000001</v>
      </c>
      <c r="J18" s="95">
        <f t="shared" si="6"/>
        <v>-14.146334804359734</v>
      </c>
      <c r="K18" s="95">
        <f t="shared" si="6"/>
        <v>-19.142493147274074</v>
      </c>
      <c r="L18" s="95">
        <f t="shared" si="6"/>
        <v>-16.163451891186817</v>
      </c>
      <c r="M18" s="95">
        <f t="shared" si="7"/>
        <v>8.977481881070503</v>
      </c>
      <c r="N18" s="95">
        <f t="shared" si="8"/>
        <v>8.455047330416626</v>
      </c>
      <c r="O18" s="95">
        <f t="shared" si="9"/>
        <v>8.071486583024056</v>
      </c>
      <c r="P18" s="95">
        <f t="shared" si="10"/>
        <v>7.881848395002467</v>
      </c>
    </row>
    <row r="19" spans="4:9" ht="10.5">
      <c r="D19" s="107"/>
      <c r="E19" s="107"/>
      <c r="F19" s="107"/>
      <c r="G19" s="107"/>
      <c r="H19" s="107"/>
      <c r="I19" s="107"/>
    </row>
    <row r="20" spans="1:16" ht="10.5">
      <c r="A20" s="103"/>
      <c r="B20" s="106" t="s">
        <v>725</v>
      </c>
      <c r="C20" s="104"/>
      <c r="D20" s="104">
        <v>14741585.03</v>
      </c>
      <c r="E20" s="104">
        <v>112245053.24</v>
      </c>
      <c r="F20" s="104">
        <v>100681796.99</v>
      </c>
      <c r="G20" s="104">
        <v>16581350.46</v>
      </c>
      <c r="H20" s="104">
        <v>110394365.80999999</v>
      </c>
      <c r="I20" s="104">
        <v>102692359.47999999</v>
      </c>
      <c r="J20" s="95">
        <f aca="true" t="shared" si="11" ref="J20:L24">(G20-D20)*100/D20</f>
        <v>12.48010594692477</v>
      </c>
      <c r="K20" s="95">
        <f t="shared" si="11"/>
        <v>-1.6487919748613835</v>
      </c>
      <c r="L20" s="95">
        <f t="shared" si="11"/>
        <v>1.9969473629872632</v>
      </c>
      <c r="M20" s="95">
        <f>E20/D20</f>
        <v>7.614178055587283</v>
      </c>
      <c r="N20" s="95">
        <f>H20/G20</f>
        <v>6.6577427499834645</v>
      </c>
      <c r="O20" s="95">
        <f>F20/D20</f>
        <v>6.829780975729989</v>
      </c>
      <c r="P20" s="95">
        <f>I20/G20</f>
        <v>6.1932446170611835</v>
      </c>
    </row>
    <row r="21" spans="1:16" ht="10.5">
      <c r="A21" s="103"/>
      <c r="B21" s="104" t="s">
        <v>719</v>
      </c>
      <c r="C21" s="104"/>
      <c r="D21" s="104">
        <v>10066470.68</v>
      </c>
      <c r="E21" s="104">
        <v>57740094.97</v>
      </c>
      <c r="F21" s="104">
        <v>51770882.42999999</v>
      </c>
      <c r="G21" s="104">
        <v>11736340.3</v>
      </c>
      <c r="H21" s="104">
        <v>59108534.29</v>
      </c>
      <c r="I21" s="104">
        <v>54962658.14</v>
      </c>
      <c r="J21" s="95">
        <f t="shared" si="11"/>
        <v>16.5884317660378</v>
      </c>
      <c r="K21" s="95">
        <f t="shared" si="11"/>
        <v>2.3699983879676676</v>
      </c>
      <c r="L21" s="95">
        <f t="shared" si="11"/>
        <v>6.1651947198613914</v>
      </c>
      <c r="M21" s="95">
        <f>E21/D21</f>
        <v>5.735882694688383</v>
      </c>
      <c r="N21" s="95">
        <f>H21/G21</f>
        <v>5.03636847425087</v>
      </c>
      <c r="O21" s="95">
        <f>F21/D21</f>
        <v>5.142903016929067</v>
      </c>
      <c r="P21" s="95">
        <f>I21/G21</f>
        <v>4.683117286570158</v>
      </c>
    </row>
    <row r="22" spans="1:16" ht="10.5">
      <c r="A22" s="103"/>
      <c r="B22" s="104" t="s">
        <v>720</v>
      </c>
      <c r="C22" s="104"/>
      <c r="D22" s="104">
        <v>198188</v>
      </c>
      <c r="E22" s="104">
        <v>1244945.0800000003</v>
      </c>
      <c r="F22" s="104">
        <v>1112156.35</v>
      </c>
      <c r="G22" s="104">
        <v>177987.8</v>
      </c>
      <c r="H22" s="104">
        <v>977709.8600000002</v>
      </c>
      <c r="I22" s="104">
        <v>907000.6900000003</v>
      </c>
      <c r="J22" s="95">
        <f t="shared" si="11"/>
        <v>-10.19244353845844</v>
      </c>
      <c r="K22" s="95">
        <f t="shared" si="11"/>
        <v>-21.46562320644699</v>
      </c>
      <c r="L22" s="95">
        <f t="shared" si="11"/>
        <v>-18.446656353668242</v>
      </c>
      <c r="M22" s="95">
        <f>E22/D22</f>
        <v>6.281637031505441</v>
      </c>
      <c r="N22" s="95">
        <f>H22/G22</f>
        <v>5.493128517797289</v>
      </c>
      <c r="O22" s="95">
        <f>F22/D22</f>
        <v>5.611623054877188</v>
      </c>
      <c r="P22" s="95">
        <f>I22/G22</f>
        <v>5.095858761106101</v>
      </c>
    </row>
    <row r="23" spans="1:16" ht="10.5">
      <c r="A23" s="103"/>
      <c r="B23" s="104" t="s">
        <v>722</v>
      </c>
      <c r="C23" s="104"/>
      <c r="D23" s="104">
        <v>2491779</v>
      </c>
      <c r="E23" s="104">
        <v>29870265.770000003</v>
      </c>
      <c r="F23" s="104">
        <v>26805898.68</v>
      </c>
      <c r="G23" s="104">
        <v>2241970.5999999996</v>
      </c>
      <c r="H23" s="104">
        <v>23749182.269999996</v>
      </c>
      <c r="I23" s="104">
        <v>22104983.27</v>
      </c>
      <c r="J23" s="95">
        <f t="shared" si="11"/>
        <v>-10.02530320706613</v>
      </c>
      <c r="K23" s="95">
        <f t="shared" si="11"/>
        <v>-20.492229788419476</v>
      </c>
      <c r="L23" s="95">
        <f t="shared" si="11"/>
        <v>-17.536869276863207</v>
      </c>
      <c r="M23" s="95">
        <f>E23/D23</f>
        <v>11.98752608879038</v>
      </c>
      <c r="N23" s="95">
        <f>H23/G23</f>
        <v>10.59299451562835</v>
      </c>
      <c r="O23" s="95">
        <f>F23/D23</f>
        <v>10.757735208459499</v>
      </c>
      <c r="P23" s="95">
        <f>I23/G23</f>
        <v>9.859622276045904</v>
      </c>
    </row>
    <row r="24" spans="1:16" ht="10.5">
      <c r="A24" s="103"/>
      <c r="B24" s="104" t="s">
        <v>723</v>
      </c>
      <c r="C24" s="104"/>
      <c r="D24" s="104">
        <v>1985147.3499999999</v>
      </c>
      <c r="E24" s="104">
        <v>23389747.419999998</v>
      </c>
      <c r="F24" s="104">
        <v>20992859.529999997</v>
      </c>
      <c r="G24" s="104">
        <v>2425051.76</v>
      </c>
      <c r="H24" s="104">
        <v>26558939.390000004</v>
      </c>
      <c r="I24" s="104">
        <v>24717717.380000003</v>
      </c>
      <c r="J24" s="95">
        <f t="shared" si="11"/>
        <v>22.159786274807256</v>
      </c>
      <c r="K24" s="95">
        <f t="shared" si="11"/>
        <v>13.549492062022473</v>
      </c>
      <c r="L24" s="95">
        <f t="shared" si="11"/>
        <v>17.74345150396005</v>
      </c>
      <c r="M24" s="95">
        <f>E24/D24</f>
        <v>11.782373444470004</v>
      </c>
      <c r="N24" s="95">
        <f>H24/G24</f>
        <v>10.951906193540383</v>
      </c>
      <c r="O24" s="95">
        <f>F24/D24</f>
        <v>10.574962876181457</v>
      </c>
      <c r="P24" s="95">
        <f>I24/G24</f>
        <v>10.192655590988295</v>
      </c>
    </row>
    <row r="25" spans="4:9" ht="10.5">
      <c r="D25" s="107"/>
      <c r="E25" s="107"/>
      <c r="F25" s="107"/>
      <c r="G25" s="107"/>
      <c r="H25" s="107"/>
      <c r="I25" s="107"/>
    </row>
    <row r="26" spans="1:16" ht="10.5">
      <c r="A26" s="103"/>
      <c r="B26" s="106" t="s">
        <v>726</v>
      </c>
      <c r="C26" s="104"/>
      <c r="D26" s="104">
        <v>13243412.85</v>
      </c>
      <c r="E26" s="104">
        <v>73757915.13</v>
      </c>
      <c r="F26" s="104">
        <v>66129095.72</v>
      </c>
      <c r="G26" s="104">
        <v>16334647.89</v>
      </c>
      <c r="H26" s="104">
        <v>78256873.93</v>
      </c>
      <c r="I26" s="104">
        <v>72781011.73999998</v>
      </c>
      <c r="J26" s="95">
        <f aca="true" t="shared" si="12" ref="J26:L30">(G26-D26)*100/D26</f>
        <v>23.34167993562174</v>
      </c>
      <c r="K26" s="95">
        <f t="shared" si="12"/>
        <v>6.099628483357339</v>
      </c>
      <c r="L26" s="95">
        <f t="shared" si="12"/>
        <v>10.05898530378389</v>
      </c>
      <c r="M26" s="95">
        <f>E26/D26</f>
        <v>5.569403896519015</v>
      </c>
      <c r="N26" s="95">
        <f>H26/G26</f>
        <v>4.790851596985358</v>
      </c>
      <c r="O26" s="95">
        <f>F26/D26</f>
        <v>4.993357563416895</v>
      </c>
      <c r="P26" s="95">
        <f>I26/G26</f>
        <v>4.455621708537482</v>
      </c>
    </row>
    <row r="27" spans="1:16" ht="10.5">
      <c r="A27" s="103"/>
      <c r="B27" s="104" t="s">
        <v>719</v>
      </c>
      <c r="C27" s="104"/>
      <c r="D27" s="104">
        <v>11838692.75</v>
      </c>
      <c r="E27" s="104">
        <v>59871694.95999999</v>
      </c>
      <c r="F27" s="104">
        <v>53663126.76</v>
      </c>
      <c r="G27" s="104">
        <v>14382693.05</v>
      </c>
      <c r="H27" s="104">
        <v>62626144.59</v>
      </c>
      <c r="I27" s="104">
        <v>58243950.72999999</v>
      </c>
      <c r="J27" s="95">
        <f t="shared" si="12"/>
        <v>21.48886159749353</v>
      </c>
      <c r="K27" s="95">
        <f t="shared" si="12"/>
        <v>4.600587359085534</v>
      </c>
      <c r="L27" s="95">
        <f t="shared" si="12"/>
        <v>8.536259898695459</v>
      </c>
      <c r="M27" s="95">
        <f>E27/D27</f>
        <v>5.05728936668282</v>
      </c>
      <c r="N27" s="95">
        <f>H27/G27</f>
        <v>4.354271093201144</v>
      </c>
      <c r="O27" s="95">
        <f>F27/D27</f>
        <v>4.532859150348336</v>
      </c>
      <c r="P27" s="95">
        <f>I27/G27</f>
        <v>4.04958588266611</v>
      </c>
    </row>
    <row r="28" spans="1:16" ht="10.5">
      <c r="A28" s="103"/>
      <c r="B28" s="104" t="s">
        <v>720</v>
      </c>
      <c r="C28" s="104"/>
      <c r="D28" s="104">
        <v>286334</v>
      </c>
      <c r="E28" s="104">
        <v>1609586.49</v>
      </c>
      <c r="F28" s="104">
        <v>1439379.6300000004</v>
      </c>
      <c r="G28" s="104">
        <v>628928.3</v>
      </c>
      <c r="H28" s="104">
        <v>3165114.9</v>
      </c>
      <c r="I28" s="104">
        <v>2943106.5100000007</v>
      </c>
      <c r="J28" s="95">
        <f t="shared" si="12"/>
        <v>119.6484874307627</v>
      </c>
      <c r="K28" s="95">
        <f t="shared" si="12"/>
        <v>96.64149268549092</v>
      </c>
      <c r="L28" s="95">
        <f t="shared" si="12"/>
        <v>104.4704849685833</v>
      </c>
      <c r="M28" s="95">
        <f>E28/D28</f>
        <v>5.621359985192118</v>
      </c>
      <c r="N28" s="95">
        <f>H28/G28</f>
        <v>5.032552836309003</v>
      </c>
      <c r="O28" s="95">
        <f>F28/D28</f>
        <v>5.026925304015592</v>
      </c>
      <c r="P28" s="95">
        <f>I28/G28</f>
        <v>4.679558083171008</v>
      </c>
    </row>
    <row r="29" spans="1:16" ht="10.5">
      <c r="A29" s="103"/>
      <c r="B29" s="104" t="s">
        <v>722</v>
      </c>
      <c r="C29" s="104"/>
      <c r="D29" s="104">
        <v>657008</v>
      </c>
      <c r="E29" s="104">
        <v>7145336.16</v>
      </c>
      <c r="F29" s="104">
        <v>6433453.99</v>
      </c>
      <c r="G29" s="104">
        <v>714073</v>
      </c>
      <c r="H29" s="104">
        <v>6480006.479999999</v>
      </c>
      <c r="I29" s="104">
        <v>6025687.139999999</v>
      </c>
      <c r="J29" s="95">
        <f t="shared" si="12"/>
        <v>8.68558678128729</v>
      </c>
      <c r="K29" s="95">
        <f t="shared" si="12"/>
        <v>-9.311383888760266</v>
      </c>
      <c r="L29" s="95">
        <f t="shared" si="12"/>
        <v>-6.338225945717869</v>
      </c>
      <c r="M29" s="95">
        <f>E29/D29</f>
        <v>10.875569490782457</v>
      </c>
      <c r="N29" s="95">
        <f>H29/G29</f>
        <v>9.074711521090979</v>
      </c>
      <c r="O29" s="95">
        <f>F29/D29</f>
        <v>9.792048179017607</v>
      </c>
      <c r="P29" s="95">
        <f>I29/G29</f>
        <v>8.43847497384721</v>
      </c>
    </row>
    <row r="30" spans="1:16" ht="10.5">
      <c r="A30" s="103"/>
      <c r="B30" s="104" t="s">
        <v>723</v>
      </c>
      <c r="C30" s="104"/>
      <c r="D30" s="104">
        <v>461378.1</v>
      </c>
      <c r="E30" s="104">
        <v>5131297.5200000005</v>
      </c>
      <c r="F30" s="104">
        <v>4593135.34</v>
      </c>
      <c r="G30" s="104">
        <v>608953.54</v>
      </c>
      <c r="H30" s="104">
        <v>5985607.960000001</v>
      </c>
      <c r="I30" s="104">
        <v>5568267.36</v>
      </c>
      <c r="J30" s="95">
        <f t="shared" si="12"/>
        <v>31.985792130142297</v>
      </c>
      <c r="K30" s="95">
        <f t="shared" si="12"/>
        <v>16.6490139515434</v>
      </c>
      <c r="L30" s="95">
        <f t="shared" si="12"/>
        <v>21.230204377125986</v>
      </c>
      <c r="M30" s="95">
        <f>E30/D30</f>
        <v>11.121675519492582</v>
      </c>
      <c r="N30" s="95">
        <f>H30/G30</f>
        <v>9.829334369252539</v>
      </c>
      <c r="O30" s="95">
        <f>F30/D30</f>
        <v>9.955252189039749</v>
      </c>
      <c r="P30" s="95">
        <f>I30/G30</f>
        <v>9.143993743759172</v>
      </c>
    </row>
    <row r="31" spans="1:16" ht="10.5">
      <c r="A31" s="103"/>
      <c r="B31" s="104"/>
      <c r="C31" s="104"/>
      <c r="D31" s="104"/>
      <c r="E31" s="104"/>
      <c r="F31" s="104"/>
      <c r="G31" s="104"/>
      <c r="H31" s="104"/>
      <c r="I31" s="104"/>
      <c r="J31" s="95"/>
      <c r="K31" s="95"/>
      <c r="L31" s="95"/>
      <c r="M31" s="95"/>
      <c r="N31" s="95"/>
      <c r="O31" s="95"/>
      <c r="P31" s="95"/>
    </row>
    <row r="32" spans="1:16" ht="10.5">
      <c r="A32" s="153" t="s">
        <v>825</v>
      </c>
      <c r="B32" s="153"/>
      <c r="C32" s="153"/>
      <c r="D32" s="153"/>
      <c r="E32" s="153"/>
      <c r="F32" s="153"/>
      <c r="G32" s="104"/>
      <c r="H32" s="104"/>
      <c r="I32" s="104"/>
      <c r="J32" s="95"/>
      <c r="K32" s="95"/>
      <c r="L32" s="95"/>
      <c r="M32" s="95"/>
      <c r="N32" s="95"/>
      <c r="O32" s="95"/>
      <c r="P32" s="95"/>
    </row>
    <row r="33" spans="1:16" ht="21">
      <c r="A33" s="99" t="s">
        <v>125</v>
      </c>
      <c r="B33" s="99" t="s">
        <v>126</v>
      </c>
      <c r="C33" s="99" t="s">
        <v>127</v>
      </c>
      <c r="D33" s="57" t="s">
        <v>683</v>
      </c>
      <c r="E33" s="57" t="s">
        <v>684</v>
      </c>
      <c r="F33" s="100" t="s">
        <v>706</v>
      </c>
      <c r="G33" s="57" t="s">
        <v>740</v>
      </c>
      <c r="H33" s="57" t="s">
        <v>741</v>
      </c>
      <c r="I33" s="100" t="s">
        <v>794</v>
      </c>
      <c r="J33" s="101" t="s">
        <v>78</v>
      </c>
      <c r="K33" s="102" t="s">
        <v>79</v>
      </c>
      <c r="L33" s="102" t="s">
        <v>656</v>
      </c>
      <c r="M33" s="102" t="s">
        <v>685</v>
      </c>
      <c r="N33" s="102" t="s">
        <v>743</v>
      </c>
      <c r="O33" s="102" t="s">
        <v>686</v>
      </c>
      <c r="P33" s="102" t="s">
        <v>744</v>
      </c>
    </row>
    <row r="34" spans="1:16" ht="10.5">
      <c r="A34" s="62" t="s">
        <v>279</v>
      </c>
      <c r="B34" s="62" t="s">
        <v>447</v>
      </c>
      <c r="C34" s="62" t="s">
        <v>47</v>
      </c>
      <c r="D34" s="63">
        <v>41</v>
      </c>
      <c r="E34" s="108">
        <v>240.12</v>
      </c>
      <c r="F34" s="108">
        <v>213.21</v>
      </c>
      <c r="G34" s="109">
        <v>21960</v>
      </c>
      <c r="H34" s="109">
        <v>65562.88</v>
      </c>
      <c r="I34" s="109">
        <v>61338.27</v>
      </c>
      <c r="J34" s="105">
        <f>(G34-D34)*100/D34</f>
        <v>53460.9756097561</v>
      </c>
      <c r="K34" s="105">
        <f>(H34-E34)*100/E34</f>
        <v>27204.21455938697</v>
      </c>
      <c r="L34" s="105">
        <f>(I34-F34)*100/F34</f>
        <v>28668.946109469536</v>
      </c>
      <c r="M34" s="105">
        <f>E34/D34</f>
        <v>5.856585365853658</v>
      </c>
      <c r="N34" s="105">
        <f>H34/G34</f>
        <v>2.985559198542805</v>
      </c>
      <c r="O34" s="105">
        <f>F34/D34</f>
        <v>5.200243902439024</v>
      </c>
      <c r="P34" s="105">
        <f>I34/G34</f>
        <v>2.793181693989071</v>
      </c>
    </row>
    <row r="35" spans="1:16" ht="10.5">
      <c r="A35" s="62" t="s">
        <v>279</v>
      </c>
      <c r="B35" s="62" t="s">
        <v>447</v>
      </c>
      <c r="C35" s="62" t="s">
        <v>59</v>
      </c>
      <c r="D35" s="109"/>
      <c r="E35" s="109"/>
      <c r="F35" s="109"/>
      <c r="G35" s="63">
        <v>220</v>
      </c>
      <c r="H35" s="108">
        <v>1213.13</v>
      </c>
      <c r="I35" s="108">
        <v>1135.4</v>
      </c>
      <c r="N35" s="105">
        <f aca="true" t="shared" si="13" ref="N35:N98">H35/G35</f>
        <v>5.514227272727274</v>
      </c>
      <c r="P35" s="105">
        <f aca="true" t="shared" si="14" ref="P35:P98">I35/G35</f>
        <v>5.160909090909091</v>
      </c>
    </row>
    <row r="36" spans="1:16" ht="10.5">
      <c r="A36" s="62" t="s">
        <v>279</v>
      </c>
      <c r="B36" s="62" t="s">
        <v>447</v>
      </c>
      <c r="C36" s="62" t="s">
        <v>134</v>
      </c>
      <c r="D36" s="109">
        <v>10225</v>
      </c>
      <c r="E36" s="109">
        <v>52364.67</v>
      </c>
      <c r="F36" s="109">
        <v>46012.5</v>
      </c>
      <c r="G36" s="63">
        <v>3050</v>
      </c>
      <c r="H36" s="108">
        <v>11009.18</v>
      </c>
      <c r="I36" s="108">
        <v>10308.19</v>
      </c>
      <c r="J36" s="105">
        <f aca="true" t="shared" si="15" ref="J36:J97">(G36-D36)*100/D36</f>
        <v>-70.17114914425427</v>
      </c>
      <c r="K36" s="105">
        <f aca="true" t="shared" si="16" ref="K36:K97">(H36-E36)*100/E36</f>
        <v>-78.97593931175352</v>
      </c>
      <c r="L36" s="105">
        <f aca="true" t="shared" si="17" ref="L36:L97">(I36-F36)*100/F36</f>
        <v>-77.59697908177125</v>
      </c>
      <c r="M36" s="105">
        <f aca="true" t="shared" si="18" ref="M36:M97">E36/D36</f>
        <v>5.121239119804401</v>
      </c>
      <c r="N36" s="105">
        <f t="shared" si="13"/>
        <v>3.609567213114754</v>
      </c>
      <c r="O36" s="105">
        <f aca="true" t="shared" si="19" ref="O36:O97">F36/D36</f>
        <v>4.5</v>
      </c>
      <c r="P36" s="105">
        <f t="shared" si="14"/>
        <v>3.379734426229508</v>
      </c>
    </row>
    <row r="37" spans="1:16" ht="10.5">
      <c r="A37" s="62" t="s">
        <v>279</v>
      </c>
      <c r="B37" s="62" t="s">
        <v>447</v>
      </c>
      <c r="C37" s="62" t="s">
        <v>62</v>
      </c>
      <c r="D37" s="109"/>
      <c r="E37" s="109"/>
      <c r="F37" s="109"/>
      <c r="G37" s="63">
        <v>10</v>
      </c>
      <c r="H37" s="108">
        <v>30.46</v>
      </c>
      <c r="I37" s="108">
        <v>27.93</v>
      </c>
      <c r="N37" s="105">
        <f t="shared" si="13"/>
        <v>3.0460000000000003</v>
      </c>
      <c r="P37" s="105">
        <f t="shared" si="14"/>
        <v>2.793</v>
      </c>
    </row>
    <row r="38" spans="1:16" ht="10.5">
      <c r="A38" s="62" t="s">
        <v>279</v>
      </c>
      <c r="B38" s="62" t="s">
        <v>447</v>
      </c>
      <c r="C38" s="62" t="s">
        <v>81</v>
      </c>
      <c r="D38" s="109"/>
      <c r="E38" s="109"/>
      <c r="F38" s="109"/>
      <c r="G38" s="63">
        <v>29594</v>
      </c>
      <c r="H38" s="108">
        <v>80546.63</v>
      </c>
      <c r="I38" s="108">
        <v>75266.72</v>
      </c>
      <c r="N38" s="105">
        <f t="shared" si="13"/>
        <v>2.721721632763398</v>
      </c>
      <c r="P38" s="105">
        <f t="shared" si="14"/>
        <v>2.5433101304318444</v>
      </c>
    </row>
    <row r="39" spans="1:15" ht="10.5">
      <c r="A39" s="62" t="s">
        <v>279</v>
      </c>
      <c r="B39" s="62" t="s">
        <v>447</v>
      </c>
      <c r="C39" s="62" t="s">
        <v>41</v>
      </c>
      <c r="D39" s="109">
        <v>540</v>
      </c>
      <c r="E39" s="109">
        <v>1588.3</v>
      </c>
      <c r="F39" s="109">
        <v>1421.23</v>
      </c>
      <c r="G39" s="63"/>
      <c r="H39" s="108"/>
      <c r="I39" s="108"/>
      <c r="M39" s="105">
        <f t="shared" si="18"/>
        <v>2.9412962962962963</v>
      </c>
      <c r="O39" s="105">
        <f t="shared" si="19"/>
        <v>2.6319074074074074</v>
      </c>
    </row>
    <row r="40" spans="1:16" ht="10.5">
      <c r="A40" s="62" t="s">
        <v>279</v>
      </c>
      <c r="B40" s="62" t="s">
        <v>447</v>
      </c>
      <c r="C40" s="62" t="s">
        <v>94</v>
      </c>
      <c r="D40" s="109">
        <v>74000</v>
      </c>
      <c r="E40" s="109">
        <v>235860.09</v>
      </c>
      <c r="F40" s="109">
        <v>212021</v>
      </c>
      <c r="G40" s="63">
        <v>160982</v>
      </c>
      <c r="H40" s="108">
        <v>439062.44</v>
      </c>
      <c r="I40" s="108">
        <v>408079.11</v>
      </c>
      <c r="J40" s="105">
        <f t="shared" si="15"/>
        <v>117.54324324324324</v>
      </c>
      <c r="K40" s="105">
        <f t="shared" si="16"/>
        <v>86.15376598898101</v>
      </c>
      <c r="L40" s="105">
        <f t="shared" si="17"/>
        <v>92.47108069483683</v>
      </c>
      <c r="M40" s="105">
        <f t="shared" si="18"/>
        <v>3.1872985135135137</v>
      </c>
      <c r="N40" s="105">
        <f t="shared" si="13"/>
        <v>2.7274008274216994</v>
      </c>
      <c r="O40" s="105">
        <f t="shared" si="19"/>
        <v>2.8651486486486486</v>
      </c>
      <c r="P40" s="105">
        <f t="shared" si="14"/>
        <v>2.5349362661664037</v>
      </c>
    </row>
    <row r="41" spans="1:16" ht="10.5">
      <c r="A41" s="62" t="s">
        <v>279</v>
      </c>
      <c r="B41" s="62" t="s">
        <v>447</v>
      </c>
      <c r="C41" s="62" t="s">
        <v>70</v>
      </c>
      <c r="D41" s="109">
        <v>431999</v>
      </c>
      <c r="E41" s="109">
        <v>1428917.12</v>
      </c>
      <c r="F41" s="109">
        <v>1281471.14</v>
      </c>
      <c r="G41" s="63">
        <v>527236</v>
      </c>
      <c r="H41" s="108">
        <v>1563179.77</v>
      </c>
      <c r="I41" s="108">
        <v>1452265.82</v>
      </c>
      <c r="J41" s="105">
        <f t="shared" si="15"/>
        <v>22.045652883455748</v>
      </c>
      <c r="K41" s="105">
        <f t="shared" si="16"/>
        <v>9.39611179128429</v>
      </c>
      <c r="L41" s="105">
        <f t="shared" si="17"/>
        <v>13.32801611123292</v>
      </c>
      <c r="M41" s="105">
        <f t="shared" si="18"/>
        <v>3.3076861751994797</v>
      </c>
      <c r="N41" s="105">
        <f t="shared" si="13"/>
        <v>2.9648578056126667</v>
      </c>
      <c r="O41" s="105">
        <f t="shared" si="19"/>
        <v>2.9663752462389956</v>
      </c>
      <c r="P41" s="105">
        <f t="shared" si="14"/>
        <v>2.7544891092414026</v>
      </c>
    </row>
    <row r="42" spans="1:16" ht="10.5">
      <c r="A42" s="62" t="s">
        <v>279</v>
      </c>
      <c r="B42" s="62" t="s">
        <v>447</v>
      </c>
      <c r="C42" s="62" t="s">
        <v>66</v>
      </c>
      <c r="D42" s="109">
        <v>820096</v>
      </c>
      <c r="E42" s="109">
        <v>3550991.06</v>
      </c>
      <c r="F42" s="109">
        <v>3148104.11</v>
      </c>
      <c r="G42" s="63">
        <v>523083</v>
      </c>
      <c r="H42" s="108">
        <v>1551189.75</v>
      </c>
      <c r="I42" s="108">
        <v>1441505.7</v>
      </c>
      <c r="J42" s="105">
        <f t="shared" si="15"/>
        <v>-36.216857538629625</v>
      </c>
      <c r="K42" s="105">
        <f t="shared" si="16"/>
        <v>-56.31670922877513</v>
      </c>
      <c r="L42" s="105">
        <f t="shared" si="17"/>
        <v>-54.21035487927367</v>
      </c>
      <c r="M42" s="105">
        <f t="shared" si="18"/>
        <v>4.329969979124395</v>
      </c>
      <c r="N42" s="105">
        <f t="shared" si="13"/>
        <v>2.965475364330326</v>
      </c>
      <c r="O42" s="105">
        <f t="shared" si="19"/>
        <v>3.8387019446503823</v>
      </c>
      <c r="P42" s="105">
        <f t="shared" si="14"/>
        <v>2.7557877048193116</v>
      </c>
    </row>
    <row r="43" spans="1:16" ht="10.5">
      <c r="A43" s="62" t="s">
        <v>279</v>
      </c>
      <c r="B43" s="62" t="s">
        <v>447</v>
      </c>
      <c r="C43" s="62" t="s">
        <v>345</v>
      </c>
      <c r="D43" s="109">
        <v>49504</v>
      </c>
      <c r="E43" s="109">
        <v>162911.79</v>
      </c>
      <c r="F43" s="109">
        <v>145916.02</v>
      </c>
      <c r="G43" s="63">
        <v>50442</v>
      </c>
      <c r="H43" s="108">
        <v>150544.29</v>
      </c>
      <c r="I43" s="108">
        <v>140310.29</v>
      </c>
      <c r="J43" s="105">
        <f t="shared" si="15"/>
        <v>1.8947963800904977</v>
      </c>
      <c r="K43" s="105">
        <f t="shared" si="16"/>
        <v>-7.591531588966029</v>
      </c>
      <c r="L43" s="105">
        <f t="shared" si="17"/>
        <v>-3.841750892054198</v>
      </c>
      <c r="M43" s="105">
        <f t="shared" si="18"/>
        <v>3.2908813429217845</v>
      </c>
      <c r="N43" s="105">
        <f t="shared" si="13"/>
        <v>2.98450279528964</v>
      </c>
      <c r="O43" s="105">
        <f t="shared" si="19"/>
        <v>2.947560197155785</v>
      </c>
      <c r="P43" s="105">
        <f t="shared" si="14"/>
        <v>2.781616311803656</v>
      </c>
    </row>
    <row r="44" spans="1:16" ht="10.5">
      <c r="A44" s="62" t="s">
        <v>279</v>
      </c>
      <c r="B44" s="62" t="s">
        <v>447</v>
      </c>
      <c r="C44" s="62" t="s">
        <v>43</v>
      </c>
      <c r="D44" s="109"/>
      <c r="E44" s="109"/>
      <c r="F44" s="109"/>
      <c r="G44" s="63">
        <v>8742</v>
      </c>
      <c r="H44" s="108">
        <v>22935.59</v>
      </c>
      <c r="I44" s="108">
        <v>20812.19</v>
      </c>
      <c r="N44" s="105">
        <f t="shared" si="13"/>
        <v>2.6236090139556167</v>
      </c>
      <c r="P44" s="105">
        <f t="shared" si="14"/>
        <v>2.380712651567147</v>
      </c>
    </row>
    <row r="45" spans="1:16" s="98" customFormat="1" ht="10.5">
      <c r="A45" s="157"/>
      <c r="B45" s="157"/>
      <c r="C45" s="157"/>
      <c r="D45" s="158">
        <f aca="true" t="shared" si="20" ref="D45:I45">SUM(D34:D44)</f>
        <v>1386405</v>
      </c>
      <c r="E45" s="158">
        <f t="shared" si="20"/>
        <v>5432873.15</v>
      </c>
      <c r="F45" s="158">
        <f t="shared" si="20"/>
        <v>4835159.209999999</v>
      </c>
      <c r="G45" s="158">
        <f t="shared" si="20"/>
        <v>1325319</v>
      </c>
      <c r="H45" s="158">
        <f t="shared" si="20"/>
        <v>3885274.12</v>
      </c>
      <c r="I45" s="158">
        <f t="shared" si="20"/>
        <v>3611049.6199999996</v>
      </c>
      <c r="J45" s="105">
        <f t="shared" si="15"/>
        <v>-4.406071818840815</v>
      </c>
      <c r="K45" s="105">
        <f t="shared" si="16"/>
        <v>-28.4858303750383</v>
      </c>
      <c r="L45" s="105">
        <f t="shared" si="17"/>
        <v>-25.31684142826808</v>
      </c>
      <c r="M45" s="105">
        <f t="shared" si="18"/>
        <v>3.9186768296421324</v>
      </c>
      <c r="N45" s="105">
        <f t="shared" si="13"/>
        <v>2.9315765638310474</v>
      </c>
      <c r="O45" s="105">
        <f t="shared" si="19"/>
        <v>3.4875517687832915</v>
      </c>
      <c r="P45" s="105">
        <f t="shared" si="14"/>
        <v>2.724664492095865</v>
      </c>
    </row>
    <row r="46" spans="1:16" ht="10.5">
      <c r="A46" s="62" t="s">
        <v>425</v>
      </c>
      <c r="B46" s="62" t="s">
        <v>624</v>
      </c>
      <c r="C46" s="62" t="s">
        <v>47</v>
      </c>
      <c r="D46" s="63">
        <v>512863.2</v>
      </c>
      <c r="E46" s="108">
        <v>1963016.35</v>
      </c>
      <c r="F46" s="108">
        <v>1755536.78</v>
      </c>
      <c r="G46" s="63">
        <v>554378.8</v>
      </c>
      <c r="H46" s="108">
        <v>1761808.35</v>
      </c>
      <c r="I46" s="108">
        <v>1639205</v>
      </c>
      <c r="J46" s="105">
        <f t="shared" si="15"/>
        <v>8.094868183172439</v>
      </c>
      <c r="K46" s="105">
        <f t="shared" si="16"/>
        <v>-10.249940098563112</v>
      </c>
      <c r="L46" s="105">
        <f t="shared" si="17"/>
        <v>-6.626564668158079</v>
      </c>
      <c r="M46" s="105">
        <f t="shared" si="18"/>
        <v>3.827563276132895</v>
      </c>
      <c r="N46" s="105">
        <f t="shared" si="13"/>
        <v>3.1779865139143126</v>
      </c>
      <c r="O46" s="105">
        <f t="shared" si="19"/>
        <v>3.4230117894986423</v>
      </c>
      <c r="P46" s="105">
        <f t="shared" si="14"/>
        <v>2.9568320433609654</v>
      </c>
    </row>
    <row r="47" spans="1:16" ht="10.5">
      <c r="A47" s="62" t="s">
        <v>425</v>
      </c>
      <c r="B47" s="62" t="s">
        <v>624</v>
      </c>
      <c r="C47" s="62" t="s">
        <v>93</v>
      </c>
      <c r="D47" s="63">
        <v>2880</v>
      </c>
      <c r="E47" s="108">
        <v>10118.83</v>
      </c>
      <c r="F47" s="108">
        <v>8933.99</v>
      </c>
      <c r="G47" s="63">
        <v>15360</v>
      </c>
      <c r="H47" s="108">
        <v>57412.67</v>
      </c>
      <c r="I47" s="108">
        <v>53979.69</v>
      </c>
      <c r="J47" s="105">
        <f t="shared" si="15"/>
        <v>433.3333333333333</v>
      </c>
      <c r="K47" s="105">
        <f t="shared" si="16"/>
        <v>467.3844703389621</v>
      </c>
      <c r="L47" s="105">
        <f t="shared" si="17"/>
        <v>504.20584755523566</v>
      </c>
      <c r="M47" s="105">
        <f t="shared" si="18"/>
        <v>3.5134826388888887</v>
      </c>
      <c r="N47" s="105">
        <f t="shared" si="13"/>
        <v>3.7378040364583334</v>
      </c>
      <c r="O47" s="105">
        <f t="shared" si="19"/>
        <v>3.102079861111111</v>
      </c>
      <c r="P47" s="105">
        <f t="shared" si="14"/>
        <v>3.514302734375</v>
      </c>
    </row>
    <row r="48" spans="1:16" ht="10.5">
      <c r="A48" s="62" t="s">
        <v>425</v>
      </c>
      <c r="B48" s="62" t="s">
        <v>624</v>
      </c>
      <c r="C48" s="62" t="s">
        <v>133</v>
      </c>
      <c r="D48" s="63">
        <v>50</v>
      </c>
      <c r="E48" s="108">
        <v>360</v>
      </c>
      <c r="F48" s="108">
        <v>317.95</v>
      </c>
      <c r="G48" s="63">
        <v>62138</v>
      </c>
      <c r="H48" s="108">
        <v>164264.6</v>
      </c>
      <c r="I48" s="108">
        <v>154764.5</v>
      </c>
      <c r="J48" s="105">
        <f t="shared" si="15"/>
        <v>124176</v>
      </c>
      <c r="K48" s="105">
        <f t="shared" si="16"/>
        <v>45529.055555555555</v>
      </c>
      <c r="L48" s="105">
        <f t="shared" si="17"/>
        <v>48575.73517848718</v>
      </c>
      <c r="M48" s="105">
        <f t="shared" si="18"/>
        <v>7.2</v>
      </c>
      <c r="N48" s="105">
        <f t="shared" si="13"/>
        <v>2.6435450127136373</v>
      </c>
      <c r="O48" s="105">
        <f t="shared" si="19"/>
        <v>6.359</v>
      </c>
      <c r="P48" s="105">
        <f t="shared" si="14"/>
        <v>2.490657890501786</v>
      </c>
    </row>
    <row r="49" spans="1:16" ht="10.5">
      <c r="A49" s="62" t="s">
        <v>425</v>
      </c>
      <c r="B49" s="62" t="s">
        <v>624</v>
      </c>
      <c r="C49" s="62" t="s">
        <v>62</v>
      </c>
      <c r="D49" s="63">
        <v>18000</v>
      </c>
      <c r="E49" s="108">
        <v>62250</v>
      </c>
      <c r="F49" s="108">
        <v>56064.7</v>
      </c>
      <c r="G49" s="63">
        <v>17650</v>
      </c>
      <c r="H49" s="108">
        <v>57151.5</v>
      </c>
      <c r="I49" s="108">
        <v>54126.99</v>
      </c>
      <c r="J49" s="105">
        <f t="shared" si="15"/>
        <v>-1.9444444444444444</v>
      </c>
      <c r="K49" s="105">
        <f t="shared" si="16"/>
        <v>-8.190361445783132</v>
      </c>
      <c r="L49" s="105">
        <f t="shared" si="17"/>
        <v>-3.456203279425377</v>
      </c>
      <c r="M49" s="105">
        <f t="shared" si="18"/>
        <v>3.4583333333333335</v>
      </c>
      <c r="N49" s="105">
        <f t="shared" si="13"/>
        <v>3.2380453257790367</v>
      </c>
      <c r="O49" s="105">
        <f t="shared" si="19"/>
        <v>3.114705555555555</v>
      </c>
      <c r="P49" s="105">
        <f t="shared" si="14"/>
        <v>3.066684985835694</v>
      </c>
    </row>
    <row r="50" spans="1:16" ht="10.5">
      <c r="A50" s="62" t="s">
        <v>425</v>
      </c>
      <c r="B50" s="62" t="s">
        <v>624</v>
      </c>
      <c r="C50" s="62" t="s">
        <v>53</v>
      </c>
      <c r="D50" s="63">
        <v>10001.6</v>
      </c>
      <c r="E50" s="108">
        <v>40287.06</v>
      </c>
      <c r="F50" s="108">
        <v>35949.06</v>
      </c>
      <c r="G50" s="63">
        <v>2910.04</v>
      </c>
      <c r="H50" s="108">
        <v>10192.6</v>
      </c>
      <c r="I50" s="108">
        <v>9413.31</v>
      </c>
      <c r="J50" s="105">
        <f t="shared" si="15"/>
        <v>-70.90425531914893</v>
      </c>
      <c r="K50" s="105">
        <f t="shared" si="16"/>
        <v>-74.70006498364488</v>
      </c>
      <c r="L50" s="105">
        <f t="shared" si="17"/>
        <v>-73.81486470021748</v>
      </c>
      <c r="M50" s="105">
        <f t="shared" si="18"/>
        <v>4.028061510158374</v>
      </c>
      <c r="N50" s="105">
        <f t="shared" si="13"/>
        <v>3.502563538645517</v>
      </c>
      <c r="O50" s="105">
        <f t="shared" si="19"/>
        <v>3.594330907054871</v>
      </c>
      <c r="P50" s="105">
        <f t="shared" si="14"/>
        <v>3.2347699687976794</v>
      </c>
    </row>
    <row r="51" spans="1:16" ht="10.5">
      <c r="A51" s="62" t="s">
        <v>425</v>
      </c>
      <c r="B51" s="62" t="s">
        <v>624</v>
      </c>
      <c r="C51" s="62" t="s">
        <v>81</v>
      </c>
      <c r="D51" s="63">
        <v>19800</v>
      </c>
      <c r="E51" s="108">
        <v>39601.37</v>
      </c>
      <c r="F51" s="108">
        <v>35033.7</v>
      </c>
      <c r="G51" s="63">
        <v>63400</v>
      </c>
      <c r="H51" s="108">
        <v>167143.42</v>
      </c>
      <c r="I51" s="108">
        <v>154633.8</v>
      </c>
      <c r="J51" s="105">
        <f t="shared" si="15"/>
        <v>220.2020202020202</v>
      </c>
      <c r="K51" s="105">
        <f t="shared" si="16"/>
        <v>322.06474169959273</v>
      </c>
      <c r="L51" s="105">
        <f t="shared" si="17"/>
        <v>341.385865609399</v>
      </c>
      <c r="M51" s="105">
        <f t="shared" si="18"/>
        <v>2.000069191919192</v>
      </c>
      <c r="N51" s="105">
        <f t="shared" si="13"/>
        <v>2.636331545741325</v>
      </c>
      <c r="O51" s="105">
        <f t="shared" si="19"/>
        <v>1.7693787878787877</v>
      </c>
      <c r="P51" s="105">
        <f t="shared" si="14"/>
        <v>2.4390189274447946</v>
      </c>
    </row>
    <row r="52" spans="1:16" ht="10.5">
      <c r="A52" s="62" t="s">
        <v>425</v>
      </c>
      <c r="B52" s="62" t="s">
        <v>624</v>
      </c>
      <c r="C52" s="62" t="s">
        <v>100</v>
      </c>
      <c r="D52" s="63">
        <v>19200</v>
      </c>
      <c r="E52" s="108">
        <v>58099.09</v>
      </c>
      <c r="F52" s="108">
        <v>50760</v>
      </c>
      <c r="G52" s="63">
        <v>67340</v>
      </c>
      <c r="H52" s="108">
        <v>186433.54</v>
      </c>
      <c r="I52" s="108">
        <v>172534</v>
      </c>
      <c r="J52" s="105">
        <f t="shared" si="15"/>
        <v>250.72916666666666</v>
      </c>
      <c r="K52" s="105">
        <f t="shared" si="16"/>
        <v>220.88891581606532</v>
      </c>
      <c r="L52" s="105">
        <f t="shared" si="17"/>
        <v>239.90149724192278</v>
      </c>
      <c r="M52" s="105">
        <f t="shared" si="18"/>
        <v>3.025994270833333</v>
      </c>
      <c r="N52" s="105">
        <f t="shared" si="13"/>
        <v>2.768540837540838</v>
      </c>
      <c r="O52" s="105">
        <f t="shared" si="19"/>
        <v>2.64375</v>
      </c>
      <c r="P52" s="105">
        <f t="shared" si="14"/>
        <v>2.562132462132462</v>
      </c>
    </row>
    <row r="53" spans="1:16" ht="10.5">
      <c r="A53" s="62" t="s">
        <v>425</v>
      </c>
      <c r="B53" s="62" t="s">
        <v>624</v>
      </c>
      <c r="C53" s="62" t="s">
        <v>51</v>
      </c>
      <c r="D53" s="63">
        <v>11500</v>
      </c>
      <c r="E53" s="108">
        <v>38695.51</v>
      </c>
      <c r="F53" s="108">
        <v>35230.71</v>
      </c>
      <c r="G53" s="63">
        <v>16650</v>
      </c>
      <c r="H53" s="108">
        <v>57227.7</v>
      </c>
      <c r="I53" s="108">
        <v>53215.48</v>
      </c>
      <c r="J53" s="105">
        <f t="shared" si="15"/>
        <v>44.78260869565217</v>
      </c>
      <c r="K53" s="105">
        <f t="shared" si="16"/>
        <v>47.892352368530595</v>
      </c>
      <c r="L53" s="105">
        <f t="shared" si="17"/>
        <v>51.04855962312427</v>
      </c>
      <c r="M53" s="105">
        <f t="shared" si="18"/>
        <v>3.3648269565217395</v>
      </c>
      <c r="N53" s="105">
        <f t="shared" si="13"/>
        <v>3.437099099099099</v>
      </c>
      <c r="O53" s="105">
        <f t="shared" si="19"/>
        <v>3.0635399999999997</v>
      </c>
      <c r="P53" s="105">
        <f t="shared" si="14"/>
        <v>3.1961249249249253</v>
      </c>
    </row>
    <row r="54" spans="1:16" ht="10.5">
      <c r="A54" s="62" t="s">
        <v>425</v>
      </c>
      <c r="B54" s="62" t="s">
        <v>624</v>
      </c>
      <c r="C54" s="62" t="s">
        <v>55</v>
      </c>
      <c r="D54" s="63">
        <v>2508</v>
      </c>
      <c r="E54" s="108">
        <v>8024.29</v>
      </c>
      <c r="F54" s="108">
        <v>7278.88</v>
      </c>
      <c r="G54" s="63">
        <v>132530.4</v>
      </c>
      <c r="H54" s="108">
        <v>412618.46</v>
      </c>
      <c r="I54" s="108">
        <v>381144.63</v>
      </c>
      <c r="J54" s="105">
        <f t="shared" si="15"/>
        <v>5184.306220095694</v>
      </c>
      <c r="K54" s="105">
        <f t="shared" si="16"/>
        <v>5042.1179942399895</v>
      </c>
      <c r="L54" s="105">
        <f t="shared" si="17"/>
        <v>5136.308745301475</v>
      </c>
      <c r="M54" s="105">
        <f t="shared" si="18"/>
        <v>3.1994776714513558</v>
      </c>
      <c r="N54" s="105">
        <f t="shared" si="13"/>
        <v>3.113387268128671</v>
      </c>
      <c r="O54" s="105">
        <f t="shared" si="19"/>
        <v>2.9022647527910688</v>
      </c>
      <c r="P54" s="105">
        <f t="shared" si="14"/>
        <v>2.8759034153673424</v>
      </c>
    </row>
    <row r="55" spans="1:16" ht="10.5">
      <c r="A55" s="62" t="s">
        <v>425</v>
      </c>
      <c r="B55" s="62" t="s">
        <v>624</v>
      </c>
      <c r="C55" s="62" t="s">
        <v>607</v>
      </c>
      <c r="D55" s="63">
        <v>42240</v>
      </c>
      <c r="E55" s="108">
        <v>129718.47</v>
      </c>
      <c r="F55" s="108">
        <v>115065.15</v>
      </c>
      <c r="G55" s="63">
        <v>42700</v>
      </c>
      <c r="H55" s="108">
        <v>108645.94</v>
      </c>
      <c r="I55" s="108">
        <v>99227.95</v>
      </c>
      <c r="J55" s="105">
        <f t="shared" si="15"/>
        <v>1.0890151515151516</v>
      </c>
      <c r="K55" s="105">
        <f t="shared" si="16"/>
        <v>-16.244818490381515</v>
      </c>
      <c r="L55" s="105">
        <f t="shared" si="17"/>
        <v>-13.763680836465253</v>
      </c>
      <c r="M55" s="105">
        <f t="shared" si="18"/>
        <v>3.070986505681818</v>
      </c>
      <c r="N55" s="105">
        <f t="shared" si="13"/>
        <v>2.544401405152225</v>
      </c>
      <c r="O55" s="105">
        <f t="shared" si="19"/>
        <v>2.724080255681818</v>
      </c>
      <c r="P55" s="105">
        <f t="shared" si="14"/>
        <v>2.3238395784543324</v>
      </c>
    </row>
    <row r="56" spans="1:16" ht="10.5">
      <c r="A56" s="62" t="s">
        <v>425</v>
      </c>
      <c r="B56" s="62" t="s">
        <v>624</v>
      </c>
      <c r="C56" s="62" t="s">
        <v>41</v>
      </c>
      <c r="D56" s="63">
        <v>28495</v>
      </c>
      <c r="E56" s="108">
        <v>87178.34</v>
      </c>
      <c r="F56" s="108">
        <v>78376.89</v>
      </c>
      <c r="G56" s="63">
        <v>77607</v>
      </c>
      <c r="H56" s="108">
        <v>201606.03</v>
      </c>
      <c r="I56" s="108">
        <v>185911.98</v>
      </c>
      <c r="J56" s="105">
        <f t="shared" si="15"/>
        <v>172.3530443937533</v>
      </c>
      <c r="K56" s="105">
        <f t="shared" si="16"/>
        <v>131.25701865853375</v>
      </c>
      <c r="L56" s="105">
        <f t="shared" si="17"/>
        <v>137.20254784286544</v>
      </c>
      <c r="M56" s="105">
        <f t="shared" si="18"/>
        <v>3.059425864186699</v>
      </c>
      <c r="N56" s="105">
        <f t="shared" si="13"/>
        <v>2.5977815145540997</v>
      </c>
      <c r="O56" s="105">
        <f t="shared" si="19"/>
        <v>2.750548868222495</v>
      </c>
      <c r="P56" s="105">
        <f t="shared" si="14"/>
        <v>2.395556844099115</v>
      </c>
    </row>
    <row r="57" spans="1:16" ht="10.5">
      <c r="A57" s="62" t="s">
        <v>425</v>
      </c>
      <c r="B57" s="62" t="s">
        <v>624</v>
      </c>
      <c r="C57" s="62" t="s">
        <v>45</v>
      </c>
      <c r="D57" s="63">
        <v>98944</v>
      </c>
      <c r="E57" s="108">
        <v>319372.8</v>
      </c>
      <c r="F57" s="108">
        <v>286186.87</v>
      </c>
      <c r="G57" s="63">
        <v>63280</v>
      </c>
      <c r="H57" s="108">
        <v>193004</v>
      </c>
      <c r="I57" s="108">
        <v>178184.34</v>
      </c>
      <c r="J57" s="105">
        <f t="shared" si="15"/>
        <v>-36.04463130659767</v>
      </c>
      <c r="K57" s="105">
        <f t="shared" si="16"/>
        <v>-39.56780289367159</v>
      </c>
      <c r="L57" s="105">
        <f t="shared" si="17"/>
        <v>-37.7384643816818</v>
      </c>
      <c r="M57" s="105">
        <f t="shared" si="18"/>
        <v>3.2278137128072446</v>
      </c>
      <c r="N57" s="105">
        <f t="shared" si="13"/>
        <v>3.05</v>
      </c>
      <c r="O57" s="105">
        <f t="shared" si="19"/>
        <v>2.8924125768111253</v>
      </c>
      <c r="P57" s="105">
        <f t="shared" si="14"/>
        <v>2.815808154235145</v>
      </c>
    </row>
    <row r="58" spans="1:16" ht="10.5">
      <c r="A58" s="62" t="s">
        <v>425</v>
      </c>
      <c r="B58" s="62" t="s">
        <v>624</v>
      </c>
      <c r="C58" s="62" t="s">
        <v>44</v>
      </c>
      <c r="D58" s="63">
        <v>2240</v>
      </c>
      <c r="E58" s="108">
        <v>7543.78</v>
      </c>
      <c r="F58" s="108">
        <v>6675.2</v>
      </c>
      <c r="G58" s="63">
        <v>2800</v>
      </c>
      <c r="H58" s="108">
        <v>8150.08</v>
      </c>
      <c r="I58" s="108">
        <v>7644</v>
      </c>
      <c r="J58" s="105">
        <f t="shared" si="15"/>
        <v>25</v>
      </c>
      <c r="K58" s="105">
        <f t="shared" si="16"/>
        <v>8.037084856663373</v>
      </c>
      <c r="L58" s="105">
        <f t="shared" si="17"/>
        <v>14.513422818791948</v>
      </c>
      <c r="M58" s="105">
        <f t="shared" si="18"/>
        <v>3.3677589285714284</v>
      </c>
      <c r="N58" s="105">
        <f t="shared" si="13"/>
        <v>2.910742857142857</v>
      </c>
      <c r="O58" s="105">
        <f t="shared" si="19"/>
        <v>2.98</v>
      </c>
      <c r="P58" s="105">
        <f t="shared" si="14"/>
        <v>2.73</v>
      </c>
    </row>
    <row r="59" spans="1:16" ht="10.5">
      <c r="A59" s="62" t="s">
        <v>425</v>
      </c>
      <c r="B59" s="62" t="s">
        <v>624</v>
      </c>
      <c r="C59" s="62" t="s">
        <v>56</v>
      </c>
      <c r="D59" s="63">
        <v>37559.5</v>
      </c>
      <c r="E59" s="108">
        <v>170489.85</v>
      </c>
      <c r="F59" s="108">
        <v>152709.79</v>
      </c>
      <c r="G59" s="63">
        <v>45219.4</v>
      </c>
      <c r="H59" s="108">
        <v>185193.37</v>
      </c>
      <c r="I59" s="108">
        <v>174878.22</v>
      </c>
      <c r="J59" s="105">
        <f t="shared" si="15"/>
        <v>20.394041454225963</v>
      </c>
      <c r="K59" s="105">
        <f t="shared" si="16"/>
        <v>8.624278806040353</v>
      </c>
      <c r="L59" s="105">
        <f t="shared" si="17"/>
        <v>14.516705183079612</v>
      </c>
      <c r="M59" s="105">
        <f t="shared" si="18"/>
        <v>4.539193812484192</v>
      </c>
      <c r="N59" s="105">
        <f t="shared" si="13"/>
        <v>4.095440673693149</v>
      </c>
      <c r="O59" s="105">
        <f t="shared" si="19"/>
        <v>4.0658099814960265</v>
      </c>
      <c r="P59" s="105">
        <f t="shared" si="14"/>
        <v>3.867327297575819</v>
      </c>
    </row>
    <row r="60" spans="1:16" ht="10.5">
      <c r="A60" s="62" t="s">
        <v>425</v>
      </c>
      <c r="B60" s="62" t="s">
        <v>624</v>
      </c>
      <c r="C60" s="62" t="s">
        <v>60</v>
      </c>
      <c r="D60" s="63">
        <v>10</v>
      </c>
      <c r="E60" s="108">
        <v>45.21</v>
      </c>
      <c r="F60" s="108">
        <v>40</v>
      </c>
      <c r="G60" s="63">
        <v>1350</v>
      </c>
      <c r="H60" s="108">
        <v>4037.06</v>
      </c>
      <c r="I60" s="108">
        <v>3807</v>
      </c>
      <c r="J60" s="105">
        <f t="shared" si="15"/>
        <v>13400</v>
      </c>
      <c r="K60" s="105">
        <f t="shared" si="16"/>
        <v>8829.57310329573</v>
      </c>
      <c r="L60" s="105">
        <f t="shared" si="17"/>
        <v>9417.5</v>
      </c>
      <c r="M60" s="105">
        <f t="shared" si="18"/>
        <v>4.521</v>
      </c>
      <c r="N60" s="105">
        <f t="shared" si="13"/>
        <v>2.9904148148148146</v>
      </c>
      <c r="O60" s="105">
        <f t="shared" si="19"/>
        <v>4</v>
      </c>
      <c r="P60" s="105">
        <f t="shared" si="14"/>
        <v>2.82</v>
      </c>
    </row>
    <row r="61" spans="1:16" ht="10.5">
      <c r="A61" s="62" t="s">
        <v>425</v>
      </c>
      <c r="B61" s="62" t="s">
        <v>624</v>
      </c>
      <c r="C61" s="62" t="s">
        <v>46</v>
      </c>
      <c r="D61" s="63"/>
      <c r="E61" s="108"/>
      <c r="F61" s="108"/>
      <c r="G61" s="63">
        <v>36.5</v>
      </c>
      <c r="H61" s="108">
        <v>345.51</v>
      </c>
      <c r="I61" s="108">
        <v>323.91</v>
      </c>
      <c r="N61" s="105">
        <f t="shared" si="13"/>
        <v>9.466027397260273</v>
      </c>
      <c r="P61" s="105">
        <f t="shared" si="14"/>
        <v>8.874246575342466</v>
      </c>
    </row>
    <row r="62" spans="1:16" ht="10.5">
      <c r="A62" s="62" t="s">
        <v>425</v>
      </c>
      <c r="B62" s="62" t="s">
        <v>624</v>
      </c>
      <c r="C62" s="62" t="s">
        <v>151</v>
      </c>
      <c r="D62" s="63"/>
      <c r="E62" s="108"/>
      <c r="F62" s="108"/>
      <c r="G62" s="63">
        <v>2000</v>
      </c>
      <c r="H62" s="108">
        <v>5509.57</v>
      </c>
      <c r="I62" s="108">
        <v>5180.96</v>
      </c>
      <c r="N62" s="105">
        <f t="shared" si="13"/>
        <v>2.754785</v>
      </c>
      <c r="P62" s="105">
        <f t="shared" si="14"/>
        <v>2.59048</v>
      </c>
    </row>
    <row r="63" spans="1:16" ht="10.5">
      <c r="A63" s="62" t="s">
        <v>425</v>
      </c>
      <c r="B63" s="62" t="s">
        <v>624</v>
      </c>
      <c r="C63" s="62" t="s">
        <v>692</v>
      </c>
      <c r="D63" s="63">
        <v>37250</v>
      </c>
      <c r="E63" s="108">
        <v>115907.52</v>
      </c>
      <c r="F63" s="108">
        <v>103281.56</v>
      </c>
      <c r="G63" s="63">
        <v>37200</v>
      </c>
      <c r="H63" s="108">
        <v>95962.69</v>
      </c>
      <c r="I63" s="108">
        <v>87805</v>
      </c>
      <c r="J63" s="105">
        <f t="shared" si="15"/>
        <v>-0.1342281879194631</v>
      </c>
      <c r="K63" s="105">
        <f t="shared" si="16"/>
        <v>-17.20753752646938</v>
      </c>
      <c r="L63" s="105">
        <f t="shared" si="17"/>
        <v>-14.984824009242306</v>
      </c>
      <c r="M63" s="105">
        <f t="shared" si="18"/>
        <v>3.1116112751677854</v>
      </c>
      <c r="N63" s="105">
        <f t="shared" si="13"/>
        <v>2.5796422043010754</v>
      </c>
      <c r="O63" s="105">
        <f t="shared" si="19"/>
        <v>2.7726593288590604</v>
      </c>
      <c r="P63" s="105">
        <f t="shared" si="14"/>
        <v>2.3603494623655914</v>
      </c>
    </row>
    <row r="64" spans="1:16" ht="10.5">
      <c r="A64" s="62" t="s">
        <v>425</v>
      </c>
      <c r="B64" s="62" t="s">
        <v>624</v>
      </c>
      <c r="C64" s="62" t="s">
        <v>94</v>
      </c>
      <c r="D64" s="63">
        <v>191196</v>
      </c>
      <c r="E64" s="108">
        <v>583699.68</v>
      </c>
      <c r="F64" s="108">
        <v>517115.08</v>
      </c>
      <c r="G64" s="63">
        <v>94468</v>
      </c>
      <c r="H64" s="108">
        <v>241349.96</v>
      </c>
      <c r="I64" s="108">
        <v>224792.7</v>
      </c>
      <c r="J64" s="105">
        <f t="shared" si="15"/>
        <v>-50.59101654846336</v>
      </c>
      <c r="K64" s="105">
        <f t="shared" si="16"/>
        <v>-58.65168882737781</v>
      </c>
      <c r="L64" s="105">
        <f t="shared" si="17"/>
        <v>-56.529463422339184</v>
      </c>
      <c r="M64" s="105">
        <f t="shared" si="18"/>
        <v>3.052886462059876</v>
      </c>
      <c r="N64" s="105">
        <f t="shared" si="13"/>
        <v>2.5548329593089725</v>
      </c>
      <c r="O64" s="105">
        <f t="shared" si="19"/>
        <v>2.704633360530555</v>
      </c>
      <c r="P64" s="105">
        <f t="shared" si="14"/>
        <v>2.3795645086166743</v>
      </c>
    </row>
    <row r="65" spans="1:16" ht="10.5">
      <c r="A65" s="62" t="s">
        <v>425</v>
      </c>
      <c r="B65" s="62" t="s">
        <v>624</v>
      </c>
      <c r="C65" s="62" t="s">
        <v>70</v>
      </c>
      <c r="D65" s="63">
        <v>149620</v>
      </c>
      <c r="E65" s="108">
        <v>451191.28</v>
      </c>
      <c r="F65" s="108">
        <v>403216.26</v>
      </c>
      <c r="G65" s="63">
        <v>258640</v>
      </c>
      <c r="H65" s="108">
        <v>689071.67</v>
      </c>
      <c r="I65" s="108">
        <v>641027.8</v>
      </c>
      <c r="J65" s="105">
        <f t="shared" si="15"/>
        <v>72.86459029541506</v>
      </c>
      <c r="K65" s="105">
        <f t="shared" si="16"/>
        <v>52.72273657416429</v>
      </c>
      <c r="L65" s="105">
        <f t="shared" si="17"/>
        <v>58.97865825152984</v>
      </c>
      <c r="M65" s="105">
        <f t="shared" si="18"/>
        <v>3.0155813393931297</v>
      </c>
      <c r="N65" s="105">
        <f t="shared" si="13"/>
        <v>2.664211529539128</v>
      </c>
      <c r="O65" s="105">
        <f t="shared" si="19"/>
        <v>2.694935570110948</v>
      </c>
      <c r="P65" s="105">
        <f t="shared" si="14"/>
        <v>2.478455768635942</v>
      </c>
    </row>
    <row r="66" spans="1:16" ht="10.5">
      <c r="A66" s="62" t="s">
        <v>425</v>
      </c>
      <c r="B66" s="62" t="s">
        <v>624</v>
      </c>
      <c r="C66" s="62" t="s">
        <v>66</v>
      </c>
      <c r="D66" s="63">
        <v>97813.2</v>
      </c>
      <c r="E66" s="108">
        <v>323704.59</v>
      </c>
      <c r="F66" s="108">
        <v>286805.99</v>
      </c>
      <c r="G66" s="63">
        <v>133383.76</v>
      </c>
      <c r="H66" s="108">
        <v>425065.14</v>
      </c>
      <c r="I66" s="108">
        <v>392848.24</v>
      </c>
      <c r="J66" s="105">
        <f t="shared" si="15"/>
        <v>36.365807477927326</v>
      </c>
      <c r="K66" s="105">
        <f t="shared" si="16"/>
        <v>31.31266998716329</v>
      </c>
      <c r="L66" s="105">
        <f t="shared" si="17"/>
        <v>36.97351300089653</v>
      </c>
      <c r="M66" s="105">
        <f t="shared" si="18"/>
        <v>3.3094162137625602</v>
      </c>
      <c r="N66" s="105">
        <f t="shared" si="13"/>
        <v>3.1867833085527053</v>
      </c>
      <c r="O66" s="105">
        <f t="shared" si="19"/>
        <v>2.932180830399169</v>
      </c>
      <c r="P66" s="105">
        <f t="shared" si="14"/>
        <v>2.945247907241481</v>
      </c>
    </row>
    <row r="67" spans="1:16" ht="10.5">
      <c r="A67" s="62" t="s">
        <v>425</v>
      </c>
      <c r="B67" s="62" t="s">
        <v>624</v>
      </c>
      <c r="C67" s="62" t="s">
        <v>178</v>
      </c>
      <c r="D67" s="63"/>
      <c r="E67" s="108"/>
      <c r="F67" s="108"/>
      <c r="G67" s="63">
        <v>3000</v>
      </c>
      <c r="H67" s="108">
        <v>9734.76</v>
      </c>
      <c r="I67" s="108">
        <v>9180</v>
      </c>
      <c r="N67" s="105">
        <f t="shared" si="13"/>
        <v>3.24492</v>
      </c>
      <c r="P67" s="105">
        <f t="shared" si="14"/>
        <v>3.06</v>
      </c>
    </row>
    <row r="68" spans="1:16" ht="10.5">
      <c r="A68" s="62" t="s">
        <v>425</v>
      </c>
      <c r="B68" s="62" t="s">
        <v>624</v>
      </c>
      <c r="C68" s="62" t="s">
        <v>352</v>
      </c>
      <c r="D68" s="63">
        <v>203920</v>
      </c>
      <c r="E68" s="108">
        <v>610098.2</v>
      </c>
      <c r="F68" s="108">
        <v>546119.97</v>
      </c>
      <c r="G68" s="63">
        <v>260505</v>
      </c>
      <c r="H68" s="108">
        <v>674799.61</v>
      </c>
      <c r="I68" s="108">
        <v>628990.21</v>
      </c>
      <c r="J68" s="105">
        <f t="shared" si="15"/>
        <v>27.748626912514712</v>
      </c>
      <c r="K68" s="105">
        <f t="shared" si="16"/>
        <v>10.605081280357824</v>
      </c>
      <c r="L68" s="105">
        <f t="shared" si="17"/>
        <v>15.174365442084088</v>
      </c>
      <c r="M68" s="105">
        <f t="shared" si="18"/>
        <v>2.9918507257748135</v>
      </c>
      <c r="N68" s="105">
        <f t="shared" si="13"/>
        <v>2.5903518550507667</v>
      </c>
      <c r="O68" s="105">
        <f t="shared" si="19"/>
        <v>2.6781089152608866</v>
      </c>
      <c r="P68" s="105">
        <f t="shared" si="14"/>
        <v>2.4145034068443985</v>
      </c>
    </row>
    <row r="69" spans="1:16" ht="10.5">
      <c r="A69" s="62" t="s">
        <v>425</v>
      </c>
      <c r="B69" s="62" t="s">
        <v>624</v>
      </c>
      <c r="C69" s="62" t="s">
        <v>108</v>
      </c>
      <c r="D69" s="63"/>
      <c r="E69" s="108"/>
      <c r="F69" s="108"/>
      <c r="G69" s="63">
        <v>23000</v>
      </c>
      <c r="H69" s="108">
        <v>61732.96</v>
      </c>
      <c r="I69" s="108">
        <v>57811</v>
      </c>
      <c r="N69" s="105">
        <f t="shared" si="13"/>
        <v>2.6840417391304348</v>
      </c>
      <c r="P69" s="105">
        <f t="shared" si="14"/>
        <v>2.513521739130435</v>
      </c>
    </row>
    <row r="70" spans="1:16" ht="10.5">
      <c r="A70" s="62" t="s">
        <v>425</v>
      </c>
      <c r="B70" s="62" t="s">
        <v>624</v>
      </c>
      <c r="C70" s="62" t="s">
        <v>525</v>
      </c>
      <c r="D70" s="63">
        <v>30600</v>
      </c>
      <c r="E70" s="108">
        <v>90037.81</v>
      </c>
      <c r="F70" s="108">
        <v>79453.94</v>
      </c>
      <c r="G70" s="63">
        <v>38040</v>
      </c>
      <c r="H70" s="108">
        <v>98788.87</v>
      </c>
      <c r="I70" s="108">
        <v>90628.77</v>
      </c>
      <c r="J70" s="105">
        <f t="shared" si="15"/>
        <v>24.313725490196077</v>
      </c>
      <c r="K70" s="105">
        <f t="shared" si="16"/>
        <v>9.71931680701696</v>
      </c>
      <c r="L70" s="105">
        <f t="shared" si="17"/>
        <v>14.064538523829029</v>
      </c>
      <c r="M70" s="105">
        <f t="shared" si="18"/>
        <v>2.942412091503268</v>
      </c>
      <c r="N70" s="105">
        <f t="shared" si="13"/>
        <v>2.596973449001051</v>
      </c>
      <c r="O70" s="105">
        <f t="shared" si="19"/>
        <v>2.5965339869281046</v>
      </c>
      <c r="P70" s="105">
        <f t="shared" si="14"/>
        <v>2.3824597791798108</v>
      </c>
    </row>
    <row r="71" spans="1:15" ht="10.5">
      <c r="A71" s="62" t="s">
        <v>425</v>
      </c>
      <c r="B71" s="62" t="s">
        <v>624</v>
      </c>
      <c r="C71" s="62" t="s">
        <v>621</v>
      </c>
      <c r="D71" s="63">
        <v>5900</v>
      </c>
      <c r="E71" s="108">
        <v>25665</v>
      </c>
      <c r="F71" s="108">
        <v>23604.39</v>
      </c>
      <c r="G71" s="63"/>
      <c r="H71" s="108"/>
      <c r="I71" s="108"/>
      <c r="M71" s="105">
        <f t="shared" si="18"/>
        <v>4.35</v>
      </c>
      <c r="O71" s="105">
        <f t="shared" si="19"/>
        <v>4.00074406779661</v>
      </c>
    </row>
    <row r="72" spans="1:16" ht="10.5">
      <c r="A72" s="62" t="s">
        <v>425</v>
      </c>
      <c r="B72" s="62" t="s">
        <v>624</v>
      </c>
      <c r="C72" s="62" t="s">
        <v>65</v>
      </c>
      <c r="D72" s="63"/>
      <c r="E72" s="108"/>
      <c r="F72" s="108"/>
      <c r="G72" s="63">
        <v>4555</v>
      </c>
      <c r="H72" s="108">
        <v>12839.64</v>
      </c>
      <c r="I72" s="108">
        <v>12197.96</v>
      </c>
      <c r="N72" s="105">
        <f t="shared" si="13"/>
        <v>2.8188013172338087</v>
      </c>
      <c r="P72" s="105">
        <f t="shared" si="14"/>
        <v>2.677927552140505</v>
      </c>
    </row>
    <row r="73" spans="1:16" s="98" customFormat="1" ht="10.5">
      <c r="A73" s="65"/>
      <c r="B73" s="65"/>
      <c r="C73" s="65"/>
      <c r="D73" s="66">
        <f aca="true" t="shared" si="21" ref="D73:I73">SUM(D46:D72)</f>
        <v>1522590.4999999998</v>
      </c>
      <c r="E73" s="66">
        <f t="shared" si="21"/>
        <v>5135105.029999999</v>
      </c>
      <c r="F73" s="66">
        <f t="shared" si="21"/>
        <v>4583756.86</v>
      </c>
      <c r="G73" s="66">
        <f t="shared" si="21"/>
        <v>2020141.9000000001</v>
      </c>
      <c r="H73" s="66">
        <f t="shared" si="21"/>
        <v>5890089.699999999</v>
      </c>
      <c r="I73" s="66">
        <f t="shared" si="21"/>
        <v>5473457.44</v>
      </c>
      <c r="J73" s="105">
        <f t="shared" si="15"/>
        <v>32.677952476388135</v>
      </c>
      <c r="K73" s="105">
        <f t="shared" si="16"/>
        <v>14.702419241461943</v>
      </c>
      <c r="L73" s="105">
        <f t="shared" si="17"/>
        <v>19.40985543460959</v>
      </c>
      <c r="M73" s="105">
        <f t="shared" si="18"/>
        <v>3.3726107118099056</v>
      </c>
      <c r="N73" s="105">
        <f t="shared" si="13"/>
        <v>2.9156811707137993</v>
      </c>
      <c r="O73" s="105">
        <f t="shared" si="19"/>
        <v>3.010498791369052</v>
      </c>
      <c r="P73" s="105">
        <f t="shared" si="14"/>
        <v>2.7094420644411166</v>
      </c>
    </row>
    <row r="74" spans="1:16" ht="10.5">
      <c r="A74" s="62" t="s">
        <v>438</v>
      </c>
      <c r="B74" s="62" t="s">
        <v>626</v>
      </c>
      <c r="C74" s="62" t="s">
        <v>134</v>
      </c>
      <c r="D74" s="63"/>
      <c r="E74" s="108"/>
      <c r="F74" s="108"/>
      <c r="G74" s="63">
        <v>300</v>
      </c>
      <c r="H74" s="108">
        <v>1984.4</v>
      </c>
      <c r="I74" s="108">
        <v>1880.65</v>
      </c>
      <c r="N74" s="105">
        <f t="shared" si="13"/>
        <v>6.614666666666667</v>
      </c>
      <c r="P74" s="105">
        <f t="shared" si="14"/>
        <v>6.268833333333333</v>
      </c>
    </row>
    <row r="75" spans="1:16" ht="10.5">
      <c r="A75" s="62" t="s">
        <v>438</v>
      </c>
      <c r="B75" s="62" t="s">
        <v>626</v>
      </c>
      <c r="C75" s="62" t="s">
        <v>62</v>
      </c>
      <c r="D75" s="63"/>
      <c r="E75" s="108"/>
      <c r="F75" s="108"/>
      <c r="G75" s="63">
        <v>21.38</v>
      </c>
      <c r="H75" s="108">
        <v>97.33</v>
      </c>
      <c r="I75" s="108">
        <v>89.26</v>
      </c>
      <c r="N75" s="105">
        <f t="shared" si="13"/>
        <v>4.552385406922357</v>
      </c>
      <c r="P75" s="105">
        <f t="shared" si="14"/>
        <v>4.174929840972872</v>
      </c>
    </row>
    <row r="76" spans="1:16" ht="10.5">
      <c r="A76" s="62" t="s">
        <v>438</v>
      </c>
      <c r="B76" s="62" t="s">
        <v>626</v>
      </c>
      <c r="C76" s="62" t="s">
        <v>55</v>
      </c>
      <c r="D76" s="63"/>
      <c r="E76" s="108"/>
      <c r="F76" s="108"/>
      <c r="G76" s="63">
        <v>20</v>
      </c>
      <c r="H76" s="108">
        <v>14.22</v>
      </c>
      <c r="I76" s="108">
        <v>12.88</v>
      </c>
      <c r="N76" s="105">
        <f t="shared" si="13"/>
        <v>0.7110000000000001</v>
      </c>
      <c r="P76" s="105">
        <f t="shared" si="14"/>
        <v>0.644</v>
      </c>
    </row>
    <row r="77" spans="1:15" ht="10.5">
      <c r="A77" s="62" t="s">
        <v>438</v>
      </c>
      <c r="B77" s="62" t="s">
        <v>626</v>
      </c>
      <c r="C77" s="62" t="s">
        <v>41</v>
      </c>
      <c r="D77" s="63">
        <v>23030</v>
      </c>
      <c r="E77" s="108">
        <v>155428.77</v>
      </c>
      <c r="F77" s="108">
        <v>137666.68</v>
      </c>
      <c r="G77" s="63"/>
      <c r="H77" s="108"/>
      <c r="I77" s="108"/>
      <c r="M77" s="105">
        <f t="shared" si="18"/>
        <v>6.7489696048632215</v>
      </c>
      <c r="O77" s="105">
        <f t="shared" si="19"/>
        <v>5.977710811984368</v>
      </c>
    </row>
    <row r="78" spans="1:15" ht="10.5">
      <c r="A78" s="62" t="s">
        <v>438</v>
      </c>
      <c r="B78" s="62" t="s">
        <v>626</v>
      </c>
      <c r="C78" s="62" t="s">
        <v>42</v>
      </c>
      <c r="D78" s="63">
        <v>500</v>
      </c>
      <c r="E78" s="108">
        <v>2670.47</v>
      </c>
      <c r="F78" s="108">
        <v>2450.18</v>
      </c>
      <c r="G78" s="63"/>
      <c r="H78" s="108"/>
      <c r="I78" s="108"/>
      <c r="M78" s="105">
        <f t="shared" si="18"/>
        <v>5.34094</v>
      </c>
      <c r="O78" s="105">
        <f t="shared" si="19"/>
        <v>4.90036</v>
      </c>
    </row>
    <row r="79" spans="1:15" ht="10.5">
      <c r="A79" s="62" t="s">
        <v>438</v>
      </c>
      <c r="B79" s="62" t="s">
        <v>626</v>
      </c>
      <c r="C79" s="62" t="s">
        <v>61</v>
      </c>
      <c r="D79" s="63">
        <v>250</v>
      </c>
      <c r="E79" s="108">
        <v>2375.02</v>
      </c>
      <c r="F79" s="108">
        <v>2125</v>
      </c>
      <c r="G79" s="63"/>
      <c r="H79" s="108"/>
      <c r="I79" s="108"/>
      <c r="M79" s="105">
        <f t="shared" si="18"/>
        <v>9.50008</v>
      </c>
      <c r="O79" s="105">
        <f t="shared" si="19"/>
        <v>8.5</v>
      </c>
    </row>
    <row r="80" spans="1:16" ht="10.5">
      <c r="A80" s="62" t="s">
        <v>438</v>
      </c>
      <c r="B80" s="62" t="s">
        <v>626</v>
      </c>
      <c r="C80" s="62" t="s">
        <v>70</v>
      </c>
      <c r="D80" s="63">
        <v>196</v>
      </c>
      <c r="E80" s="108">
        <v>1126.74</v>
      </c>
      <c r="F80" s="108">
        <v>1002.41</v>
      </c>
      <c r="G80" s="63">
        <v>769</v>
      </c>
      <c r="H80" s="108">
        <v>4182.83</v>
      </c>
      <c r="I80" s="108">
        <v>3908.22</v>
      </c>
      <c r="J80" s="105">
        <f t="shared" si="15"/>
        <v>292.3469387755102</v>
      </c>
      <c r="K80" s="105">
        <f t="shared" si="16"/>
        <v>271.2329375011094</v>
      </c>
      <c r="L80" s="105">
        <f t="shared" si="17"/>
        <v>289.8823834558714</v>
      </c>
      <c r="M80" s="105">
        <f t="shared" si="18"/>
        <v>5.7486734693877555</v>
      </c>
      <c r="N80" s="105">
        <f t="shared" si="13"/>
        <v>5.439310793237971</v>
      </c>
      <c r="O80" s="105">
        <f t="shared" si="19"/>
        <v>5.114336734693877</v>
      </c>
      <c r="P80" s="105">
        <f t="shared" si="14"/>
        <v>5.08221066319896</v>
      </c>
    </row>
    <row r="81" spans="1:16" ht="10.5">
      <c r="A81" s="62" t="s">
        <v>438</v>
      </c>
      <c r="B81" s="62" t="s">
        <v>626</v>
      </c>
      <c r="C81" s="62" t="s">
        <v>43</v>
      </c>
      <c r="D81" s="63"/>
      <c r="E81" s="108"/>
      <c r="F81" s="108"/>
      <c r="G81" s="63">
        <v>376</v>
      </c>
      <c r="H81" s="108">
        <v>1827.69</v>
      </c>
      <c r="I81" s="108">
        <v>1636.67</v>
      </c>
      <c r="N81" s="105">
        <f t="shared" si="13"/>
        <v>4.860877659574468</v>
      </c>
      <c r="P81" s="105">
        <f t="shared" si="14"/>
        <v>4.3528457446808515</v>
      </c>
    </row>
    <row r="82" spans="1:16" ht="10.5">
      <c r="A82" s="62"/>
      <c r="B82" s="62"/>
      <c r="C82" s="62"/>
      <c r="D82" s="63">
        <f aca="true" t="shared" si="22" ref="D82:I82">SUM(D74:D81)</f>
        <v>23976</v>
      </c>
      <c r="E82" s="63">
        <f t="shared" si="22"/>
        <v>161600.99999999997</v>
      </c>
      <c r="F82" s="63">
        <f t="shared" si="22"/>
        <v>143244.27</v>
      </c>
      <c r="G82" s="63">
        <f t="shared" si="22"/>
        <v>1486.38</v>
      </c>
      <c r="H82" s="63">
        <f t="shared" si="22"/>
        <v>8106.469999999999</v>
      </c>
      <c r="I82" s="63">
        <f t="shared" si="22"/>
        <v>7527.68</v>
      </c>
      <c r="J82" s="105">
        <f t="shared" si="15"/>
        <v>-93.80055055055055</v>
      </c>
      <c r="K82" s="105">
        <f t="shared" si="16"/>
        <v>-94.98365109126799</v>
      </c>
      <c r="L82" s="105">
        <f t="shared" si="17"/>
        <v>-94.74486483822355</v>
      </c>
      <c r="M82" s="105">
        <f t="shared" si="18"/>
        <v>6.740115115115114</v>
      </c>
      <c r="N82" s="105">
        <f t="shared" si="13"/>
        <v>5.453834147391649</v>
      </c>
      <c r="O82" s="105">
        <f t="shared" si="19"/>
        <v>5.974485735735735</v>
      </c>
      <c r="P82" s="105">
        <f t="shared" si="14"/>
        <v>5.064438434316931</v>
      </c>
    </row>
    <row r="83" spans="1:16" ht="10.5">
      <c r="A83" s="62" t="s">
        <v>446</v>
      </c>
      <c r="B83" s="62" t="s">
        <v>447</v>
      </c>
      <c r="C83" s="62" t="s">
        <v>47</v>
      </c>
      <c r="D83" s="63">
        <v>48592</v>
      </c>
      <c r="E83" s="108">
        <v>238418.09</v>
      </c>
      <c r="F83" s="108">
        <v>214800.63</v>
      </c>
      <c r="G83" s="63">
        <v>59395</v>
      </c>
      <c r="H83" s="108">
        <v>270627.27</v>
      </c>
      <c r="I83" s="108">
        <v>253144.95</v>
      </c>
      <c r="J83" s="105">
        <f t="shared" si="15"/>
        <v>22.23205465920316</v>
      </c>
      <c r="K83" s="105">
        <f t="shared" si="16"/>
        <v>13.509536965085168</v>
      </c>
      <c r="L83" s="105">
        <f t="shared" si="17"/>
        <v>17.851120827718248</v>
      </c>
      <c r="M83" s="105">
        <f t="shared" si="18"/>
        <v>4.906529675666777</v>
      </c>
      <c r="N83" s="105">
        <f t="shared" si="13"/>
        <v>4.556398181665124</v>
      </c>
      <c r="O83" s="105">
        <f t="shared" si="19"/>
        <v>4.420493702667105</v>
      </c>
      <c r="P83" s="105">
        <f t="shared" si="14"/>
        <v>4.26205825406179</v>
      </c>
    </row>
    <row r="84" spans="1:16" ht="10.5">
      <c r="A84" s="62" t="s">
        <v>446</v>
      </c>
      <c r="B84" s="62" t="s">
        <v>447</v>
      </c>
      <c r="C84" s="62" t="s">
        <v>93</v>
      </c>
      <c r="D84" s="63">
        <v>5280</v>
      </c>
      <c r="E84" s="108">
        <v>25741.38</v>
      </c>
      <c r="F84" s="108">
        <v>22657.19</v>
      </c>
      <c r="G84" s="63">
        <v>18240</v>
      </c>
      <c r="H84" s="108">
        <v>80943.85</v>
      </c>
      <c r="I84" s="108">
        <v>73754.45</v>
      </c>
      <c r="J84" s="105">
        <f t="shared" si="15"/>
        <v>245.45454545454547</v>
      </c>
      <c r="K84" s="105">
        <f t="shared" si="16"/>
        <v>214.45031307567814</v>
      </c>
      <c r="L84" s="105">
        <f t="shared" si="17"/>
        <v>225.52337690596227</v>
      </c>
      <c r="M84" s="105">
        <f t="shared" si="18"/>
        <v>4.875261363636364</v>
      </c>
      <c r="N84" s="105">
        <f t="shared" si="13"/>
        <v>4.4377110745614035</v>
      </c>
      <c r="O84" s="105">
        <f t="shared" si="19"/>
        <v>4.29113446969697</v>
      </c>
      <c r="P84" s="105">
        <f t="shared" si="14"/>
        <v>4.043555372807018</v>
      </c>
    </row>
    <row r="85" spans="1:16" ht="10.5">
      <c r="A85" s="62" t="s">
        <v>446</v>
      </c>
      <c r="B85" s="62" t="s">
        <v>447</v>
      </c>
      <c r="C85" s="62" t="s">
        <v>62</v>
      </c>
      <c r="D85" s="63"/>
      <c r="E85" s="108"/>
      <c r="F85" s="108"/>
      <c r="G85" s="63">
        <v>10</v>
      </c>
      <c r="H85" s="108">
        <v>10</v>
      </c>
      <c r="I85" s="108">
        <v>9.36</v>
      </c>
      <c r="N85" s="105">
        <f t="shared" si="13"/>
        <v>1</v>
      </c>
      <c r="P85" s="105">
        <f t="shared" si="14"/>
        <v>0.9359999999999999</v>
      </c>
    </row>
    <row r="86" spans="1:16" ht="10.5">
      <c r="A86" s="62" t="s">
        <v>446</v>
      </c>
      <c r="B86" s="62" t="s">
        <v>447</v>
      </c>
      <c r="C86" s="62" t="s">
        <v>53</v>
      </c>
      <c r="D86" s="63">
        <v>2100</v>
      </c>
      <c r="E86" s="108">
        <v>16987.05</v>
      </c>
      <c r="F86" s="108">
        <v>15423.69</v>
      </c>
      <c r="G86" s="63">
        <v>2285</v>
      </c>
      <c r="H86" s="108">
        <v>16293.09</v>
      </c>
      <c r="I86" s="108">
        <v>15132.96</v>
      </c>
      <c r="J86" s="105">
        <f t="shared" si="15"/>
        <v>8.80952380952381</v>
      </c>
      <c r="K86" s="105">
        <f t="shared" si="16"/>
        <v>-4.085229630806992</v>
      </c>
      <c r="L86" s="105">
        <f t="shared" si="17"/>
        <v>-1.8849574907172109</v>
      </c>
      <c r="M86" s="105">
        <f t="shared" si="18"/>
        <v>8.089071428571428</v>
      </c>
      <c r="N86" s="105">
        <f t="shared" si="13"/>
        <v>7.1304551422319475</v>
      </c>
      <c r="O86" s="105">
        <f t="shared" si="19"/>
        <v>7.344614285714286</v>
      </c>
      <c r="P86" s="105">
        <f t="shared" si="14"/>
        <v>6.622739606126914</v>
      </c>
    </row>
    <row r="87" spans="1:16" ht="10.5">
      <c r="A87" s="62" t="s">
        <v>446</v>
      </c>
      <c r="B87" s="62" t="s">
        <v>447</v>
      </c>
      <c r="C87" s="62" t="s">
        <v>100</v>
      </c>
      <c r="D87" s="63">
        <v>4000</v>
      </c>
      <c r="E87" s="108">
        <v>22311.88</v>
      </c>
      <c r="F87" s="108">
        <v>19810</v>
      </c>
      <c r="G87" s="63">
        <v>7000</v>
      </c>
      <c r="H87" s="108">
        <v>33333.33</v>
      </c>
      <c r="I87" s="108">
        <v>30797.14</v>
      </c>
      <c r="J87" s="105">
        <f t="shared" si="15"/>
        <v>75</v>
      </c>
      <c r="K87" s="105">
        <f t="shared" si="16"/>
        <v>49.39722694815497</v>
      </c>
      <c r="L87" s="105">
        <f t="shared" si="17"/>
        <v>55.46259464916709</v>
      </c>
      <c r="M87" s="105">
        <f t="shared" si="18"/>
        <v>5.5779700000000005</v>
      </c>
      <c r="N87" s="105">
        <f t="shared" si="13"/>
        <v>4.761904285714286</v>
      </c>
      <c r="O87" s="105">
        <f t="shared" si="19"/>
        <v>4.9525</v>
      </c>
      <c r="P87" s="105">
        <f t="shared" si="14"/>
        <v>4.399591428571428</v>
      </c>
    </row>
    <row r="88" spans="1:16" ht="10.5">
      <c r="A88" s="62" t="s">
        <v>446</v>
      </c>
      <c r="B88" s="62" t="s">
        <v>447</v>
      </c>
      <c r="C88" s="62" t="s">
        <v>51</v>
      </c>
      <c r="D88" s="63">
        <v>7000</v>
      </c>
      <c r="E88" s="108">
        <v>36309.41</v>
      </c>
      <c r="F88" s="108">
        <v>33165.25</v>
      </c>
      <c r="G88" s="63">
        <v>5025</v>
      </c>
      <c r="H88" s="108">
        <v>26421.9</v>
      </c>
      <c r="I88" s="108">
        <v>25059.1</v>
      </c>
      <c r="J88" s="105">
        <f t="shared" si="15"/>
        <v>-28.214285714285715</v>
      </c>
      <c r="K88" s="105">
        <f t="shared" si="16"/>
        <v>-27.23126043634419</v>
      </c>
      <c r="L88" s="105">
        <f t="shared" si="17"/>
        <v>-24.441697258425613</v>
      </c>
      <c r="M88" s="105">
        <f t="shared" si="18"/>
        <v>5.1870585714285715</v>
      </c>
      <c r="N88" s="105">
        <f t="shared" si="13"/>
        <v>5.258089552238807</v>
      </c>
      <c r="O88" s="105">
        <f t="shared" si="19"/>
        <v>4.737892857142858</v>
      </c>
      <c r="P88" s="105">
        <f t="shared" si="14"/>
        <v>4.986885572139303</v>
      </c>
    </row>
    <row r="89" spans="1:16" ht="10.5">
      <c r="A89" s="62" t="s">
        <v>446</v>
      </c>
      <c r="B89" s="62" t="s">
        <v>447</v>
      </c>
      <c r="C89" s="62" t="s">
        <v>55</v>
      </c>
      <c r="D89" s="63"/>
      <c r="E89" s="108"/>
      <c r="F89" s="108"/>
      <c r="G89" s="63">
        <v>490</v>
      </c>
      <c r="H89" s="108">
        <v>5337.16</v>
      </c>
      <c r="I89" s="108">
        <v>4808.27</v>
      </c>
      <c r="N89" s="105">
        <f t="shared" si="13"/>
        <v>10.892163265306122</v>
      </c>
      <c r="P89" s="105">
        <f t="shared" si="14"/>
        <v>9.812795918367348</v>
      </c>
    </row>
    <row r="90" spans="1:16" ht="10.5">
      <c r="A90" s="62" t="s">
        <v>446</v>
      </c>
      <c r="B90" s="62" t="s">
        <v>447</v>
      </c>
      <c r="C90" s="62" t="s">
        <v>41</v>
      </c>
      <c r="D90" s="63">
        <v>24740</v>
      </c>
      <c r="E90" s="108">
        <v>121493.51</v>
      </c>
      <c r="F90" s="108">
        <v>110843.15</v>
      </c>
      <c r="G90" s="63">
        <v>31563</v>
      </c>
      <c r="H90" s="108">
        <v>144803.52</v>
      </c>
      <c r="I90" s="108">
        <v>135168.31</v>
      </c>
      <c r="J90" s="105">
        <f t="shared" si="15"/>
        <v>27.57881972514147</v>
      </c>
      <c r="K90" s="105">
        <f t="shared" si="16"/>
        <v>19.186218259724324</v>
      </c>
      <c r="L90" s="105">
        <f t="shared" si="17"/>
        <v>21.945569031554953</v>
      </c>
      <c r="M90" s="105">
        <f t="shared" si="18"/>
        <v>4.910812853678253</v>
      </c>
      <c r="N90" s="105">
        <f t="shared" si="13"/>
        <v>4.587761619617907</v>
      </c>
      <c r="O90" s="105">
        <f t="shared" si="19"/>
        <v>4.480321341956346</v>
      </c>
      <c r="P90" s="105">
        <f t="shared" si="14"/>
        <v>4.282492475366727</v>
      </c>
    </row>
    <row r="91" spans="1:16" ht="10.5">
      <c r="A91" s="62" t="s">
        <v>446</v>
      </c>
      <c r="B91" s="62" t="s">
        <v>447</v>
      </c>
      <c r="C91" s="62" t="s">
        <v>45</v>
      </c>
      <c r="D91" s="63">
        <v>8064</v>
      </c>
      <c r="E91" s="108">
        <v>45696</v>
      </c>
      <c r="F91" s="108">
        <v>40973.85</v>
      </c>
      <c r="G91" s="63">
        <v>6720</v>
      </c>
      <c r="H91" s="108">
        <v>35952</v>
      </c>
      <c r="I91" s="108">
        <v>33119.26</v>
      </c>
      <c r="J91" s="105">
        <f t="shared" si="15"/>
        <v>-16.666666666666668</v>
      </c>
      <c r="K91" s="105">
        <f t="shared" si="16"/>
        <v>-21.323529411764707</v>
      </c>
      <c r="L91" s="105">
        <f t="shared" si="17"/>
        <v>-19.16976315381639</v>
      </c>
      <c r="M91" s="105">
        <f t="shared" si="18"/>
        <v>5.666666666666667</v>
      </c>
      <c r="N91" s="105">
        <f t="shared" si="13"/>
        <v>5.35</v>
      </c>
      <c r="O91" s="105">
        <f t="shared" si="19"/>
        <v>5.081082589285714</v>
      </c>
      <c r="P91" s="105">
        <f t="shared" si="14"/>
        <v>4.92846130952381</v>
      </c>
    </row>
    <row r="92" spans="1:16" ht="10.5">
      <c r="A92" s="62" t="s">
        <v>446</v>
      </c>
      <c r="B92" s="62" t="s">
        <v>447</v>
      </c>
      <c r="C92" s="62" t="s">
        <v>60</v>
      </c>
      <c r="D92" s="63">
        <v>5400</v>
      </c>
      <c r="E92" s="108">
        <v>27553.38</v>
      </c>
      <c r="F92" s="108">
        <v>25059.87</v>
      </c>
      <c r="G92" s="63">
        <v>4050</v>
      </c>
      <c r="H92" s="108">
        <v>24809.62</v>
      </c>
      <c r="I92" s="108">
        <v>22787.95</v>
      </c>
      <c r="J92" s="105">
        <f t="shared" si="15"/>
        <v>-25</v>
      </c>
      <c r="K92" s="105">
        <f t="shared" si="16"/>
        <v>-9.957979746949384</v>
      </c>
      <c r="L92" s="105">
        <f t="shared" si="17"/>
        <v>-9.065968817874946</v>
      </c>
      <c r="M92" s="105">
        <f t="shared" si="18"/>
        <v>5.102477777777778</v>
      </c>
      <c r="N92" s="105">
        <f t="shared" si="13"/>
        <v>6.125832098765432</v>
      </c>
      <c r="O92" s="105">
        <f t="shared" si="19"/>
        <v>4.640716666666666</v>
      </c>
      <c r="P92" s="105">
        <f t="shared" si="14"/>
        <v>5.6266543209876545</v>
      </c>
    </row>
    <row r="93" spans="1:16" ht="10.5">
      <c r="A93" s="62" t="s">
        <v>446</v>
      </c>
      <c r="B93" s="62" t="s">
        <v>447</v>
      </c>
      <c r="C93" s="62" t="s">
        <v>42</v>
      </c>
      <c r="D93" s="63">
        <v>24840</v>
      </c>
      <c r="E93" s="108">
        <v>143309</v>
      </c>
      <c r="F93" s="108">
        <v>128298.6</v>
      </c>
      <c r="G93" s="63">
        <v>47911</v>
      </c>
      <c r="H93" s="108">
        <v>260989.71</v>
      </c>
      <c r="I93" s="108">
        <v>240721.86</v>
      </c>
      <c r="J93" s="105">
        <f t="shared" si="15"/>
        <v>92.87842190016103</v>
      </c>
      <c r="K93" s="105">
        <f t="shared" si="16"/>
        <v>82.11676168279732</v>
      </c>
      <c r="L93" s="105">
        <f t="shared" si="17"/>
        <v>87.6262562490939</v>
      </c>
      <c r="M93" s="105">
        <f t="shared" si="18"/>
        <v>5.7692834138486315</v>
      </c>
      <c r="N93" s="105">
        <f t="shared" si="13"/>
        <v>5.447385986516666</v>
      </c>
      <c r="O93" s="105">
        <f t="shared" si="19"/>
        <v>5.165</v>
      </c>
      <c r="P93" s="105">
        <f t="shared" si="14"/>
        <v>5.024354741082424</v>
      </c>
    </row>
    <row r="94" spans="1:16" ht="10.5">
      <c r="A94" s="62" t="s">
        <v>446</v>
      </c>
      <c r="B94" s="62" t="s">
        <v>447</v>
      </c>
      <c r="C94" s="62" t="s">
        <v>151</v>
      </c>
      <c r="D94" s="63"/>
      <c r="E94" s="108"/>
      <c r="F94" s="108"/>
      <c r="G94" s="63">
        <v>1797.52</v>
      </c>
      <c r="H94" s="108">
        <v>10275.24</v>
      </c>
      <c r="I94" s="108">
        <v>9618.13</v>
      </c>
      <c r="N94" s="105">
        <f t="shared" si="13"/>
        <v>5.716342516355868</v>
      </c>
      <c r="P94" s="105">
        <f t="shared" si="14"/>
        <v>5.350777738217099</v>
      </c>
    </row>
    <row r="95" spans="1:16" ht="10.5">
      <c r="A95" s="62" t="s">
        <v>446</v>
      </c>
      <c r="B95" s="62" t="s">
        <v>447</v>
      </c>
      <c r="C95" s="62" t="s">
        <v>94</v>
      </c>
      <c r="D95" s="63"/>
      <c r="E95" s="108"/>
      <c r="F95" s="108"/>
      <c r="G95" s="63">
        <v>399059.5</v>
      </c>
      <c r="H95" s="108">
        <v>1847825.57</v>
      </c>
      <c r="I95" s="108">
        <v>1721810.45</v>
      </c>
      <c r="N95" s="105">
        <f t="shared" si="13"/>
        <v>4.630451273556951</v>
      </c>
      <c r="P95" s="105">
        <f t="shared" si="14"/>
        <v>4.314670995177411</v>
      </c>
    </row>
    <row r="96" spans="1:16" ht="10.5">
      <c r="A96" s="62" t="s">
        <v>446</v>
      </c>
      <c r="B96" s="62" t="s">
        <v>447</v>
      </c>
      <c r="C96" s="62" t="s">
        <v>70</v>
      </c>
      <c r="D96" s="63">
        <v>16720</v>
      </c>
      <c r="E96" s="108">
        <v>83178.93</v>
      </c>
      <c r="F96" s="108">
        <v>74237.66</v>
      </c>
      <c r="G96" s="63">
        <v>11800</v>
      </c>
      <c r="H96" s="108">
        <v>49984.84</v>
      </c>
      <c r="I96" s="108">
        <v>46507.31</v>
      </c>
      <c r="J96" s="105">
        <f t="shared" si="15"/>
        <v>-29.425837320574164</v>
      </c>
      <c r="K96" s="105">
        <f t="shared" si="16"/>
        <v>-39.90684900611248</v>
      </c>
      <c r="L96" s="105">
        <f t="shared" si="17"/>
        <v>-37.353480699688006</v>
      </c>
      <c r="M96" s="105">
        <f t="shared" si="18"/>
        <v>4.974816387559808</v>
      </c>
      <c r="N96" s="105">
        <f t="shared" si="13"/>
        <v>4.2360033898305085</v>
      </c>
      <c r="O96" s="105">
        <f t="shared" si="19"/>
        <v>4.440051435406699</v>
      </c>
      <c r="P96" s="105">
        <f t="shared" si="14"/>
        <v>3.9412974576271185</v>
      </c>
    </row>
    <row r="97" spans="1:16" ht="10.5">
      <c r="A97" s="62" t="s">
        <v>446</v>
      </c>
      <c r="B97" s="62" t="s">
        <v>447</v>
      </c>
      <c r="C97" s="62" t="s">
        <v>352</v>
      </c>
      <c r="D97" s="63">
        <v>1100</v>
      </c>
      <c r="E97" s="108">
        <v>5941.56</v>
      </c>
      <c r="F97" s="108">
        <v>5225</v>
      </c>
      <c r="G97" s="63">
        <v>2970</v>
      </c>
      <c r="H97" s="108">
        <v>15267.26</v>
      </c>
      <c r="I97" s="108">
        <v>14033.52</v>
      </c>
      <c r="J97" s="105">
        <f t="shared" si="15"/>
        <v>170</v>
      </c>
      <c r="K97" s="105">
        <f t="shared" si="16"/>
        <v>156.95709544294766</v>
      </c>
      <c r="L97" s="105">
        <f t="shared" si="17"/>
        <v>168.58411483253587</v>
      </c>
      <c r="M97" s="105">
        <f t="shared" si="18"/>
        <v>5.401418181818182</v>
      </c>
      <c r="N97" s="105">
        <f t="shared" si="13"/>
        <v>5.140491582491583</v>
      </c>
      <c r="O97" s="105">
        <f t="shared" si="19"/>
        <v>4.75</v>
      </c>
      <c r="P97" s="105">
        <f t="shared" si="14"/>
        <v>4.725090909090909</v>
      </c>
    </row>
    <row r="98" spans="1:16" ht="10.5">
      <c r="A98" s="62" t="s">
        <v>446</v>
      </c>
      <c r="B98" s="62" t="s">
        <v>447</v>
      </c>
      <c r="C98" s="62" t="s">
        <v>108</v>
      </c>
      <c r="D98" s="63"/>
      <c r="E98" s="108"/>
      <c r="F98" s="108"/>
      <c r="G98" s="63">
        <v>1000</v>
      </c>
      <c r="H98" s="108">
        <v>4633.76</v>
      </c>
      <c r="I98" s="108">
        <v>4314</v>
      </c>
      <c r="N98" s="105">
        <f t="shared" si="13"/>
        <v>4.6337600000000005</v>
      </c>
      <c r="P98" s="105">
        <f t="shared" si="14"/>
        <v>4.314</v>
      </c>
    </row>
    <row r="99" spans="1:16" ht="10.5">
      <c r="A99" s="62" t="s">
        <v>446</v>
      </c>
      <c r="B99" s="62" t="s">
        <v>447</v>
      </c>
      <c r="C99" s="62" t="s">
        <v>525</v>
      </c>
      <c r="D99" s="63">
        <v>12100</v>
      </c>
      <c r="E99" s="108">
        <v>61928.44</v>
      </c>
      <c r="F99" s="108">
        <v>54994.56</v>
      </c>
      <c r="G99" s="63">
        <v>26920</v>
      </c>
      <c r="H99" s="108">
        <v>121154.18</v>
      </c>
      <c r="I99" s="108">
        <v>111121.11</v>
      </c>
      <c r="J99" s="105">
        <f>(G99-D99)*100/D99</f>
        <v>122.47933884297521</v>
      </c>
      <c r="K99" s="105">
        <f>(H99-E99)*100/E99</f>
        <v>95.6357692846776</v>
      </c>
      <c r="L99" s="105">
        <f>(I99-F99)*100/F99</f>
        <v>102.05836722759489</v>
      </c>
      <c r="M99" s="105">
        <f aca="true" t="shared" si="23" ref="M99:M117">E99/D99</f>
        <v>5.118052892561984</v>
      </c>
      <c r="N99" s="105">
        <f aca="true" t="shared" si="24" ref="N99:N117">H99/G99</f>
        <v>4.5005267459138185</v>
      </c>
      <c r="O99" s="105">
        <f aca="true" t="shared" si="25" ref="O99:O117">F99/D99</f>
        <v>4.545004958677686</v>
      </c>
      <c r="P99" s="105">
        <f aca="true" t="shared" si="26" ref="P99:P117">I99/G99</f>
        <v>4.127827265973254</v>
      </c>
    </row>
    <row r="100" spans="1:16" ht="10.5">
      <c r="A100" s="62"/>
      <c r="B100" s="62"/>
      <c r="C100" s="62"/>
      <c r="D100" s="63">
        <f aca="true" t="shared" si="27" ref="D100:I100">SUM(D83:D99)</f>
        <v>159936</v>
      </c>
      <c r="E100" s="63">
        <f t="shared" si="27"/>
        <v>828868.6299999999</v>
      </c>
      <c r="F100" s="63">
        <f t="shared" si="27"/>
        <v>745489.45</v>
      </c>
      <c r="G100" s="63">
        <f t="shared" si="27"/>
        <v>626236.02</v>
      </c>
      <c r="H100" s="63">
        <f t="shared" si="27"/>
        <v>2948662.2999999993</v>
      </c>
      <c r="I100" s="63">
        <f t="shared" si="27"/>
        <v>2741908.13</v>
      </c>
      <c r="J100" s="105">
        <f>(G100-D100)*100/D100</f>
        <v>291.55413415366144</v>
      </c>
      <c r="K100" s="105">
        <f>(H100-E100)*100/E100</f>
        <v>255.74543338671168</v>
      </c>
      <c r="L100" s="105">
        <f>(I100-F100)*100/F100</f>
        <v>267.79972271908076</v>
      </c>
      <c r="M100" s="105">
        <f t="shared" si="23"/>
        <v>5.182501938275309</v>
      </c>
      <c r="N100" s="105">
        <f t="shared" si="24"/>
        <v>4.708547904989558</v>
      </c>
      <c r="O100" s="105">
        <f t="shared" si="25"/>
        <v>4.661173531912765</v>
      </c>
      <c r="P100" s="105">
        <f t="shared" si="26"/>
        <v>4.378394155609254</v>
      </c>
    </row>
    <row r="101" spans="1:16" ht="10.5">
      <c r="A101" s="62" t="s">
        <v>455</v>
      </c>
      <c r="B101" s="62" t="s">
        <v>456</v>
      </c>
      <c r="C101" s="62" t="s">
        <v>47</v>
      </c>
      <c r="D101" s="63">
        <v>1659962.615</v>
      </c>
      <c r="E101" s="108">
        <v>15002334.08</v>
      </c>
      <c r="F101" s="108">
        <v>13490718.43</v>
      </c>
      <c r="G101" s="63">
        <v>1438024.295</v>
      </c>
      <c r="H101" s="108">
        <v>12270473.41</v>
      </c>
      <c r="I101" s="108">
        <v>11436574.65</v>
      </c>
      <c r="J101" s="105">
        <f>(G101-D101)*100/D101</f>
        <v>-13.370079421939275</v>
      </c>
      <c r="K101" s="105">
        <f>(H101-E101)*100/E101</f>
        <v>-18.20957096030753</v>
      </c>
      <c r="L101" s="105">
        <f>(I101-F101)*100/F101</f>
        <v>-15.22634832724768</v>
      </c>
      <c r="M101" s="105">
        <f t="shared" si="23"/>
        <v>9.037754190626757</v>
      </c>
      <c r="N101" s="105">
        <f t="shared" si="24"/>
        <v>8.53286933514569</v>
      </c>
      <c r="O101" s="105">
        <f t="shared" si="25"/>
        <v>8.1271218448495</v>
      </c>
      <c r="P101" s="105">
        <f t="shared" si="26"/>
        <v>7.952977352166363</v>
      </c>
    </row>
    <row r="102" spans="1:16" ht="10.5">
      <c r="A102" s="62" t="s">
        <v>455</v>
      </c>
      <c r="B102" s="62" t="s">
        <v>456</v>
      </c>
      <c r="C102" s="62" t="s">
        <v>93</v>
      </c>
      <c r="D102" s="63">
        <v>870</v>
      </c>
      <c r="E102" s="108">
        <v>7238.26</v>
      </c>
      <c r="F102" s="108">
        <v>6565.22</v>
      </c>
      <c r="G102" s="63">
        <v>6340</v>
      </c>
      <c r="H102" s="108">
        <v>49941.61</v>
      </c>
      <c r="I102" s="108">
        <v>46608.86</v>
      </c>
      <c r="J102" s="105">
        <f>(G102-D102)*100/D102</f>
        <v>628.735632183908</v>
      </c>
      <c r="K102" s="105">
        <f>(H102-E102)*100/E102</f>
        <v>589.9670639076242</v>
      </c>
      <c r="L102" s="105">
        <f>(I102-F102)*100/F102</f>
        <v>609.9359960519221</v>
      </c>
      <c r="M102" s="105">
        <f t="shared" si="23"/>
        <v>8.31983908045977</v>
      </c>
      <c r="N102" s="105">
        <f t="shared" si="24"/>
        <v>7.877225552050473</v>
      </c>
      <c r="O102" s="105">
        <f t="shared" si="25"/>
        <v>7.546229885057471</v>
      </c>
      <c r="P102" s="105">
        <f t="shared" si="26"/>
        <v>7.351555205047319</v>
      </c>
    </row>
    <row r="103" spans="1:16" ht="10.5">
      <c r="A103" s="62" t="s">
        <v>455</v>
      </c>
      <c r="B103" s="62" t="s">
        <v>456</v>
      </c>
      <c r="C103" s="62" t="s">
        <v>133</v>
      </c>
      <c r="D103" s="63"/>
      <c r="E103" s="108"/>
      <c r="F103" s="108"/>
      <c r="G103" s="63">
        <v>435</v>
      </c>
      <c r="H103" s="108">
        <v>3762.75</v>
      </c>
      <c r="I103" s="108">
        <v>3486.82</v>
      </c>
      <c r="N103" s="105">
        <f t="shared" si="24"/>
        <v>8.65</v>
      </c>
      <c r="P103" s="105">
        <f t="shared" si="26"/>
        <v>8.01567816091954</v>
      </c>
    </row>
    <row r="104" spans="1:16" ht="10.5">
      <c r="A104" s="62" t="s">
        <v>455</v>
      </c>
      <c r="B104" s="62" t="s">
        <v>456</v>
      </c>
      <c r="C104" s="62" t="s">
        <v>134</v>
      </c>
      <c r="D104" s="63"/>
      <c r="E104" s="108"/>
      <c r="F104" s="108"/>
      <c r="G104" s="63">
        <v>2750</v>
      </c>
      <c r="H104" s="108">
        <v>21628.14</v>
      </c>
      <c r="I104" s="108">
        <v>19800.05</v>
      </c>
      <c r="N104" s="105">
        <f t="shared" si="24"/>
        <v>7.864778181818181</v>
      </c>
      <c r="P104" s="105">
        <f t="shared" si="26"/>
        <v>7.200018181818182</v>
      </c>
    </row>
    <row r="105" spans="1:16" ht="10.5">
      <c r="A105" s="62" t="s">
        <v>455</v>
      </c>
      <c r="B105" s="62" t="s">
        <v>456</v>
      </c>
      <c r="C105" s="62" t="s">
        <v>62</v>
      </c>
      <c r="D105" s="63"/>
      <c r="E105" s="108"/>
      <c r="F105" s="108"/>
      <c r="G105" s="63">
        <v>12180</v>
      </c>
      <c r="H105" s="108">
        <v>109419.98</v>
      </c>
      <c r="I105" s="108">
        <v>102946</v>
      </c>
      <c r="N105" s="105">
        <f t="shared" si="24"/>
        <v>8.983577996715928</v>
      </c>
      <c r="P105" s="105">
        <f t="shared" si="26"/>
        <v>8.452052545155993</v>
      </c>
    </row>
    <row r="106" spans="1:15" ht="10.5">
      <c r="A106" s="62" t="s">
        <v>455</v>
      </c>
      <c r="B106" s="62" t="s">
        <v>456</v>
      </c>
      <c r="C106" s="62" t="s">
        <v>53</v>
      </c>
      <c r="D106" s="63">
        <v>2000</v>
      </c>
      <c r="E106" s="108">
        <v>22210.67</v>
      </c>
      <c r="F106" s="108">
        <v>19744.3</v>
      </c>
      <c r="G106" s="63"/>
      <c r="H106" s="108"/>
      <c r="I106" s="108"/>
      <c r="M106" s="105">
        <f t="shared" si="23"/>
        <v>11.105334999999998</v>
      </c>
      <c r="O106" s="105">
        <f t="shared" si="25"/>
        <v>9.87215</v>
      </c>
    </row>
    <row r="107" spans="1:16" ht="10.5">
      <c r="A107" s="62" t="s">
        <v>455</v>
      </c>
      <c r="B107" s="62" t="s">
        <v>456</v>
      </c>
      <c r="C107" s="62" t="s">
        <v>51</v>
      </c>
      <c r="D107" s="63">
        <v>25500</v>
      </c>
      <c r="E107" s="108">
        <v>206273.65</v>
      </c>
      <c r="F107" s="108">
        <v>184305.87</v>
      </c>
      <c r="G107" s="63">
        <v>6015</v>
      </c>
      <c r="H107" s="108">
        <v>45081.95</v>
      </c>
      <c r="I107" s="108">
        <v>41950.03</v>
      </c>
      <c r="J107" s="105">
        <f>(G107-D107)*100/D107</f>
        <v>-76.41176470588235</v>
      </c>
      <c r="K107" s="105">
        <f>(H107-E107)*100/E107</f>
        <v>-78.14459093539094</v>
      </c>
      <c r="L107" s="105">
        <f>(I107-F107)*100/F107</f>
        <v>-77.23890725781007</v>
      </c>
      <c r="M107" s="105">
        <f t="shared" si="23"/>
        <v>8.089162745098038</v>
      </c>
      <c r="N107" s="105">
        <f t="shared" si="24"/>
        <v>7.494921030756442</v>
      </c>
      <c r="O107" s="105">
        <f t="shared" si="25"/>
        <v>7.227681176470588</v>
      </c>
      <c r="P107" s="105">
        <f t="shared" si="26"/>
        <v>6.974236076475478</v>
      </c>
    </row>
    <row r="108" spans="1:16" ht="10.5">
      <c r="A108" s="62" t="s">
        <v>455</v>
      </c>
      <c r="B108" s="62" t="s">
        <v>456</v>
      </c>
      <c r="C108" s="62" t="s">
        <v>55</v>
      </c>
      <c r="D108" s="63"/>
      <c r="E108" s="108"/>
      <c r="F108" s="108"/>
      <c r="G108" s="63">
        <v>10</v>
      </c>
      <c r="H108" s="108">
        <v>7.11</v>
      </c>
      <c r="I108" s="108">
        <v>6.44</v>
      </c>
      <c r="N108" s="105">
        <f t="shared" si="24"/>
        <v>0.7110000000000001</v>
      </c>
      <c r="P108" s="105">
        <f t="shared" si="26"/>
        <v>0.644</v>
      </c>
    </row>
    <row r="109" spans="1:16" ht="10.5">
      <c r="A109" s="62" t="s">
        <v>455</v>
      </c>
      <c r="B109" s="62" t="s">
        <v>456</v>
      </c>
      <c r="C109" s="62" t="s">
        <v>41</v>
      </c>
      <c r="D109" s="63">
        <v>123106.25</v>
      </c>
      <c r="E109" s="108">
        <v>1024094.59</v>
      </c>
      <c r="F109" s="108">
        <v>919717.3</v>
      </c>
      <c r="G109" s="63">
        <v>82207.5</v>
      </c>
      <c r="H109" s="108">
        <v>597676.04</v>
      </c>
      <c r="I109" s="108">
        <v>558337.79</v>
      </c>
      <c r="J109" s="105">
        <f>(G109-D109)*100/D109</f>
        <v>-33.22231811951058</v>
      </c>
      <c r="K109" s="105">
        <f>(H109-E109)*100/E109</f>
        <v>-41.63859023998945</v>
      </c>
      <c r="L109" s="105">
        <f>(I109-F109)*100/F109</f>
        <v>-39.29245540993955</v>
      </c>
      <c r="M109" s="105">
        <f t="shared" si="23"/>
        <v>8.318786332944104</v>
      </c>
      <c r="N109" s="105">
        <f t="shared" si="24"/>
        <v>7.270334701821611</v>
      </c>
      <c r="O109" s="105">
        <f t="shared" si="25"/>
        <v>7.470922881657105</v>
      </c>
      <c r="P109" s="105">
        <f t="shared" si="26"/>
        <v>6.791810844509321</v>
      </c>
    </row>
    <row r="110" spans="1:15" ht="10.5">
      <c r="A110" s="62" t="s">
        <v>455</v>
      </c>
      <c r="B110" s="62" t="s">
        <v>456</v>
      </c>
      <c r="C110" s="62" t="s">
        <v>60</v>
      </c>
      <c r="D110" s="63">
        <v>8</v>
      </c>
      <c r="E110" s="108">
        <v>72.34</v>
      </c>
      <c r="F110" s="108">
        <v>64</v>
      </c>
      <c r="G110" s="63"/>
      <c r="H110" s="108"/>
      <c r="I110" s="108"/>
      <c r="M110" s="105">
        <f t="shared" si="23"/>
        <v>9.0425</v>
      </c>
      <c r="O110" s="105">
        <f t="shared" si="25"/>
        <v>8</v>
      </c>
    </row>
    <row r="111" spans="1:16" ht="10.5">
      <c r="A111" s="62" t="s">
        <v>455</v>
      </c>
      <c r="B111" s="62" t="s">
        <v>456</v>
      </c>
      <c r="C111" s="62" t="s">
        <v>42</v>
      </c>
      <c r="D111" s="63"/>
      <c r="E111" s="108"/>
      <c r="F111" s="108"/>
      <c r="G111" s="63">
        <v>500</v>
      </c>
      <c r="H111" s="108">
        <v>3648.67</v>
      </c>
      <c r="I111" s="108">
        <v>3346</v>
      </c>
      <c r="N111" s="105">
        <f t="shared" si="24"/>
        <v>7.29734</v>
      </c>
      <c r="P111" s="105">
        <f t="shared" si="26"/>
        <v>6.692</v>
      </c>
    </row>
    <row r="112" spans="1:16" ht="10.5">
      <c r="A112" s="62" t="s">
        <v>455</v>
      </c>
      <c r="B112" s="62" t="s">
        <v>456</v>
      </c>
      <c r="C112" s="62" t="s">
        <v>94</v>
      </c>
      <c r="D112" s="63"/>
      <c r="E112" s="108"/>
      <c r="F112" s="108"/>
      <c r="G112" s="63">
        <v>1176</v>
      </c>
      <c r="H112" s="108">
        <v>2926.97</v>
      </c>
      <c r="I112" s="108">
        <v>2763.6</v>
      </c>
      <c r="N112" s="105">
        <f t="shared" si="24"/>
        <v>2.4889200680272108</v>
      </c>
      <c r="P112" s="105">
        <f t="shared" si="26"/>
        <v>2.35</v>
      </c>
    </row>
    <row r="113" spans="1:16" ht="10.5">
      <c r="A113" s="62" t="s">
        <v>455</v>
      </c>
      <c r="B113" s="62" t="s">
        <v>456</v>
      </c>
      <c r="C113" s="62" t="s">
        <v>70</v>
      </c>
      <c r="D113" s="63">
        <v>500</v>
      </c>
      <c r="E113" s="108">
        <v>4496.56</v>
      </c>
      <c r="F113" s="108">
        <v>3989.69</v>
      </c>
      <c r="G113" s="63">
        <v>1450</v>
      </c>
      <c r="H113" s="108">
        <v>10669.94</v>
      </c>
      <c r="I113" s="108">
        <v>9976.5</v>
      </c>
      <c r="J113" s="105">
        <f>(G113-D113)*100/D113</f>
        <v>190</v>
      </c>
      <c r="K113" s="105">
        <f>(H113-E113)*100/E113</f>
        <v>137.2911736972263</v>
      </c>
      <c r="L113" s="105">
        <f>(I113-F113)*100/F113</f>
        <v>150.05702197413834</v>
      </c>
      <c r="M113" s="105">
        <f t="shared" si="23"/>
        <v>8.993120000000001</v>
      </c>
      <c r="N113" s="105">
        <f t="shared" si="24"/>
        <v>7.358579310344828</v>
      </c>
      <c r="O113" s="105">
        <f t="shared" si="25"/>
        <v>7.97938</v>
      </c>
      <c r="P113" s="105">
        <f t="shared" si="26"/>
        <v>6.880344827586207</v>
      </c>
    </row>
    <row r="114" spans="1:16" ht="10.5">
      <c r="A114" s="62" t="s">
        <v>455</v>
      </c>
      <c r="B114" s="62" t="s">
        <v>456</v>
      </c>
      <c r="C114" s="62" t="s">
        <v>178</v>
      </c>
      <c r="D114" s="63"/>
      <c r="E114" s="108"/>
      <c r="F114" s="108"/>
      <c r="G114" s="63">
        <v>3150</v>
      </c>
      <c r="H114" s="108">
        <v>26656.06</v>
      </c>
      <c r="I114" s="108">
        <v>25137</v>
      </c>
      <c r="N114" s="105">
        <f t="shared" si="24"/>
        <v>8.46224126984127</v>
      </c>
      <c r="P114" s="105">
        <f t="shared" si="26"/>
        <v>7.98</v>
      </c>
    </row>
    <row r="115" spans="1:16" ht="10.5">
      <c r="A115" s="62" t="s">
        <v>455</v>
      </c>
      <c r="B115" s="62" t="s">
        <v>456</v>
      </c>
      <c r="C115" s="62" t="s">
        <v>352</v>
      </c>
      <c r="D115" s="63"/>
      <c r="E115" s="108"/>
      <c r="F115" s="108"/>
      <c r="G115" s="63">
        <v>1350</v>
      </c>
      <c r="H115" s="108">
        <v>10686.18</v>
      </c>
      <c r="I115" s="108">
        <v>9980.46</v>
      </c>
      <c r="N115" s="105">
        <f t="shared" si="24"/>
        <v>7.915688888888889</v>
      </c>
      <c r="P115" s="105">
        <f t="shared" si="26"/>
        <v>7.392933333333333</v>
      </c>
    </row>
    <row r="116" spans="1:16" ht="10.5">
      <c r="A116" s="62" t="s">
        <v>455</v>
      </c>
      <c r="B116" s="62" t="s">
        <v>456</v>
      </c>
      <c r="C116" s="62" t="s">
        <v>43</v>
      </c>
      <c r="D116" s="63"/>
      <c r="E116" s="108"/>
      <c r="F116" s="108"/>
      <c r="G116" s="63">
        <v>35</v>
      </c>
      <c r="H116" s="108">
        <v>285.55</v>
      </c>
      <c r="I116" s="108">
        <v>268.83</v>
      </c>
      <c r="N116" s="105">
        <f t="shared" si="24"/>
        <v>8.15857142857143</v>
      </c>
      <c r="P116" s="105">
        <f t="shared" si="26"/>
        <v>7.680857142857143</v>
      </c>
    </row>
    <row r="117" spans="1:16" s="111" customFormat="1" ht="10.5">
      <c r="A117" s="98"/>
      <c r="B117" s="98"/>
      <c r="C117" s="98"/>
      <c r="D117" s="110">
        <f aca="true" t="shared" si="28" ref="D117:I117">SUM(D101:D116)</f>
        <v>1811946.865</v>
      </c>
      <c r="E117" s="110">
        <f t="shared" si="28"/>
        <v>16266720.15</v>
      </c>
      <c r="F117" s="110">
        <f t="shared" si="28"/>
        <v>14625104.81</v>
      </c>
      <c r="G117" s="110">
        <f t="shared" si="28"/>
        <v>1555622.795</v>
      </c>
      <c r="H117" s="110">
        <f t="shared" si="28"/>
        <v>13152864.36</v>
      </c>
      <c r="I117" s="110">
        <f t="shared" si="28"/>
        <v>12261183.030000001</v>
      </c>
      <c r="J117" s="105">
        <f>(G117-D117)*100/D117</f>
        <v>-14.146334804359734</v>
      </c>
      <c r="K117" s="105">
        <f>(H117-E117)*100/E117</f>
        <v>-19.142493147274074</v>
      </c>
      <c r="L117" s="105">
        <f>(I117-F117)*100/F117</f>
        <v>-16.163451891186817</v>
      </c>
      <c r="M117" s="105">
        <f t="shared" si="23"/>
        <v>8.977481881070503</v>
      </c>
      <c r="N117" s="105">
        <f t="shared" si="24"/>
        <v>8.455047330416626</v>
      </c>
      <c r="O117" s="105">
        <f t="shared" si="25"/>
        <v>8.071486583024056</v>
      </c>
      <c r="P117" s="105">
        <f t="shared" si="26"/>
        <v>7.881848395002467</v>
      </c>
    </row>
    <row r="118" spans="10:16" ht="10.5">
      <c r="J118" s="112"/>
      <c r="K118" s="113"/>
      <c r="L118" s="113"/>
      <c r="M118" s="113"/>
      <c r="N118" s="113"/>
      <c r="O118" s="113"/>
      <c r="P118" s="113"/>
    </row>
    <row r="119" spans="1:16" s="103" customFormat="1" ht="10.5">
      <c r="A119" s="177" t="s">
        <v>826</v>
      </c>
      <c r="B119" s="177"/>
      <c r="C119" s="153"/>
      <c r="D119" s="153"/>
      <c r="E119" s="153"/>
      <c r="F119" s="153"/>
      <c r="G119" s="104"/>
      <c r="H119" s="104"/>
      <c r="I119" s="104"/>
      <c r="J119" s="112"/>
      <c r="K119" s="113"/>
      <c r="L119" s="113"/>
      <c r="M119" s="113"/>
      <c r="N119" s="113"/>
      <c r="O119" s="113"/>
      <c r="P119" s="113"/>
    </row>
    <row r="120" spans="1:16" ht="21">
      <c r="A120" s="99" t="s">
        <v>125</v>
      </c>
      <c r="B120" s="99" t="s">
        <v>126</v>
      </c>
      <c r="C120" s="99" t="s">
        <v>127</v>
      </c>
      <c r="D120" s="57" t="s">
        <v>683</v>
      </c>
      <c r="E120" s="57" t="s">
        <v>684</v>
      </c>
      <c r="F120" s="100" t="s">
        <v>706</v>
      </c>
      <c r="G120" s="57" t="s">
        <v>740</v>
      </c>
      <c r="H120" s="57" t="s">
        <v>741</v>
      </c>
      <c r="I120" s="100" t="s">
        <v>794</v>
      </c>
      <c r="J120" s="101" t="s">
        <v>78</v>
      </c>
      <c r="K120" s="102" t="s">
        <v>79</v>
      </c>
      <c r="L120" s="102" t="s">
        <v>656</v>
      </c>
      <c r="M120" s="102" t="s">
        <v>685</v>
      </c>
      <c r="N120" s="102" t="s">
        <v>743</v>
      </c>
      <c r="O120" s="102" t="s">
        <v>686</v>
      </c>
      <c r="P120" s="102" t="s">
        <v>744</v>
      </c>
    </row>
    <row r="121" spans="1:16" ht="10.5">
      <c r="A121" s="62" t="s">
        <v>515</v>
      </c>
      <c r="B121" s="62" t="s">
        <v>516</v>
      </c>
      <c r="C121" s="62" t="s">
        <v>62</v>
      </c>
      <c r="D121" s="109"/>
      <c r="E121" s="109"/>
      <c r="F121" s="109"/>
      <c r="G121" s="63">
        <v>9.4</v>
      </c>
      <c r="H121" s="108">
        <v>12620</v>
      </c>
      <c r="I121" s="108">
        <v>11864.5</v>
      </c>
      <c r="N121" s="105">
        <f>H121/G121</f>
        <v>1342.5531914893616</v>
      </c>
      <c r="P121" s="105">
        <f>I121/G121</f>
        <v>1262.1808510638298</v>
      </c>
    </row>
    <row r="122" spans="1:15" ht="10.5">
      <c r="A122" s="62" t="s">
        <v>515</v>
      </c>
      <c r="B122" s="62" t="s">
        <v>516</v>
      </c>
      <c r="C122" s="62" t="s">
        <v>151</v>
      </c>
      <c r="D122" s="63">
        <v>250</v>
      </c>
      <c r="E122" s="108">
        <v>42971.38</v>
      </c>
      <c r="F122" s="108">
        <v>38302</v>
      </c>
      <c r="G122" s="63"/>
      <c r="H122" s="108"/>
      <c r="I122" s="108"/>
      <c r="M122" s="105">
        <f aca="true" t="shared" si="29" ref="M122:M185">E122/D122</f>
        <v>171.88551999999999</v>
      </c>
      <c r="O122" s="105">
        <f aca="true" t="shared" si="30" ref="O122:O185">F122/D122</f>
        <v>153.208</v>
      </c>
    </row>
    <row r="123" spans="1:16" ht="10.5">
      <c r="A123" s="62" t="s">
        <v>515</v>
      </c>
      <c r="B123" s="62" t="s">
        <v>516</v>
      </c>
      <c r="C123" s="62" t="s">
        <v>49</v>
      </c>
      <c r="D123" s="63"/>
      <c r="E123" s="108"/>
      <c r="F123" s="108"/>
      <c r="G123" s="63">
        <v>2</v>
      </c>
      <c r="H123" s="108">
        <v>2800</v>
      </c>
      <c r="I123" s="108">
        <v>2627</v>
      </c>
      <c r="N123" s="105">
        <f aca="true" t="shared" si="31" ref="N123:N185">H123/G123</f>
        <v>1400</v>
      </c>
      <c r="P123" s="105">
        <f aca="true" t="shared" si="32" ref="P123:P185">I123/G123</f>
        <v>1313.5</v>
      </c>
    </row>
    <row r="124" spans="1:16" ht="10.5">
      <c r="A124" s="62" t="s">
        <v>515</v>
      </c>
      <c r="B124" s="62" t="s">
        <v>516</v>
      </c>
      <c r="C124" s="62" t="s">
        <v>604</v>
      </c>
      <c r="D124" s="63">
        <v>14025</v>
      </c>
      <c r="E124" s="108">
        <v>594629.63</v>
      </c>
      <c r="F124" s="108">
        <v>521856.62</v>
      </c>
      <c r="G124" s="63">
        <v>3050</v>
      </c>
      <c r="H124" s="108">
        <v>131235.7</v>
      </c>
      <c r="I124" s="108">
        <v>116750</v>
      </c>
      <c r="J124" s="105">
        <f aca="true" t="shared" si="33" ref="J124:J185">(G124-D124)*100/D124</f>
        <v>-78.25311942959001</v>
      </c>
      <c r="K124" s="105">
        <f aca="true" t="shared" si="34" ref="K124:K185">(H124-E124)*100/E124</f>
        <v>-77.92984180758029</v>
      </c>
      <c r="L124" s="105">
        <f aca="true" t="shared" si="35" ref="L124:L185">(I124-F124)*100/F124</f>
        <v>-77.62795459028574</v>
      </c>
      <c r="M124" s="105">
        <f t="shared" si="29"/>
        <v>42.39783458110517</v>
      </c>
      <c r="N124" s="105">
        <f t="shared" si="31"/>
        <v>43.02809836065574</v>
      </c>
      <c r="O124" s="105">
        <f t="shared" si="30"/>
        <v>37.20902816399287</v>
      </c>
      <c r="P124" s="105">
        <f t="shared" si="32"/>
        <v>38.278688524590166</v>
      </c>
    </row>
    <row r="125" spans="1:15" ht="10.5">
      <c r="A125" s="62" t="s">
        <v>759</v>
      </c>
      <c r="B125" s="62" t="s">
        <v>760</v>
      </c>
      <c r="C125" s="62" t="s">
        <v>43</v>
      </c>
      <c r="D125" s="63">
        <v>320</v>
      </c>
      <c r="E125" s="108">
        <v>697.99</v>
      </c>
      <c r="F125" s="108">
        <v>640</v>
      </c>
      <c r="G125" s="63"/>
      <c r="H125" s="108"/>
      <c r="I125" s="108"/>
      <c r="M125" s="105">
        <f t="shared" si="29"/>
        <v>2.18121875</v>
      </c>
      <c r="O125" s="105">
        <f t="shared" si="30"/>
        <v>2</v>
      </c>
    </row>
    <row r="126" spans="1:16" ht="10.5">
      <c r="A126" s="62" t="s">
        <v>761</v>
      </c>
      <c r="B126" s="62" t="s">
        <v>280</v>
      </c>
      <c r="C126" s="62" t="s">
        <v>43</v>
      </c>
      <c r="D126" s="63"/>
      <c r="E126" s="108"/>
      <c r="F126" s="108"/>
      <c r="G126" s="63">
        <v>421</v>
      </c>
      <c r="H126" s="108">
        <v>1011.58</v>
      </c>
      <c r="I126" s="108">
        <v>944</v>
      </c>
      <c r="N126" s="105">
        <f t="shared" si="31"/>
        <v>2.4028028503562946</v>
      </c>
      <c r="P126" s="105">
        <f t="shared" si="32"/>
        <v>2.2422802850356294</v>
      </c>
    </row>
    <row r="127" spans="1:16" ht="10.5">
      <c r="A127" s="62" t="s">
        <v>412</v>
      </c>
      <c r="B127" s="62" t="s">
        <v>413</v>
      </c>
      <c r="C127" s="62" t="s">
        <v>47</v>
      </c>
      <c r="D127" s="63">
        <v>264628</v>
      </c>
      <c r="E127" s="108">
        <v>1437963.92</v>
      </c>
      <c r="F127" s="108">
        <v>1289831.16</v>
      </c>
      <c r="G127" s="63">
        <v>172532</v>
      </c>
      <c r="H127" s="108">
        <v>863659.24</v>
      </c>
      <c r="I127" s="108">
        <v>804803.1</v>
      </c>
      <c r="J127" s="105">
        <f t="shared" si="33"/>
        <v>-34.8020617621718</v>
      </c>
      <c r="K127" s="105">
        <f t="shared" si="34"/>
        <v>-39.93874060484077</v>
      </c>
      <c r="L127" s="105">
        <f t="shared" si="35"/>
        <v>-37.60399616954516</v>
      </c>
      <c r="M127" s="105">
        <f t="shared" si="29"/>
        <v>5.4339069183910995</v>
      </c>
      <c r="N127" s="105">
        <f t="shared" si="31"/>
        <v>5.005791621264461</v>
      </c>
      <c r="O127" s="105">
        <f t="shared" si="30"/>
        <v>4.874129570566985</v>
      </c>
      <c r="P127" s="105">
        <f t="shared" si="32"/>
        <v>4.664659889179978</v>
      </c>
    </row>
    <row r="128" spans="1:16" ht="10.5">
      <c r="A128" s="62" t="s">
        <v>412</v>
      </c>
      <c r="B128" s="62" t="s">
        <v>413</v>
      </c>
      <c r="C128" s="62" t="s">
        <v>86</v>
      </c>
      <c r="D128" s="63">
        <v>75958</v>
      </c>
      <c r="E128" s="108">
        <v>415827.13</v>
      </c>
      <c r="F128" s="108">
        <v>371423.14</v>
      </c>
      <c r="G128" s="63">
        <v>70766</v>
      </c>
      <c r="H128" s="108">
        <v>361570.47</v>
      </c>
      <c r="I128" s="108">
        <v>335619.74</v>
      </c>
      <c r="J128" s="105">
        <f t="shared" si="33"/>
        <v>-6.835356381158008</v>
      </c>
      <c r="K128" s="105">
        <f t="shared" si="34"/>
        <v>-13.047888433830673</v>
      </c>
      <c r="L128" s="105">
        <f t="shared" si="35"/>
        <v>-9.639517882488425</v>
      </c>
      <c r="M128" s="105">
        <f t="shared" si="29"/>
        <v>5.474434950893915</v>
      </c>
      <c r="N128" s="105">
        <f t="shared" si="31"/>
        <v>5.109381200011304</v>
      </c>
      <c r="O128" s="105">
        <f t="shared" si="30"/>
        <v>4.88984886384581</v>
      </c>
      <c r="P128" s="105">
        <f t="shared" si="32"/>
        <v>4.742669360992567</v>
      </c>
    </row>
    <row r="129" spans="1:16" ht="10.5">
      <c r="A129" s="62" t="s">
        <v>412</v>
      </c>
      <c r="B129" s="62" t="s">
        <v>413</v>
      </c>
      <c r="C129" s="62" t="s">
        <v>93</v>
      </c>
      <c r="D129" s="63"/>
      <c r="E129" s="108"/>
      <c r="F129" s="108"/>
      <c r="G129" s="63">
        <v>5404</v>
      </c>
      <c r="H129" s="108">
        <v>23961.67</v>
      </c>
      <c r="I129" s="108">
        <v>22588.53</v>
      </c>
      <c r="N129" s="105">
        <f t="shared" si="31"/>
        <v>4.434061806069578</v>
      </c>
      <c r="P129" s="105">
        <f t="shared" si="32"/>
        <v>4.179964840858623</v>
      </c>
    </row>
    <row r="130" spans="1:16" ht="10.5">
      <c r="A130" s="62" t="s">
        <v>412</v>
      </c>
      <c r="B130" s="62" t="s">
        <v>413</v>
      </c>
      <c r="C130" s="62" t="s">
        <v>59</v>
      </c>
      <c r="D130" s="63">
        <v>4460</v>
      </c>
      <c r="E130" s="108">
        <v>27630.85</v>
      </c>
      <c r="F130" s="108">
        <v>24765.6</v>
      </c>
      <c r="G130" s="63">
        <v>3720</v>
      </c>
      <c r="H130" s="108">
        <v>21818.83</v>
      </c>
      <c r="I130" s="108">
        <v>20310.7</v>
      </c>
      <c r="J130" s="105">
        <f t="shared" si="33"/>
        <v>-16.591928251121075</v>
      </c>
      <c r="K130" s="105">
        <f t="shared" si="34"/>
        <v>-21.0345320538456</v>
      </c>
      <c r="L130" s="105">
        <f t="shared" si="35"/>
        <v>-17.988257906127846</v>
      </c>
      <c r="M130" s="105">
        <f t="shared" si="29"/>
        <v>6.195257847533632</v>
      </c>
      <c r="N130" s="105">
        <f t="shared" si="31"/>
        <v>5.865276881720431</v>
      </c>
      <c r="O130" s="105">
        <f t="shared" si="30"/>
        <v>5.552825112107623</v>
      </c>
      <c r="P130" s="105">
        <f t="shared" si="32"/>
        <v>5.4598655913978495</v>
      </c>
    </row>
    <row r="131" spans="1:16" ht="10.5">
      <c r="A131" s="62" t="s">
        <v>412</v>
      </c>
      <c r="B131" s="62" t="s">
        <v>413</v>
      </c>
      <c r="C131" s="62" t="s">
        <v>63</v>
      </c>
      <c r="D131" s="63"/>
      <c r="E131" s="108"/>
      <c r="F131" s="108"/>
      <c r="G131" s="63">
        <v>8</v>
      </c>
      <c r="H131" s="108">
        <v>1.17</v>
      </c>
      <c r="I131" s="108">
        <v>1.1</v>
      </c>
      <c r="N131" s="105">
        <f t="shared" si="31"/>
        <v>0.14625</v>
      </c>
      <c r="P131" s="105">
        <f t="shared" si="32"/>
        <v>0.1375</v>
      </c>
    </row>
    <row r="132" spans="1:16" ht="10.5">
      <c r="A132" s="62" t="s">
        <v>412</v>
      </c>
      <c r="B132" s="62" t="s">
        <v>413</v>
      </c>
      <c r="C132" s="62" t="s">
        <v>134</v>
      </c>
      <c r="D132" s="63">
        <v>332560</v>
      </c>
      <c r="E132" s="108">
        <v>1994768.53</v>
      </c>
      <c r="F132" s="108">
        <v>1791692.65</v>
      </c>
      <c r="G132" s="63">
        <v>392078</v>
      </c>
      <c r="H132" s="108">
        <v>2224729.15</v>
      </c>
      <c r="I132" s="108">
        <v>2073422.24</v>
      </c>
      <c r="J132" s="105">
        <f t="shared" si="33"/>
        <v>17.896920856386817</v>
      </c>
      <c r="K132" s="105">
        <f t="shared" si="34"/>
        <v>11.528185678766443</v>
      </c>
      <c r="L132" s="105">
        <f t="shared" si="35"/>
        <v>15.724214194884379</v>
      </c>
      <c r="M132" s="105">
        <f t="shared" si="29"/>
        <v>5.998221463796007</v>
      </c>
      <c r="N132" s="105">
        <f t="shared" si="31"/>
        <v>5.6742004142032965</v>
      </c>
      <c r="O132" s="105">
        <f t="shared" si="30"/>
        <v>5.387577128939139</v>
      </c>
      <c r="P132" s="105">
        <f t="shared" si="32"/>
        <v>5.288290187156637</v>
      </c>
    </row>
    <row r="133" spans="1:16" ht="10.5">
      <c r="A133" s="62" t="s">
        <v>412</v>
      </c>
      <c r="B133" s="62" t="s">
        <v>413</v>
      </c>
      <c r="C133" s="62" t="s">
        <v>62</v>
      </c>
      <c r="D133" s="63">
        <v>678179</v>
      </c>
      <c r="E133" s="108">
        <v>4157525.51</v>
      </c>
      <c r="F133" s="108">
        <v>3732932.27</v>
      </c>
      <c r="G133" s="63">
        <v>805300.5</v>
      </c>
      <c r="H133" s="108">
        <v>4607373.27</v>
      </c>
      <c r="I133" s="108">
        <v>4282792.53</v>
      </c>
      <c r="J133" s="105">
        <f t="shared" si="33"/>
        <v>18.74453499739744</v>
      </c>
      <c r="K133" s="105">
        <f t="shared" si="34"/>
        <v>10.820084180313298</v>
      </c>
      <c r="L133" s="105">
        <f t="shared" si="35"/>
        <v>14.729982229224861</v>
      </c>
      <c r="M133" s="105">
        <f t="shared" si="29"/>
        <v>6.130425020532927</v>
      </c>
      <c r="N133" s="105">
        <f t="shared" si="31"/>
        <v>5.721309337321906</v>
      </c>
      <c r="O133" s="105">
        <f t="shared" si="30"/>
        <v>5.504346595810251</v>
      </c>
      <c r="P133" s="105">
        <f t="shared" si="32"/>
        <v>5.318253906461004</v>
      </c>
    </row>
    <row r="134" spans="1:16" ht="10.5">
      <c r="A134" s="62" t="s">
        <v>412</v>
      </c>
      <c r="B134" s="62" t="s">
        <v>413</v>
      </c>
      <c r="C134" s="62" t="s">
        <v>53</v>
      </c>
      <c r="D134" s="63">
        <v>1241629.18</v>
      </c>
      <c r="E134" s="108">
        <v>6745241.41</v>
      </c>
      <c r="F134" s="108">
        <v>6059341.93</v>
      </c>
      <c r="G134" s="63">
        <v>1115887.5</v>
      </c>
      <c r="H134" s="108">
        <v>5445476.98</v>
      </c>
      <c r="I134" s="108">
        <v>5063689.22</v>
      </c>
      <c r="J134" s="105">
        <f t="shared" si="33"/>
        <v>-10.127152456259116</v>
      </c>
      <c r="K134" s="105">
        <f t="shared" si="34"/>
        <v>-19.26935377098682</v>
      </c>
      <c r="L134" s="105">
        <f t="shared" si="35"/>
        <v>-16.43169706384271</v>
      </c>
      <c r="M134" s="105">
        <f t="shared" si="29"/>
        <v>5.432573201928132</v>
      </c>
      <c r="N134" s="105">
        <f t="shared" si="31"/>
        <v>4.879951590102049</v>
      </c>
      <c r="O134" s="105">
        <f t="shared" si="30"/>
        <v>4.880154258294735</v>
      </c>
      <c r="P134" s="105">
        <f t="shared" si="32"/>
        <v>4.537813372763831</v>
      </c>
    </row>
    <row r="135" spans="1:16" ht="10.5">
      <c r="A135" s="62" t="s">
        <v>412</v>
      </c>
      <c r="B135" s="62" t="s">
        <v>413</v>
      </c>
      <c r="C135" s="62" t="s">
        <v>81</v>
      </c>
      <c r="D135" s="63">
        <v>24178</v>
      </c>
      <c r="E135" s="108">
        <v>141769.54</v>
      </c>
      <c r="F135" s="108">
        <v>126943.07</v>
      </c>
      <c r="G135" s="63">
        <v>49320</v>
      </c>
      <c r="H135" s="108">
        <v>255723.7</v>
      </c>
      <c r="I135" s="108">
        <v>237206.66</v>
      </c>
      <c r="J135" s="105">
        <f t="shared" si="33"/>
        <v>103.98709570684093</v>
      </c>
      <c r="K135" s="105">
        <f t="shared" si="34"/>
        <v>80.37986156969967</v>
      </c>
      <c r="L135" s="105">
        <f t="shared" si="35"/>
        <v>86.8606612397195</v>
      </c>
      <c r="M135" s="105">
        <f t="shared" si="29"/>
        <v>5.863575978161966</v>
      </c>
      <c r="N135" s="105">
        <f t="shared" si="31"/>
        <v>5.184989862124898</v>
      </c>
      <c r="O135" s="105">
        <f t="shared" si="30"/>
        <v>5.250354454462735</v>
      </c>
      <c r="P135" s="105">
        <f t="shared" si="32"/>
        <v>4.80954298459043</v>
      </c>
    </row>
    <row r="136" spans="1:15" ht="10.5">
      <c r="A136" s="62" t="s">
        <v>412</v>
      </c>
      <c r="B136" s="62" t="s">
        <v>413</v>
      </c>
      <c r="C136" s="62" t="s">
        <v>672</v>
      </c>
      <c r="D136" s="63">
        <v>1490</v>
      </c>
      <c r="E136" s="108">
        <v>7396.42</v>
      </c>
      <c r="F136" s="108">
        <v>6834.96</v>
      </c>
      <c r="G136" s="63"/>
      <c r="H136" s="108"/>
      <c r="I136" s="108"/>
      <c r="M136" s="105">
        <f t="shared" si="29"/>
        <v>4.964040268456376</v>
      </c>
      <c r="O136" s="105">
        <f t="shared" si="30"/>
        <v>4.587221476510067</v>
      </c>
    </row>
    <row r="137" spans="1:16" ht="10.5">
      <c r="A137" s="62" t="s">
        <v>412</v>
      </c>
      <c r="B137" s="62" t="s">
        <v>413</v>
      </c>
      <c r="C137" s="62" t="s">
        <v>55</v>
      </c>
      <c r="D137" s="63">
        <v>17136</v>
      </c>
      <c r="E137" s="108">
        <v>118729.47</v>
      </c>
      <c r="F137" s="108">
        <v>104837.29</v>
      </c>
      <c r="G137" s="63">
        <v>144762</v>
      </c>
      <c r="H137" s="108">
        <v>679555.12</v>
      </c>
      <c r="I137" s="108">
        <v>631438.65</v>
      </c>
      <c r="J137" s="105">
        <f t="shared" si="33"/>
        <v>744.7829131652661</v>
      </c>
      <c r="K137" s="105">
        <f t="shared" si="34"/>
        <v>472.35589445484766</v>
      </c>
      <c r="L137" s="105">
        <f t="shared" si="35"/>
        <v>502.3034838080992</v>
      </c>
      <c r="M137" s="105">
        <f t="shared" si="29"/>
        <v>6.928657212885154</v>
      </c>
      <c r="N137" s="105">
        <f t="shared" si="31"/>
        <v>4.694292148492008</v>
      </c>
      <c r="O137" s="105">
        <f t="shared" si="30"/>
        <v>6.117955765639588</v>
      </c>
      <c r="P137" s="105">
        <f t="shared" si="32"/>
        <v>4.361908857296805</v>
      </c>
    </row>
    <row r="138" spans="1:16" ht="10.5">
      <c r="A138" s="62" t="s">
        <v>412</v>
      </c>
      <c r="B138" s="62" t="s">
        <v>413</v>
      </c>
      <c r="C138" s="62" t="s">
        <v>41</v>
      </c>
      <c r="D138" s="63">
        <v>2030277</v>
      </c>
      <c r="E138" s="108">
        <v>12183099.11</v>
      </c>
      <c r="F138" s="108">
        <v>10918286.23</v>
      </c>
      <c r="G138" s="63">
        <v>2551825</v>
      </c>
      <c r="H138" s="108">
        <v>13158747.86</v>
      </c>
      <c r="I138" s="108">
        <v>12229751.61</v>
      </c>
      <c r="J138" s="105">
        <f t="shared" si="33"/>
        <v>25.688514424386426</v>
      </c>
      <c r="K138" s="105">
        <f t="shared" si="34"/>
        <v>8.008214832621517</v>
      </c>
      <c r="L138" s="105">
        <f t="shared" si="35"/>
        <v>12.011641317815121</v>
      </c>
      <c r="M138" s="105">
        <f t="shared" si="29"/>
        <v>6.000707839373642</v>
      </c>
      <c r="N138" s="105">
        <f t="shared" si="31"/>
        <v>5.156602768606781</v>
      </c>
      <c r="O138" s="105">
        <f t="shared" si="30"/>
        <v>5.377732314359076</v>
      </c>
      <c r="P138" s="105">
        <f t="shared" si="32"/>
        <v>4.792551060515513</v>
      </c>
    </row>
    <row r="139" spans="1:16" ht="10.5">
      <c r="A139" s="62" t="s">
        <v>412</v>
      </c>
      <c r="B139" s="62" t="s">
        <v>413</v>
      </c>
      <c r="C139" s="62" t="s">
        <v>44</v>
      </c>
      <c r="D139" s="63">
        <v>832878</v>
      </c>
      <c r="E139" s="108">
        <v>4256969.82</v>
      </c>
      <c r="F139" s="108">
        <v>3826970.62</v>
      </c>
      <c r="G139" s="63">
        <v>924462</v>
      </c>
      <c r="H139" s="108">
        <v>4162349.39</v>
      </c>
      <c r="I139" s="108">
        <v>3865021.16</v>
      </c>
      <c r="J139" s="105">
        <f t="shared" si="33"/>
        <v>10.9960882626267</v>
      </c>
      <c r="K139" s="105">
        <f t="shared" si="34"/>
        <v>-2.2227178956133677</v>
      </c>
      <c r="L139" s="105">
        <f t="shared" si="35"/>
        <v>0.9942731151670048</v>
      </c>
      <c r="M139" s="105">
        <f t="shared" si="29"/>
        <v>5.111156519922486</v>
      </c>
      <c r="N139" s="105">
        <f t="shared" si="31"/>
        <v>4.50245590408259</v>
      </c>
      <c r="O139" s="105">
        <f t="shared" si="30"/>
        <v>4.594875383909768</v>
      </c>
      <c r="P139" s="105">
        <f t="shared" si="32"/>
        <v>4.180832916874896</v>
      </c>
    </row>
    <row r="140" spans="1:16" ht="10.5">
      <c r="A140" s="62" t="s">
        <v>412</v>
      </c>
      <c r="B140" s="62" t="s">
        <v>413</v>
      </c>
      <c r="C140" s="62" t="s">
        <v>56</v>
      </c>
      <c r="D140" s="63">
        <v>294194</v>
      </c>
      <c r="E140" s="108">
        <v>1721598.46</v>
      </c>
      <c r="F140" s="108">
        <v>1540991.98</v>
      </c>
      <c r="G140" s="63">
        <v>325824</v>
      </c>
      <c r="H140" s="108">
        <v>1745742.39</v>
      </c>
      <c r="I140" s="108">
        <v>1625755.9</v>
      </c>
      <c r="J140" s="105">
        <f t="shared" si="33"/>
        <v>10.75140893424067</v>
      </c>
      <c r="K140" s="105">
        <f t="shared" si="34"/>
        <v>1.4024135453745663</v>
      </c>
      <c r="L140" s="105">
        <f t="shared" si="35"/>
        <v>5.500607472337392</v>
      </c>
      <c r="M140" s="105">
        <f t="shared" si="29"/>
        <v>5.8519156067084985</v>
      </c>
      <c r="N140" s="105">
        <f t="shared" si="31"/>
        <v>5.357930631261048</v>
      </c>
      <c r="O140" s="105">
        <f t="shared" si="30"/>
        <v>5.238012943839779</v>
      </c>
      <c r="P140" s="105">
        <f t="shared" si="32"/>
        <v>4.989675100667845</v>
      </c>
    </row>
    <row r="141" spans="1:15" ht="10.5">
      <c r="A141" s="62" t="s">
        <v>412</v>
      </c>
      <c r="B141" s="62" t="s">
        <v>413</v>
      </c>
      <c r="C141" s="62" t="s">
        <v>60</v>
      </c>
      <c r="D141" s="63">
        <v>6014</v>
      </c>
      <c r="E141" s="108">
        <v>43749.22</v>
      </c>
      <c r="F141" s="108">
        <v>38507.33</v>
      </c>
      <c r="G141" s="63"/>
      <c r="H141" s="108"/>
      <c r="I141" s="108"/>
      <c r="M141" s="105">
        <f t="shared" si="29"/>
        <v>7.2745626870635185</v>
      </c>
      <c r="O141" s="105">
        <f t="shared" si="30"/>
        <v>6.402948121050882</v>
      </c>
    </row>
    <row r="142" spans="1:16" ht="10.5">
      <c r="A142" s="62" t="s">
        <v>412</v>
      </c>
      <c r="B142" s="62" t="s">
        <v>413</v>
      </c>
      <c r="C142" s="62" t="s">
        <v>42</v>
      </c>
      <c r="D142" s="63">
        <v>1912790</v>
      </c>
      <c r="E142" s="108">
        <v>9745157.57</v>
      </c>
      <c r="F142" s="108">
        <v>8737512.97</v>
      </c>
      <c r="G142" s="63">
        <v>2422343</v>
      </c>
      <c r="H142" s="108">
        <v>10988972.32</v>
      </c>
      <c r="I142" s="108">
        <v>10225248.75</v>
      </c>
      <c r="J142" s="105">
        <f t="shared" si="33"/>
        <v>26.639254701247914</v>
      </c>
      <c r="K142" s="105">
        <f t="shared" si="34"/>
        <v>12.763413429342835</v>
      </c>
      <c r="L142" s="105">
        <f t="shared" si="35"/>
        <v>17.026993666368192</v>
      </c>
      <c r="M142" s="105">
        <f t="shared" si="29"/>
        <v>5.094734691210222</v>
      </c>
      <c r="N142" s="105">
        <f t="shared" si="31"/>
        <v>4.536505490758328</v>
      </c>
      <c r="O142" s="105">
        <f t="shared" si="30"/>
        <v>4.56794157748629</v>
      </c>
      <c r="P142" s="105">
        <f t="shared" si="32"/>
        <v>4.221222489961166</v>
      </c>
    </row>
    <row r="143" spans="1:16" ht="10.5">
      <c r="A143" s="62" t="s">
        <v>412</v>
      </c>
      <c r="B143" s="62" t="s">
        <v>413</v>
      </c>
      <c r="C143" s="62" t="s">
        <v>98</v>
      </c>
      <c r="D143" s="63">
        <v>29570</v>
      </c>
      <c r="E143" s="108">
        <v>159100.84</v>
      </c>
      <c r="F143" s="108">
        <v>143266.5</v>
      </c>
      <c r="G143" s="63">
        <v>31150</v>
      </c>
      <c r="H143" s="108">
        <v>160611.07</v>
      </c>
      <c r="I143" s="108">
        <v>149088.45</v>
      </c>
      <c r="J143" s="105">
        <f t="shared" si="33"/>
        <v>5.343253297260738</v>
      </c>
      <c r="K143" s="105">
        <f t="shared" si="34"/>
        <v>0.9492281750366689</v>
      </c>
      <c r="L143" s="105">
        <f t="shared" si="35"/>
        <v>4.063720409167539</v>
      </c>
      <c r="M143" s="105">
        <f t="shared" si="29"/>
        <v>5.38048156915793</v>
      </c>
      <c r="N143" s="105">
        <f t="shared" si="31"/>
        <v>5.156053611556983</v>
      </c>
      <c r="O143" s="105">
        <f t="shared" si="30"/>
        <v>4.844994927291173</v>
      </c>
      <c r="P143" s="105">
        <f t="shared" si="32"/>
        <v>4.78614606741573</v>
      </c>
    </row>
    <row r="144" spans="1:16" ht="10.5">
      <c r="A144" s="62" t="s">
        <v>412</v>
      </c>
      <c r="B144" s="62" t="s">
        <v>413</v>
      </c>
      <c r="C144" s="62" t="s">
        <v>61</v>
      </c>
      <c r="D144" s="63">
        <v>63746</v>
      </c>
      <c r="E144" s="108">
        <v>385499.56</v>
      </c>
      <c r="F144" s="108">
        <v>345658.08</v>
      </c>
      <c r="G144" s="63">
        <v>96890</v>
      </c>
      <c r="H144" s="108">
        <v>504587.35</v>
      </c>
      <c r="I144" s="108">
        <v>469214.1</v>
      </c>
      <c r="J144" s="105">
        <f t="shared" si="33"/>
        <v>51.99385059454711</v>
      </c>
      <c r="K144" s="105">
        <f t="shared" si="34"/>
        <v>30.89180957820029</v>
      </c>
      <c r="L144" s="105">
        <f t="shared" si="35"/>
        <v>35.74515602239067</v>
      </c>
      <c r="M144" s="105">
        <f t="shared" si="29"/>
        <v>6.047431368242713</v>
      </c>
      <c r="N144" s="105">
        <f t="shared" si="31"/>
        <v>5.207837238105068</v>
      </c>
      <c r="O144" s="105">
        <f t="shared" si="30"/>
        <v>5.422427760173187</v>
      </c>
      <c r="P144" s="105">
        <f t="shared" si="32"/>
        <v>4.842750541851584</v>
      </c>
    </row>
    <row r="145" spans="1:16" ht="10.5">
      <c r="A145" s="62" t="s">
        <v>412</v>
      </c>
      <c r="B145" s="62" t="s">
        <v>413</v>
      </c>
      <c r="C145" s="62" t="s">
        <v>102</v>
      </c>
      <c r="D145" s="63"/>
      <c r="E145" s="108"/>
      <c r="F145" s="108"/>
      <c r="G145" s="63">
        <v>4680</v>
      </c>
      <c r="H145" s="108">
        <v>29996.5</v>
      </c>
      <c r="I145" s="108">
        <v>27956.91</v>
      </c>
      <c r="N145" s="105">
        <f t="shared" si="31"/>
        <v>6.409508547008547</v>
      </c>
      <c r="P145" s="105">
        <f t="shared" si="32"/>
        <v>5.973698717948718</v>
      </c>
    </row>
    <row r="146" spans="1:16" ht="10.5">
      <c r="A146" s="62" t="s">
        <v>412</v>
      </c>
      <c r="B146" s="62" t="s">
        <v>413</v>
      </c>
      <c r="C146" s="62" t="s">
        <v>151</v>
      </c>
      <c r="D146" s="63">
        <v>2700</v>
      </c>
      <c r="E146" s="108">
        <v>19260.44</v>
      </c>
      <c r="F146" s="108">
        <v>17134.68</v>
      </c>
      <c r="G146" s="63">
        <v>29220</v>
      </c>
      <c r="H146" s="108">
        <v>167802.35</v>
      </c>
      <c r="I146" s="108">
        <v>155646.72</v>
      </c>
      <c r="J146" s="105">
        <f t="shared" si="33"/>
        <v>982.2222222222222</v>
      </c>
      <c r="K146" s="105">
        <f t="shared" si="34"/>
        <v>771.2280197129453</v>
      </c>
      <c r="L146" s="105">
        <f t="shared" si="35"/>
        <v>808.372493679485</v>
      </c>
      <c r="M146" s="105">
        <f t="shared" si="29"/>
        <v>7.133496296296296</v>
      </c>
      <c r="N146" s="105">
        <f t="shared" si="31"/>
        <v>5.742722450376455</v>
      </c>
      <c r="O146" s="105">
        <f t="shared" si="30"/>
        <v>6.346177777777778</v>
      </c>
      <c r="P146" s="105">
        <f t="shared" si="32"/>
        <v>5.326718685831622</v>
      </c>
    </row>
    <row r="147" spans="1:16" ht="10.5">
      <c r="A147" s="62" t="s">
        <v>412</v>
      </c>
      <c r="B147" s="62" t="s">
        <v>413</v>
      </c>
      <c r="C147" s="62" t="s">
        <v>49</v>
      </c>
      <c r="D147" s="63">
        <v>548280</v>
      </c>
      <c r="E147" s="108">
        <v>4591852.34</v>
      </c>
      <c r="F147" s="108">
        <v>4110130.73</v>
      </c>
      <c r="G147" s="63">
        <v>382250</v>
      </c>
      <c r="H147" s="108">
        <v>3012304.38</v>
      </c>
      <c r="I147" s="108">
        <v>2812429.51</v>
      </c>
      <c r="J147" s="105">
        <f t="shared" si="33"/>
        <v>-30.281972714671337</v>
      </c>
      <c r="K147" s="105">
        <f t="shared" si="34"/>
        <v>-34.39892755784913</v>
      </c>
      <c r="L147" s="105">
        <f t="shared" si="35"/>
        <v>-31.5732346547527</v>
      </c>
      <c r="M147" s="105">
        <f t="shared" si="29"/>
        <v>8.375013387320347</v>
      </c>
      <c r="N147" s="105">
        <f t="shared" si="31"/>
        <v>7.8804561935905815</v>
      </c>
      <c r="O147" s="105">
        <f t="shared" si="30"/>
        <v>7.49640827679288</v>
      </c>
      <c r="P147" s="105">
        <f t="shared" si="32"/>
        <v>7.357565755395683</v>
      </c>
    </row>
    <row r="148" spans="1:16" ht="10.5">
      <c r="A148" s="62" t="s">
        <v>412</v>
      </c>
      <c r="B148" s="62" t="s">
        <v>413</v>
      </c>
      <c r="C148" s="62" t="s">
        <v>710</v>
      </c>
      <c r="D148" s="63">
        <v>1275</v>
      </c>
      <c r="E148" s="108">
        <v>6644.08</v>
      </c>
      <c r="F148" s="108">
        <v>5864.99</v>
      </c>
      <c r="G148" s="63">
        <v>23973</v>
      </c>
      <c r="H148" s="108">
        <v>109125.36</v>
      </c>
      <c r="I148" s="108">
        <v>101123.76</v>
      </c>
      <c r="J148" s="105">
        <f t="shared" si="33"/>
        <v>1780.235294117647</v>
      </c>
      <c r="K148" s="105">
        <f t="shared" si="34"/>
        <v>1542.4450036724422</v>
      </c>
      <c r="L148" s="105">
        <f t="shared" si="35"/>
        <v>1624.1932211308115</v>
      </c>
      <c r="M148" s="105">
        <f t="shared" si="29"/>
        <v>5.211043137254902</v>
      </c>
      <c r="N148" s="105">
        <f t="shared" si="31"/>
        <v>4.552011012388937</v>
      </c>
      <c r="O148" s="105">
        <f t="shared" si="30"/>
        <v>4.599992156862745</v>
      </c>
      <c r="P148" s="105">
        <f t="shared" si="32"/>
        <v>4.218235514954324</v>
      </c>
    </row>
    <row r="149" spans="1:16" ht="10.5">
      <c r="A149" s="62" t="s">
        <v>412</v>
      </c>
      <c r="B149" s="62" t="s">
        <v>413</v>
      </c>
      <c r="C149" s="62" t="s">
        <v>99</v>
      </c>
      <c r="D149" s="63">
        <v>6000</v>
      </c>
      <c r="E149" s="108">
        <v>26936.24</v>
      </c>
      <c r="F149" s="108">
        <v>24076.1</v>
      </c>
      <c r="G149" s="63">
        <v>12850</v>
      </c>
      <c r="H149" s="108">
        <v>49537.66</v>
      </c>
      <c r="I149" s="108">
        <v>46498.69</v>
      </c>
      <c r="J149" s="105">
        <f t="shared" si="33"/>
        <v>114.16666666666667</v>
      </c>
      <c r="K149" s="105">
        <f t="shared" si="34"/>
        <v>83.90710804477536</v>
      </c>
      <c r="L149" s="105">
        <f t="shared" si="35"/>
        <v>93.13215180199454</v>
      </c>
      <c r="M149" s="105">
        <f t="shared" si="29"/>
        <v>4.489373333333334</v>
      </c>
      <c r="N149" s="105">
        <f t="shared" si="31"/>
        <v>3.8550708171206227</v>
      </c>
      <c r="O149" s="105">
        <f t="shared" si="30"/>
        <v>4.012683333333333</v>
      </c>
      <c r="P149" s="105">
        <f t="shared" si="32"/>
        <v>3.6185750972762647</v>
      </c>
    </row>
    <row r="150" spans="1:16" ht="10.5">
      <c r="A150" s="62" t="s">
        <v>412</v>
      </c>
      <c r="B150" s="62" t="s">
        <v>413</v>
      </c>
      <c r="C150" s="62" t="s">
        <v>94</v>
      </c>
      <c r="D150" s="63">
        <v>33000</v>
      </c>
      <c r="E150" s="108">
        <v>162283.05</v>
      </c>
      <c r="F150" s="108">
        <v>143848</v>
      </c>
      <c r="G150" s="63">
        <v>5226</v>
      </c>
      <c r="H150" s="108">
        <v>22913.18</v>
      </c>
      <c r="I150" s="108">
        <v>20916.79</v>
      </c>
      <c r="J150" s="105">
        <f t="shared" si="33"/>
        <v>-84.16363636363636</v>
      </c>
      <c r="K150" s="105">
        <f t="shared" si="34"/>
        <v>-85.88073122855407</v>
      </c>
      <c r="L150" s="105">
        <f t="shared" si="35"/>
        <v>-85.45910266392303</v>
      </c>
      <c r="M150" s="105">
        <f t="shared" si="29"/>
        <v>4.917668181818182</v>
      </c>
      <c r="N150" s="105">
        <f t="shared" si="31"/>
        <v>4.384458476846537</v>
      </c>
      <c r="O150" s="105">
        <f t="shared" si="30"/>
        <v>4.359030303030303</v>
      </c>
      <c r="P150" s="105">
        <f t="shared" si="32"/>
        <v>4.002447378492155</v>
      </c>
    </row>
    <row r="151" spans="1:16" ht="10.5">
      <c r="A151" s="62" t="s">
        <v>412</v>
      </c>
      <c r="B151" s="62" t="s">
        <v>413</v>
      </c>
      <c r="C151" s="62" t="s">
        <v>69</v>
      </c>
      <c r="D151" s="63">
        <v>143172</v>
      </c>
      <c r="E151" s="108">
        <v>780715.63</v>
      </c>
      <c r="F151" s="108">
        <v>704946.97</v>
      </c>
      <c r="G151" s="63">
        <v>115182</v>
      </c>
      <c r="H151" s="108">
        <v>576938.84</v>
      </c>
      <c r="I151" s="108">
        <v>529914.5</v>
      </c>
      <c r="J151" s="105">
        <f t="shared" si="33"/>
        <v>-19.5499119939653</v>
      </c>
      <c r="K151" s="105">
        <f t="shared" si="34"/>
        <v>-26.101282229997118</v>
      </c>
      <c r="L151" s="105">
        <f t="shared" si="35"/>
        <v>-24.829168355741704</v>
      </c>
      <c r="M151" s="105">
        <f t="shared" si="29"/>
        <v>5.4529910177967755</v>
      </c>
      <c r="N151" s="105">
        <f t="shared" si="31"/>
        <v>5.00893229844941</v>
      </c>
      <c r="O151" s="105">
        <f t="shared" si="30"/>
        <v>4.923776785963736</v>
      </c>
      <c r="P151" s="105">
        <f t="shared" si="32"/>
        <v>4.6006711118056645</v>
      </c>
    </row>
    <row r="152" spans="1:16" ht="10.5">
      <c r="A152" s="62" t="s">
        <v>412</v>
      </c>
      <c r="B152" s="62" t="s">
        <v>413</v>
      </c>
      <c r="C152" s="62" t="s">
        <v>70</v>
      </c>
      <c r="D152" s="63">
        <v>26984</v>
      </c>
      <c r="E152" s="108">
        <v>167072.4</v>
      </c>
      <c r="F152" s="108">
        <v>149360.21</v>
      </c>
      <c r="G152" s="63">
        <v>31684</v>
      </c>
      <c r="H152" s="108">
        <v>160664.69</v>
      </c>
      <c r="I152" s="108">
        <v>149822.47</v>
      </c>
      <c r="J152" s="105">
        <f t="shared" si="33"/>
        <v>17.417729024607176</v>
      </c>
      <c r="K152" s="105">
        <f t="shared" si="34"/>
        <v>-3.8352893715538845</v>
      </c>
      <c r="L152" s="105">
        <f t="shared" si="35"/>
        <v>0.30949340523825547</v>
      </c>
      <c r="M152" s="105">
        <f t="shared" si="29"/>
        <v>6.191535724873999</v>
      </c>
      <c r="N152" s="105">
        <f t="shared" si="31"/>
        <v>5.0708461684130794</v>
      </c>
      <c r="O152" s="105">
        <f t="shared" si="30"/>
        <v>5.5351397124221755</v>
      </c>
      <c r="P152" s="105">
        <f t="shared" si="32"/>
        <v>4.728647582375963</v>
      </c>
    </row>
    <row r="153" spans="1:16" ht="10.5">
      <c r="A153" s="62" t="s">
        <v>412</v>
      </c>
      <c r="B153" s="62" t="s">
        <v>413</v>
      </c>
      <c r="C153" s="62" t="s">
        <v>66</v>
      </c>
      <c r="D153" s="63">
        <v>906976</v>
      </c>
      <c r="E153" s="108">
        <v>4896793.34</v>
      </c>
      <c r="F153" s="108">
        <v>4390581.54</v>
      </c>
      <c r="G153" s="63">
        <v>1022323</v>
      </c>
      <c r="H153" s="108">
        <v>4844630.41</v>
      </c>
      <c r="I153" s="108">
        <v>4507737.71</v>
      </c>
      <c r="J153" s="105">
        <f t="shared" si="33"/>
        <v>12.717756588928482</v>
      </c>
      <c r="K153" s="105">
        <f t="shared" si="34"/>
        <v>-1.0652467110241517</v>
      </c>
      <c r="L153" s="105">
        <f t="shared" si="35"/>
        <v>2.6683519923877768</v>
      </c>
      <c r="M153" s="105">
        <f t="shared" si="29"/>
        <v>5.399032984334756</v>
      </c>
      <c r="N153" s="105">
        <f t="shared" si="31"/>
        <v>4.738845169286028</v>
      </c>
      <c r="O153" s="105">
        <f t="shared" si="30"/>
        <v>4.840901567406414</v>
      </c>
      <c r="P153" s="105">
        <f t="shared" si="32"/>
        <v>4.409308711630278</v>
      </c>
    </row>
    <row r="154" spans="1:16" ht="10.5">
      <c r="A154" s="62" t="s">
        <v>412</v>
      </c>
      <c r="B154" s="62" t="s">
        <v>413</v>
      </c>
      <c r="C154" s="62" t="s">
        <v>48</v>
      </c>
      <c r="D154" s="63">
        <v>20510</v>
      </c>
      <c r="E154" s="108">
        <v>130150.9</v>
      </c>
      <c r="F154" s="108">
        <v>116506.01</v>
      </c>
      <c r="G154" s="63">
        <v>26190</v>
      </c>
      <c r="H154" s="108">
        <v>138561.29</v>
      </c>
      <c r="I154" s="108">
        <v>129087.45</v>
      </c>
      <c r="J154" s="105">
        <f t="shared" si="33"/>
        <v>27.693807898586055</v>
      </c>
      <c r="K154" s="105">
        <f t="shared" si="34"/>
        <v>6.462029843819762</v>
      </c>
      <c r="L154" s="105">
        <f t="shared" si="35"/>
        <v>10.798962216627283</v>
      </c>
      <c r="M154" s="105">
        <f t="shared" si="29"/>
        <v>6.3457289127255</v>
      </c>
      <c r="N154" s="105">
        <f t="shared" si="31"/>
        <v>5.290618174875907</v>
      </c>
      <c r="O154" s="105">
        <f t="shared" si="30"/>
        <v>5.680449049244271</v>
      </c>
      <c r="P154" s="105">
        <f t="shared" si="32"/>
        <v>4.928883161512028</v>
      </c>
    </row>
    <row r="155" spans="1:16" ht="10.5">
      <c r="A155" s="62" t="s">
        <v>412</v>
      </c>
      <c r="B155" s="62" t="s">
        <v>413</v>
      </c>
      <c r="C155" s="62" t="s">
        <v>345</v>
      </c>
      <c r="D155" s="63">
        <v>101204</v>
      </c>
      <c r="E155" s="108">
        <v>526735.93</v>
      </c>
      <c r="F155" s="108">
        <v>472007.94</v>
      </c>
      <c r="G155" s="63">
        <v>127830</v>
      </c>
      <c r="H155" s="108">
        <v>612691.43</v>
      </c>
      <c r="I155" s="108">
        <v>570930.57</v>
      </c>
      <c r="J155" s="105">
        <f t="shared" si="33"/>
        <v>26.30923678905972</v>
      </c>
      <c r="K155" s="105">
        <f t="shared" si="34"/>
        <v>16.318518465220322</v>
      </c>
      <c r="L155" s="105">
        <f t="shared" si="35"/>
        <v>20.95783176867744</v>
      </c>
      <c r="M155" s="105">
        <f t="shared" si="29"/>
        <v>5.204694774910083</v>
      </c>
      <c r="N155" s="105">
        <f t="shared" si="31"/>
        <v>4.793017523273098</v>
      </c>
      <c r="O155" s="105">
        <f t="shared" si="30"/>
        <v>4.663925734160705</v>
      </c>
      <c r="P155" s="105">
        <f t="shared" si="32"/>
        <v>4.466326918563717</v>
      </c>
    </row>
    <row r="156" spans="1:16" ht="10.5">
      <c r="A156" s="62" t="s">
        <v>412</v>
      </c>
      <c r="B156" s="62" t="s">
        <v>413</v>
      </c>
      <c r="C156" s="62" t="s">
        <v>65</v>
      </c>
      <c r="D156" s="63">
        <v>18310</v>
      </c>
      <c r="E156" s="108">
        <v>113496.14</v>
      </c>
      <c r="F156" s="108">
        <v>102259.64</v>
      </c>
      <c r="G156" s="63">
        <v>17480</v>
      </c>
      <c r="H156" s="108">
        <v>83848.33</v>
      </c>
      <c r="I156" s="108">
        <v>78011.35</v>
      </c>
      <c r="J156" s="105">
        <f t="shared" si="33"/>
        <v>-4.533042053522665</v>
      </c>
      <c r="K156" s="105">
        <f t="shared" si="34"/>
        <v>-26.122306890789414</v>
      </c>
      <c r="L156" s="105">
        <f t="shared" si="35"/>
        <v>-23.712473464604408</v>
      </c>
      <c r="M156" s="105">
        <f t="shared" si="29"/>
        <v>6.198587657018023</v>
      </c>
      <c r="N156" s="105">
        <f t="shared" si="31"/>
        <v>4.796815217391305</v>
      </c>
      <c r="O156" s="105">
        <f t="shared" si="30"/>
        <v>5.584906608410704</v>
      </c>
      <c r="P156" s="105">
        <f t="shared" si="32"/>
        <v>4.462891876430207</v>
      </c>
    </row>
    <row r="157" spans="1:16" ht="10.5">
      <c r="A157" s="62" t="s">
        <v>412</v>
      </c>
      <c r="B157" s="62" t="s">
        <v>413</v>
      </c>
      <c r="C157" s="62" t="s">
        <v>43</v>
      </c>
      <c r="D157" s="63">
        <v>184854</v>
      </c>
      <c r="E157" s="108">
        <v>918013.57</v>
      </c>
      <c r="F157" s="108">
        <v>822411.78</v>
      </c>
      <c r="G157" s="63">
        <v>621786</v>
      </c>
      <c r="H157" s="108">
        <v>2660442.61</v>
      </c>
      <c r="I157" s="108">
        <v>2470050.23</v>
      </c>
      <c r="J157" s="105">
        <f t="shared" si="33"/>
        <v>236.3659969489435</v>
      </c>
      <c r="K157" s="105">
        <f t="shared" si="34"/>
        <v>189.80427925482627</v>
      </c>
      <c r="L157" s="105">
        <f t="shared" si="35"/>
        <v>200.3422725778563</v>
      </c>
      <c r="M157" s="105">
        <f t="shared" si="29"/>
        <v>4.966154749153386</v>
      </c>
      <c r="N157" s="105">
        <f t="shared" si="31"/>
        <v>4.278711019546918</v>
      </c>
      <c r="O157" s="105">
        <f t="shared" si="30"/>
        <v>4.448980168132689</v>
      </c>
      <c r="P157" s="105">
        <f t="shared" si="32"/>
        <v>3.972508596205125</v>
      </c>
    </row>
    <row r="158" spans="1:16" ht="10.5">
      <c r="A158" s="62" t="s">
        <v>414</v>
      </c>
      <c r="B158" s="62" t="s">
        <v>618</v>
      </c>
      <c r="C158" s="62" t="s">
        <v>47</v>
      </c>
      <c r="D158" s="63">
        <v>10460</v>
      </c>
      <c r="E158" s="108">
        <v>49977.83</v>
      </c>
      <c r="F158" s="108">
        <v>44961.53</v>
      </c>
      <c r="G158" s="63">
        <v>280</v>
      </c>
      <c r="H158" s="108">
        <v>1592.1</v>
      </c>
      <c r="I158" s="108">
        <v>1505.62</v>
      </c>
      <c r="J158" s="105">
        <f t="shared" si="33"/>
        <v>-97.32313575525812</v>
      </c>
      <c r="K158" s="105">
        <f t="shared" si="34"/>
        <v>-96.81438749941724</v>
      </c>
      <c r="L158" s="105">
        <f t="shared" si="35"/>
        <v>-96.65131502419958</v>
      </c>
      <c r="M158" s="105">
        <f t="shared" si="29"/>
        <v>4.777995219885278</v>
      </c>
      <c r="N158" s="105">
        <f t="shared" si="31"/>
        <v>5.686071428571428</v>
      </c>
      <c r="O158" s="105">
        <f t="shared" si="30"/>
        <v>4.298425430210325</v>
      </c>
      <c r="P158" s="105">
        <f t="shared" si="32"/>
        <v>5.3772142857142855</v>
      </c>
    </row>
    <row r="159" spans="1:16" ht="10.5">
      <c r="A159" s="62" t="s">
        <v>414</v>
      </c>
      <c r="B159" s="62" t="s">
        <v>618</v>
      </c>
      <c r="C159" s="62" t="s">
        <v>93</v>
      </c>
      <c r="D159" s="63"/>
      <c r="E159" s="108"/>
      <c r="F159" s="108"/>
      <c r="G159" s="63">
        <v>100</v>
      </c>
      <c r="H159" s="108">
        <v>573.63</v>
      </c>
      <c r="I159" s="108">
        <v>540.11</v>
      </c>
      <c r="N159" s="105">
        <f t="shared" si="31"/>
        <v>5.7363</v>
      </c>
      <c r="P159" s="105">
        <f t="shared" si="32"/>
        <v>5.4011000000000005</v>
      </c>
    </row>
    <row r="160" spans="1:15" ht="10.5">
      <c r="A160" s="62" t="s">
        <v>414</v>
      </c>
      <c r="B160" s="62" t="s">
        <v>618</v>
      </c>
      <c r="C160" s="62" t="s">
        <v>134</v>
      </c>
      <c r="D160" s="63">
        <v>450</v>
      </c>
      <c r="E160" s="108">
        <v>2925</v>
      </c>
      <c r="F160" s="108">
        <v>2591.57</v>
      </c>
      <c r="G160" s="63"/>
      <c r="H160" s="108"/>
      <c r="I160" s="108"/>
      <c r="M160" s="105">
        <f t="shared" si="29"/>
        <v>6.5</v>
      </c>
      <c r="O160" s="105">
        <f t="shared" si="30"/>
        <v>5.759044444444445</v>
      </c>
    </row>
    <row r="161" spans="1:16" ht="10.5">
      <c r="A161" s="62" t="s">
        <v>414</v>
      </c>
      <c r="B161" s="62" t="s">
        <v>618</v>
      </c>
      <c r="C161" s="62" t="s">
        <v>62</v>
      </c>
      <c r="D161" s="63">
        <v>5110</v>
      </c>
      <c r="E161" s="108">
        <v>30142.06</v>
      </c>
      <c r="F161" s="108">
        <v>26931.77</v>
      </c>
      <c r="G161" s="63">
        <v>26305.9</v>
      </c>
      <c r="H161" s="108">
        <v>202955.24</v>
      </c>
      <c r="I161" s="108">
        <v>189022.97</v>
      </c>
      <c r="J161" s="105">
        <f t="shared" si="33"/>
        <v>414.7925636007828</v>
      </c>
      <c r="K161" s="105">
        <f t="shared" si="34"/>
        <v>573.3290292700632</v>
      </c>
      <c r="L161" s="105">
        <f t="shared" si="35"/>
        <v>601.85869699615</v>
      </c>
      <c r="M161" s="105">
        <f t="shared" si="29"/>
        <v>5.8986418786692765</v>
      </c>
      <c r="N161" s="105">
        <f t="shared" si="31"/>
        <v>7.7151984915931395</v>
      </c>
      <c r="O161" s="105">
        <f t="shared" si="30"/>
        <v>5.270405088062622</v>
      </c>
      <c r="P161" s="105">
        <f t="shared" si="32"/>
        <v>7.185573198407961</v>
      </c>
    </row>
    <row r="162" spans="1:16" ht="10.5">
      <c r="A162" s="62" t="s">
        <v>414</v>
      </c>
      <c r="B162" s="62" t="s">
        <v>618</v>
      </c>
      <c r="C162" s="62" t="s">
        <v>53</v>
      </c>
      <c r="D162" s="63">
        <v>2410</v>
      </c>
      <c r="E162" s="108">
        <v>11903.36</v>
      </c>
      <c r="F162" s="108">
        <v>10706.23</v>
      </c>
      <c r="G162" s="63">
        <v>4900</v>
      </c>
      <c r="H162" s="108">
        <v>30366.32</v>
      </c>
      <c r="I162" s="108">
        <v>27488.41</v>
      </c>
      <c r="J162" s="105">
        <f t="shared" si="33"/>
        <v>103.3195020746888</v>
      </c>
      <c r="K162" s="105">
        <f t="shared" si="34"/>
        <v>155.10712941555997</v>
      </c>
      <c r="L162" s="105">
        <f t="shared" si="35"/>
        <v>156.75153625505897</v>
      </c>
      <c r="M162" s="105">
        <f t="shared" si="29"/>
        <v>4.939153526970955</v>
      </c>
      <c r="N162" s="105">
        <f t="shared" si="31"/>
        <v>6.197208163265306</v>
      </c>
      <c r="O162" s="105">
        <f t="shared" si="30"/>
        <v>4.442419087136929</v>
      </c>
      <c r="P162" s="105">
        <f t="shared" si="32"/>
        <v>5.609879591836735</v>
      </c>
    </row>
    <row r="163" spans="1:16" ht="10.5">
      <c r="A163" s="62" t="s">
        <v>414</v>
      </c>
      <c r="B163" s="62" t="s">
        <v>618</v>
      </c>
      <c r="C163" s="62" t="s">
        <v>55</v>
      </c>
      <c r="D163" s="63">
        <v>11720</v>
      </c>
      <c r="E163" s="108">
        <v>56539.63</v>
      </c>
      <c r="F163" s="108">
        <v>49894.92</v>
      </c>
      <c r="G163" s="63">
        <v>3780</v>
      </c>
      <c r="H163" s="108">
        <v>21955.31</v>
      </c>
      <c r="I163" s="108">
        <v>20663.27</v>
      </c>
      <c r="J163" s="105">
        <f t="shared" si="33"/>
        <v>-67.74744027303754</v>
      </c>
      <c r="K163" s="105">
        <f t="shared" si="34"/>
        <v>-61.16828143374831</v>
      </c>
      <c r="L163" s="105">
        <f t="shared" si="35"/>
        <v>-58.586425231266034</v>
      </c>
      <c r="M163" s="105">
        <f t="shared" si="29"/>
        <v>4.824200511945392</v>
      </c>
      <c r="N163" s="105">
        <f t="shared" si="31"/>
        <v>5.808283068783069</v>
      </c>
      <c r="O163" s="105">
        <f t="shared" si="30"/>
        <v>4.2572457337883955</v>
      </c>
      <c r="P163" s="105">
        <f t="shared" si="32"/>
        <v>5.466473544973545</v>
      </c>
    </row>
    <row r="164" spans="1:16" ht="10.5">
      <c r="A164" s="62" t="s">
        <v>414</v>
      </c>
      <c r="B164" s="62" t="s">
        <v>618</v>
      </c>
      <c r="C164" s="62" t="s">
        <v>41</v>
      </c>
      <c r="D164" s="63">
        <v>29300</v>
      </c>
      <c r="E164" s="108">
        <v>138307.8</v>
      </c>
      <c r="F164" s="108">
        <v>123843.91</v>
      </c>
      <c r="G164" s="63">
        <v>2179</v>
      </c>
      <c r="H164" s="108">
        <v>12795.04</v>
      </c>
      <c r="I164" s="108">
        <v>12168.77</v>
      </c>
      <c r="J164" s="105">
        <f t="shared" si="33"/>
        <v>-92.56313993174061</v>
      </c>
      <c r="K164" s="105">
        <f t="shared" si="34"/>
        <v>-90.74886593525454</v>
      </c>
      <c r="L164" s="105">
        <f t="shared" si="35"/>
        <v>-90.17410706751748</v>
      </c>
      <c r="M164" s="105">
        <f t="shared" si="29"/>
        <v>4.720402730375426</v>
      </c>
      <c r="N164" s="105">
        <f t="shared" si="31"/>
        <v>5.871977971546581</v>
      </c>
      <c r="O164" s="105">
        <f t="shared" si="30"/>
        <v>4.226754607508533</v>
      </c>
      <c r="P164" s="105">
        <f t="shared" si="32"/>
        <v>5.584566314823314</v>
      </c>
    </row>
    <row r="165" spans="1:15" ht="10.5">
      <c r="A165" s="62" t="s">
        <v>414</v>
      </c>
      <c r="B165" s="62" t="s">
        <v>618</v>
      </c>
      <c r="C165" s="62" t="s">
        <v>44</v>
      </c>
      <c r="D165" s="63">
        <v>98378.5</v>
      </c>
      <c r="E165" s="108">
        <v>496547.32</v>
      </c>
      <c r="F165" s="108">
        <v>442978.85</v>
      </c>
      <c r="G165" s="63"/>
      <c r="H165" s="108"/>
      <c r="I165" s="108"/>
      <c r="M165" s="105">
        <f t="shared" si="29"/>
        <v>5.04731541952764</v>
      </c>
      <c r="O165" s="105">
        <f t="shared" si="30"/>
        <v>4.502801425108128</v>
      </c>
    </row>
    <row r="166" spans="1:16" ht="10.5">
      <c r="A166" s="62" t="s">
        <v>414</v>
      </c>
      <c r="B166" s="62" t="s">
        <v>618</v>
      </c>
      <c r="C166" s="62" t="s">
        <v>42</v>
      </c>
      <c r="D166" s="63">
        <v>80307</v>
      </c>
      <c r="E166" s="108">
        <v>382037.68</v>
      </c>
      <c r="F166" s="108">
        <v>342471.81</v>
      </c>
      <c r="G166" s="63">
        <v>154797</v>
      </c>
      <c r="H166" s="108">
        <v>965916.64</v>
      </c>
      <c r="I166" s="108">
        <v>896265.46</v>
      </c>
      <c r="J166" s="105">
        <f t="shared" si="33"/>
        <v>92.75654675183982</v>
      </c>
      <c r="K166" s="105">
        <f t="shared" si="34"/>
        <v>152.83282005062955</v>
      </c>
      <c r="L166" s="105">
        <f t="shared" si="35"/>
        <v>161.70488601674978</v>
      </c>
      <c r="M166" s="105">
        <f t="shared" si="29"/>
        <v>4.757215186720958</v>
      </c>
      <c r="N166" s="105">
        <f t="shared" si="31"/>
        <v>6.2398925043767</v>
      </c>
      <c r="O166" s="105">
        <f t="shared" si="30"/>
        <v>4.264532481601853</v>
      </c>
      <c r="P166" s="105">
        <f t="shared" si="32"/>
        <v>5.7899407611258615</v>
      </c>
    </row>
    <row r="167" spans="1:16" ht="10.5">
      <c r="A167" s="62" t="s">
        <v>414</v>
      </c>
      <c r="B167" s="62" t="s">
        <v>618</v>
      </c>
      <c r="C167" s="62" t="s">
        <v>151</v>
      </c>
      <c r="D167" s="63">
        <v>430</v>
      </c>
      <c r="E167" s="108">
        <v>2030.7</v>
      </c>
      <c r="F167" s="108">
        <v>1792.79</v>
      </c>
      <c r="G167" s="63">
        <v>7007</v>
      </c>
      <c r="H167" s="108">
        <v>46778.33</v>
      </c>
      <c r="I167" s="108">
        <v>43349.84</v>
      </c>
      <c r="J167" s="105">
        <f t="shared" si="33"/>
        <v>1529.5348837209303</v>
      </c>
      <c r="K167" s="105">
        <f t="shared" si="34"/>
        <v>2203.556901561038</v>
      </c>
      <c r="L167" s="105">
        <f t="shared" si="35"/>
        <v>2318.0099175028863</v>
      </c>
      <c r="M167" s="105">
        <f t="shared" si="29"/>
        <v>4.7225581395348835</v>
      </c>
      <c r="N167" s="105">
        <f t="shared" si="31"/>
        <v>6.675942628799772</v>
      </c>
      <c r="O167" s="105">
        <f t="shared" si="30"/>
        <v>4.169279069767442</v>
      </c>
      <c r="P167" s="105">
        <f t="shared" si="32"/>
        <v>6.186647638076209</v>
      </c>
    </row>
    <row r="168" spans="1:15" ht="10.5">
      <c r="A168" s="62" t="s">
        <v>414</v>
      </c>
      <c r="B168" s="62" t="s">
        <v>618</v>
      </c>
      <c r="C168" s="62" t="s">
        <v>49</v>
      </c>
      <c r="D168" s="63">
        <v>1220</v>
      </c>
      <c r="E168" s="108">
        <v>6804.63</v>
      </c>
      <c r="F168" s="108">
        <v>6100.4</v>
      </c>
      <c r="G168" s="63"/>
      <c r="H168" s="108"/>
      <c r="I168" s="108"/>
      <c r="M168" s="105">
        <f t="shared" si="29"/>
        <v>5.577565573770492</v>
      </c>
      <c r="O168" s="105">
        <f t="shared" si="30"/>
        <v>5.000327868852459</v>
      </c>
    </row>
    <row r="169" spans="1:16" ht="10.5">
      <c r="A169" s="62" t="s">
        <v>414</v>
      </c>
      <c r="B169" s="62" t="s">
        <v>618</v>
      </c>
      <c r="C169" s="62" t="s">
        <v>66</v>
      </c>
      <c r="D169" s="63">
        <v>2018</v>
      </c>
      <c r="E169" s="108">
        <v>10819.75</v>
      </c>
      <c r="F169" s="108">
        <v>9716.8</v>
      </c>
      <c r="G169" s="63">
        <v>563</v>
      </c>
      <c r="H169" s="108">
        <v>3597.39</v>
      </c>
      <c r="I169" s="108">
        <v>3389.09</v>
      </c>
      <c r="J169" s="105">
        <f t="shared" si="33"/>
        <v>-72.10109018830525</v>
      </c>
      <c r="K169" s="105">
        <f t="shared" si="34"/>
        <v>-66.75163474202269</v>
      </c>
      <c r="L169" s="105">
        <f t="shared" si="35"/>
        <v>-65.12133624238432</v>
      </c>
      <c r="M169" s="105">
        <f t="shared" si="29"/>
        <v>5.361620416253716</v>
      </c>
      <c r="N169" s="105">
        <f t="shared" si="31"/>
        <v>6.389680284191829</v>
      </c>
      <c r="O169" s="105">
        <f t="shared" si="30"/>
        <v>4.815064420218038</v>
      </c>
      <c r="P169" s="105">
        <f t="shared" si="32"/>
        <v>6.019698046181173</v>
      </c>
    </row>
    <row r="170" spans="1:15" ht="10.5">
      <c r="A170" s="62" t="s">
        <v>414</v>
      </c>
      <c r="B170" s="62" t="s">
        <v>618</v>
      </c>
      <c r="C170" s="62" t="s">
        <v>43</v>
      </c>
      <c r="D170" s="63">
        <v>7120</v>
      </c>
      <c r="E170" s="108">
        <v>31778.79</v>
      </c>
      <c r="F170" s="108">
        <v>29168.86</v>
      </c>
      <c r="G170" s="63"/>
      <c r="H170" s="108"/>
      <c r="I170" s="108"/>
      <c r="M170" s="105">
        <f t="shared" si="29"/>
        <v>4.463313202247191</v>
      </c>
      <c r="O170" s="105">
        <f t="shared" si="30"/>
        <v>4.09675</v>
      </c>
    </row>
    <row r="171" spans="1:16" s="103" customFormat="1" ht="11.25" customHeight="1">
      <c r="A171" s="62"/>
      <c r="B171" s="62"/>
      <c r="C171" s="62"/>
      <c r="D171" s="63">
        <f aca="true" t="shared" si="36" ref="D171:I171">SUM(D121:D170)</f>
        <v>10066470.68</v>
      </c>
      <c r="E171" s="63">
        <f t="shared" si="36"/>
        <v>57740094.97</v>
      </c>
      <c r="F171" s="63">
        <f t="shared" si="36"/>
        <v>51770882.42999999</v>
      </c>
      <c r="G171" s="63">
        <f t="shared" si="36"/>
        <v>11736340.3</v>
      </c>
      <c r="H171" s="63">
        <f t="shared" si="36"/>
        <v>59108534.29</v>
      </c>
      <c r="I171" s="63">
        <f t="shared" si="36"/>
        <v>54962658.14</v>
      </c>
      <c r="J171" s="105">
        <f t="shared" si="33"/>
        <v>16.5884317660378</v>
      </c>
      <c r="K171" s="105">
        <f t="shared" si="34"/>
        <v>2.3699983879676676</v>
      </c>
      <c r="L171" s="105">
        <f t="shared" si="35"/>
        <v>6.1651947198613914</v>
      </c>
      <c r="M171" s="105">
        <f t="shared" si="29"/>
        <v>5.735882694688383</v>
      </c>
      <c r="N171" s="105">
        <f t="shared" si="31"/>
        <v>5.03636847425087</v>
      </c>
      <c r="O171" s="105">
        <f t="shared" si="30"/>
        <v>5.142903016929067</v>
      </c>
      <c r="P171" s="105">
        <f t="shared" si="32"/>
        <v>4.683117286570158</v>
      </c>
    </row>
    <row r="172" spans="1:16" ht="10.5">
      <c r="A172" s="62" t="s">
        <v>431</v>
      </c>
      <c r="B172" s="62" t="s">
        <v>432</v>
      </c>
      <c r="C172" s="62" t="s">
        <v>47</v>
      </c>
      <c r="D172" s="63">
        <v>55292</v>
      </c>
      <c r="E172" s="108">
        <v>383410.64</v>
      </c>
      <c r="F172" s="108">
        <v>337862.43</v>
      </c>
      <c r="G172" s="63">
        <v>6160</v>
      </c>
      <c r="H172" s="108">
        <v>37420.22</v>
      </c>
      <c r="I172" s="108">
        <v>34733.45</v>
      </c>
      <c r="J172" s="105">
        <f t="shared" si="33"/>
        <v>-88.85914779714967</v>
      </c>
      <c r="K172" s="105">
        <f t="shared" si="34"/>
        <v>-90.24017173858296</v>
      </c>
      <c r="L172" s="105">
        <f t="shared" si="35"/>
        <v>-89.71964713566999</v>
      </c>
      <c r="M172" s="105">
        <f t="shared" si="29"/>
        <v>6.934287781234175</v>
      </c>
      <c r="N172" s="105">
        <f t="shared" si="31"/>
        <v>6.0747110389610395</v>
      </c>
      <c r="O172" s="105">
        <f t="shared" si="30"/>
        <v>6.110512008970556</v>
      </c>
      <c r="P172" s="105">
        <f t="shared" si="32"/>
        <v>5.638547077922078</v>
      </c>
    </row>
    <row r="173" spans="1:16" ht="10.5">
      <c r="A173" s="62" t="s">
        <v>431</v>
      </c>
      <c r="B173" s="62" t="s">
        <v>432</v>
      </c>
      <c r="C173" s="62" t="s">
        <v>133</v>
      </c>
      <c r="D173" s="63"/>
      <c r="E173" s="108"/>
      <c r="F173" s="108"/>
      <c r="G173" s="63">
        <v>8350</v>
      </c>
      <c r="H173" s="108">
        <v>39539.5</v>
      </c>
      <c r="I173" s="108">
        <v>36868.16</v>
      </c>
      <c r="N173" s="105">
        <f t="shared" si="31"/>
        <v>4.735269461077844</v>
      </c>
      <c r="P173" s="105">
        <f t="shared" si="32"/>
        <v>4.4153485029940125</v>
      </c>
    </row>
    <row r="174" spans="1:16" ht="10.5">
      <c r="A174" s="62" t="s">
        <v>431</v>
      </c>
      <c r="B174" s="62" t="s">
        <v>432</v>
      </c>
      <c r="C174" s="62" t="s">
        <v>134</v>
      </c>
      <c r="D174" s="109">
        <v>8000</v>
      </c>
      <c r="E174" s="109">
        <v>39861.53</v>
      </c>
      <c r="F174" s="109">
        <v>36661.11</v>
      </c>
      <c r="G174" s="63">
        <v>500</v>
      </c>
      <c r="H174" s="108">
        <v>2115.4</v>
      </c>
      <c r="I174" s="108">
        <v>1939.91</v>
      </c>
      <c r="J174" s="105">
        <f t="shared" si="33"/>
        <v>-93.75</v>
      </c>
      <c r="K174" s="105">
        <f t="shared" si="34"/>
        <v>-94.69312893910494</v>
      </c>
      <c r="L174" s="105">
        <f t="shared" si="35"/>
        <v>-94.7085344660868</v>
      </c>
      <c r="M174" s="105">
        <f t="shared" si="29"/>
        <v>4.98269125</v>
      </c>
      <c r="N174" s="105">
        <f t="shared" si="31"/>
        <v>4.2308</v>
      </c>
      <c r="O174" s="105">
        <f t="shared" si="30"/>
        <v>4.58263875</v>
      </c>
      <c r="P174" s="105">
        <f t="shared" si="32"/>
        <v>3.87982</v>
      </c>
    </row>
    <row r="175" spans="1:16" ht="10.5">
      <c r="A175" s="62" t="s">
        <v>431</v>
      </c>
      <c r="B175" s="62" t="s">
        <v>432</v>
      </c>
      <c r="C175" s="62" t="s">
        <v>62</v>
      </c>
      <c r="D175" s="63">
        <v>5</v>
      </c>
      <c r="E175" s="108">
        <v>0.2</v>
      </c>
      <c r="F175" s="108">
        <v>0.18</v>
      </c>
      <c r="G175" s="63">
        <v>1124</v>
      </c>
      <c r="H175" s="108">
        <v>8127.36</v>
      </c>
      <c r="I175" s="108">
        <v>7460.03</v>
      </c>
      <c r="J175" s="105">
        <f t="shared" si="33"/>
        <v>22380</v>
      </c>
      <c r="K175" s="105">
        <f t="shared" si="34"/>
        <v>4063580</v>
      </c>
      <c r="L175" s="105">
        <f t="shared" si="35"/>
        <v>4144361.1111111115</v>
      </c>
      <c r="M175" s="105">
        <f t="shared" si="29"/>
        <v>0.04</v>
      </c>
      <c r="N175" s="105">
        <f t="shared" si="31"/>
        <v>7.230747330960853</v>
      </c>
      <c r="O175" s="105">
        <f t="shared" si="30"/>
        <v>0.036</v>
      </c>
      <c r="P175" s="105">
        <f t="shared" si="32"/>
        <v>6.637037366548043</v>
      </c>
    </row>
    <row r="176" spans="1:16" ht="10.5">
      <c r="A176" s="62" t="s">
        <v>431</v>
      </c>
      <c r="B176" s="62" t="s">
        <v>432</v>
      </c>
      <c r="C176" s="62" t="s">
        <v>53</v>
      </c>
      <c r="D176" s="63">
        <v>25969</v>
      </c>
      <c r="E176" s="108">
        <v>178583.06</v>
      </c>
      <c r="F176" s="108">
        <v>159809.12</v>
      </c>
      <c r="G176" s="63">
        <v>800</v>
      </c>
      <c r="H176" s="108">
        <v>4708.13</v>
      </c>
      <c r="I176" s="108">
        <v>4336.58</v>
      </c>
      <c r="J176" s="105">
        <f t="shared" si="33"/>
        <v>-96.91940390465555</v>
      </c>
      <c r="K176" s="105">
        <f t="shared" si="34"/>
        <v>-97.36361892331782</v>
      </c>
      <c r="L176" s="105">
        <f t="shared" si="35"/>
        <v>-97.28640017540927</v>
      </c>
      <c r="M176" s="105">
        <f t="shared" si="29"/>
        <v>6.876778466633294</v>
      </c>
      <c r="N176" s="105">
        <f t="shared" si="31"/>
        <v>5.8851625</v>
      </c>
      <c r="O176" s="105">
        <f t="shared" si="30"/>
        <v>6.153841888405406</v>
      </c>
      <c r="P176" s="105">
        <f t="shared" si="32"/>
        <v>5.420725</v>
      </c>
    </row>
    <row r="177" spans="1:16" ht="10.5">
      <c r="A177" s="62" t="s">
        <v>431</v>
      </c>
      <c r="B177" s="62" t="s">
        <v>432</v>
      </c>
      <c r="C177" s="62" t="s">
        <v>100</v>
      </c>
      <c r="D177" s="63"/>
      <c r="E177" s="108"/>
      <c r="F177" s="108"/>
      <c r="G177" s="63">
        <v>100</v>
      </c>
      <c r="H177" s="108">
        <v>557.2</v>
      </c>
      <c r="I177" s="108">
        <v>512.43</v>
      </c>
      <c r="N177" s="105">
        <f t="shared" si="31"/>
        <v>5.572</v>
      </c>
      <c r="P177" s="105">
        <f t="shared" si="32"/>
        <v>5.1243</v>
      </c>
    </row>
    <row r="178" spans="1:16" ht="10.5">
      <c r="A178" s="62" t="s">
        <v>431</v>
      </c>
      <c r="B178" s="62" t="s">
        <v>432</v>
      </c>
      <c r="C178" s="62" t="s">
        <v>51</v>
      </c>
      <c r="D178" s="63"/>
      <c r="E178" s="108"/>
      <c r="F178" s="108"/>
      <c r="G178" s="63">
        <v>15500</v>
      </c>
      <c r="H178" s="108">
        <v>96027.38</v>
      </c>
      <c r="I178" s="108">
        <v>90639.41</v>
      </c>
      <c r="N178" s="105">
        <f t="shared" si="31"/>
        <v>6.1953148387096775</v>
      </c>
      <c r="P178" s="105">
        <f t="shared" si="32"/>
        <v>5.8477038709677425</v>
      </c>
    </row>
    <row r="179" spans="1:16" ht="10.5">
      <c r="A179" s="62" t="s">
        <v>431</v>
      </c>
      <c r="B179" s="62" t="s">
        <v>432</v>
      </c>
      <c r="C179" s="62" t="s">
        <v>55</v>
      </c>
      <c r="D179" s="63">
        <v>10000</v>
      </c>
      <c r="E179" s="108">
        <v>60324.61</v>
      </c>
      <c r="F179" s="108">
        <v>53934.6</v>
      </c>
      <c r="G179" s="63">
        <v>55107.8</v>
      </c>
      <c r="H179" s="108">
        <v>281978.97</v>
      </c>
      <c r="I179" s="108">
        <v>257508.31</v>
      </c>
      <c r="J179" s="105">
        <f t="shared" si="33"/>
        <v>451.078</v>
      </c>
      <c r="K179" s="105">
        <f t="shared" si="34"/>
        <v>367.4360431008174</v>
      </c>
      <c r="L179" s="105">
        <f t="shared" si="35"/>
        <v>377.4454802668417</v>
      </c>
      <c r="M179" s="105">
        <f t="shared" si="29"/>
        <v>6.032461</v>
      </c>
      <c r="N179" s="105">
        <f t="shared" si="31"/>
        <v>5.116861315458065</v>
      </c>
      <c r="O179" s="105">
        <f t="shared" si="30"/>
        <v>5.39346</v>
      </c>
      <c r="P179" s="105">
        <f t="shared" si="32"/>
        <v>4.672810564021789</v>
      </c>
    </row>
    <row r="180" spans="1:16" ht="10.5">
      <c r="A180" s="62" t="s">
        <v>431</v>
      </c>
      <c r="B180" s="62" t="s">
        <v>432</v>
      </c>
      <c r="C180" s="62" t="s">
        <v>607</v>
      </c>
      <c r="D180" s="63">
        <v>1210</v>
      </c>
      <c r="E180" s="108">
        <v>6513.05</v>
      </c>
      <c r="F180" s="108">
        <v>5750</v>
      </c>
      <c r="G180" s="63">
        <v>3050</v>
      </c>
      <c r="H180" s="108">
        <v>16495.67</v>
      </c>
      <c r="I180" s="108">
        <v>15259.84</v>
      </c>
      <c r="J180" s="105">
        <f t="shared" si="33"/>
        <v>152.06611570247935</v>
      </c>
      <c r="K180" s="105">
        <f t="shared" si="34"/>
        <v>153.2710481264538</v>
      </c>
      <c r="L180" s="105">
        <f t="shared" si="35"/>
        <v>165.38852173913043</v>
      </c>
      <c r="M180" s="105">
        <f t="shared" si="29"/>
        <v>5.382685950413223</v>
      </c>
      <c r="N180" s="105">
        <f t="shared" si="31"/>
        <v>5.408416393442622</v>
      </c>
      <c r="O180" s="105">
        <f t="shared" si="30"/>
        <v>4.75206611570248</v>
      </c>
      <c r="P180" s="105">
        <f t="shared" si="32"/>
        <v>5.003226229508197</v>
      </c>
    </row>
    <row r="181" spans="1:16" ht="10.5">
      <c r="A181" s="62" t="s">
        <v>431</v>
      </c>
      <c r="B181" s="62" t="s">
        <v>432</v>
      </c>
      <c r="C181" s="62" t="s">
        <v>41</v>
      </c>
      <c r="D181" s="63">
        <v>14050</v>
      </c>
      <c r="E181" s="108">
        <v>89693.99</v>
      </c>
      <c r="F181" s="108">
        <v>81938.24</v>
      </c>
      <c r="G181" s="63">
        <v>8408</v>
      </c>
      <c r="H181" s="108">
        <v>51939.88</v>
      </c>
      <c r="I181" s="108">
        <v>48702.66</v>
      </c>
      <c r="J181" s="105">
        <f t="shared" si="33"/>
        <v>-40.15658362989324</v>
      </c>
      <c r="K181" s="105">
        <f t="shared" si="34"/>
        <v>-42.092129026705145</v>
      </c>
      <c r="L181" s="105">
        <f t="shared" si="35"/>
        <v>-40.56174504114318</v>
      </c>
      <c r="M181" s="105">
        <f t="shared" si="29"/>
        <v>6.383913879003559</v>
      </c>
      <c r="N181" s="105">
        <f t="shared" si="31"/>
        <v>6.17743577545195</v>
      </c>
      <c r="O181" s="105">
        <f t="shared" si="30"/>
        <v>5.831903202846975</v>
      </c>
      <c r="P181" s="105">
        <f t="shared" si="32"/>
        <v>5.792419124643198</v>
      </c>
    </row>
    <row r="182" spans="1:16" ht="10.5">
      <c r="A182" s="62" t="s">
        <v>431</v>
      </c>
      <c r="B182" s="62" t="s">
        <v>432</v>
      </c>
      <c r="C182" s="62" t="s">
        <v>91</v>
      </c>
      <c r="D182" s="63">
        <v>5</v>
      </c>
      <c r="E182" s="108">
        <v>10.85</v>
      </c>
      <c r="F182" s="108">
        <v>9.84</v>
      </c>
      <c r="G182" s="63">
        <v>50</v>
      </c>
      <c r="H182" s="108">
        <v>412.04</v>
      </c>
      <c r="I182" s="108">
        <v>385.75</v>
      </c>
      <c r="J182" s="105">
        <f t="shared" si="33"/>
        <v>900</v>
      </c>
      <c r="K182" s="105">
        <f t="shared" si="34"/>
        <v>3697.603686635945</v>
      </c>
      <c r="L182" s="105">
        <f t="shared" si="35"/>
        <v>3820.2235772357726</v>
      </c>
      <c r="M182" s="105">
        <f t="shared" si="29"/>
        <v>2.17</v>
      </c>
      <c r="N182" s="105">
        <f t="shared" si="31"/>
        <v>8.2408</v>
      </c>
      <c r="O182" s="105">
        <f t="shared" si="30"/>
        <v>1.968</v>
      </c>
      <c r="P182" s="105">
        <f t="shared" si="32"/>
        <v>7.715</v>
      </c>
    </row>
    <row r="183" spans="1:15" ht="10.5">
      <c r="A183" s="62" t="s">
        <v>431</v>
      </c>
      <c r="B183" s="62" t="s">
        <v>432</v>
      </c>
      <c r="C183" s="62" t="s">
        <v>45</v>
      </c>
      <c r="D183" s="63">
        <v>504</v>
      </c>
      <c r="E183" s="108">
        <v>3855.6</v>
      </c>
      <c r="F183" s="108">
        <v>3329.36</v>
      </c>
      <c r="G183" s="63"/>
      <c r="H183" s="108"/>
      <c r="I183" s="108"/>
      <c r="M183" s="105">
        <f t="shared" si="29"/>
        <v>7.6499999999999995</v>
      </c>
      <c r="O183" s="105">
        <f t="shared" si="30"/>
        <v>6.605873015873017</v>
      </c>
    </row>
    <row r="184" spans="1:16" ht="10.5">
      <c r="A184" s="62" t="s">
        <v>431</v>
      </c>
      <c r="B184" s="62" t="s">
        <v>432</v>
      </c>
      <c r="C184" s="62" t="s">
        <v>44</v>
      </c>
      <c r="D184" s="63">
        <v>8960</v>
      </c>
      <c r="E184" s="108">
        <v>49414.32</v>
      </c>
      <c r="F184" s="108">
        <v>43724.8</v>
      </c>
      <c r="G184" s="63">
        <v>5600</v>
      </c>
      <c r="H184" s="108">
        <v>28706.09</v>
      </c>
      <c r="I184" s="108">
        <v>26783.68</v>
      </c>
      <c r="J184" s="105">
        <f t="shared" si="33"/>
        <v>-37.5</v>
      </c>
      <c r="K184" s="105">
        <f t="shared" si="34"/>
        <v>-41.90734588677938</v>
      </c>
      <c r="L184" s="105">
        <f t="shared" si="35"/>
        <v>-38.74487704918033</v>
      </c>
      <c r="M184" s="105">
        <f t="shared" si="29"/>
        <v>5.514991071428572</v>
      </c>
      <c r="N184" s="105">
        <f t="shared" si="31"/>
        <v>5.1260875</v>
      </c>
      <c r="O184" s="105">
        <f t="shared" si="30"/>
        <v>4.88</v>
      </c>
      <c r="P184" s="105">
        <f t="shared" si="32"/>
        <v>4.7828</v>
      </c>
    </row>
    <row r="185" spans="1:16" ht="10.5">
      <c r="A185" s="62" t="s">
        <v>431</v>
      </c>
      <c r="B185" s="62" t="s">
        <v>432</v>
      </c>
      <c r="C185" s="62" t="s">
        <v>60</v>
      </c>
      <c r="D185" s="63">
        <v>2250</v>
      </c>
      <c r="E185" s="108">
        <v>13754.05</v>
      </c>
      <c r="F185" s="108">
        <v>12223.96</v>
      </c>
      <c r="G185" s="63">
        <v>1800</v>
      </c>
      <c r="H185" s="108">
        <v>10378.06</v>
      </c>
      <c r="I185" s="108">
        <v>9559.87</v>
      </c>
      <c r="J185" s="105">
        <f t="shared" si="33"/>
        <v>-20</v>
      </c>
      <c r="K185" s="105">
        <f t="shared" si="34"/>
        <v>-24.545424802149185</v>
      </c>
      <c r="L185" s="105">
        <f t="shared" si="35"/>
        <v>-21.794001289271222</v>
      </c>
      <c r="M185" s="105">
        <f t="shared" si="29"/>
        <v>6.112911111111111</v>
      </c>
      <c r="N185" s="105">
        <f t="shared" si="31"/>
        <v>5.765588888888889</v>
      </c>
      <c r="O185" s="105">
        <f t="shared" si="30"/>
        <v>5.432871111111111</v>
      </c>
      <c r="P185" s="105">
        <f t="shared" si="32"/>
        <v>5.3110388888888895</v>
      </c>
    </row>
    <row r="186" spans="1:16" ht="10.5">
      <c r="A186" s="62" t="s">
        <v>431</v>
      </c>
      <c r="B186" s="62" t="s">
        <v>432</v>
      </c>
      <c r="C186" s="62" t="s">
        <v>42</v>
      </c>
      <c r="D186" s="63">
        <v>12222</v>
      </c>
      <c r="E186" s="108">
        <v>85462.08</v>
      </c>
      <c r="F186" s="108">
        <v>76983.55</v>
      </c>
      <c r="G186" s="63">
        <v>6340</v>
      </c>
      <c r="H186" s="108">
        <v>36007.44</v>
      </c>
      <c r="I186" s="108">
        <v>33779.79</v>
      </c>
      <c r="J186" s="105">
        <f aca="true" t="shared" si="37" ref="J186:J248">(G186-D186)*100/D186</f>
        <v>-48.12632956962854</v>
      </c>
      <c r="K186" s="105">
        <f aca="true" t="shared" si="38" ref="K186:K248">(H186-E186)*100/E186</f>
        <v>-57.867348887366184</v>
      </c>
      <c r="L186" s="105">
        <f aca="true" t="shared" si="39" ref="L186:L248">(I186-F186)*100/F186</f>
        <v>-56.12076865771973</v>
      </c>
      <c r="M186" s="105">
        <f aca="true" t="shared" si="40" ref="M186:M248">E186/D186</f>
        <v>6.992479135984291</v>
      </c>
      <c r="N186" s="105">
        <f aca="true" t="shared" si="41" ref="N186:N249">H186/G186</f>
        <v>5.6794069400630915</v>
      </c>
      <c r="O186" s="105">
        <f aca="true" t="shared" si="42" ref="O186:O248">F186/D186</f>
        <v>6.2987686139748</v>
      </c>
      <c r="P186" s="105">
        <f aca="true" t="shared" si="43" ref="P186:P249">I186/G186</f>
        <v>5.328042586750788</v>
      </c>
    </row>
    <row r="187" spans="1:15" ht="10.5">
      <c r="A187" s="62" t="s">
        <v>431</v>
      </c>
      <c r="B187" s="62" t="s">
        <v>432</v>
      </c>
      <c r="C187" s="62" t="s">
        <v>84</v>
      </c>
      <c r="D187" s="63">
        <v>2000</v>
      </c>
      <c r="E187" s="108">
        <v>10066.64</v>
      </c>
      <c r="F187" s="108">
        <v>9165.27</v>
      </c>
      <c r="G187" s="63"/>
      <c r="H187" s="108"/>
      <c r="I187" s="108"/>
      <c r="M187" s="105">
        <f t="shared" si="40"/>
        <v>5.03332</v>
      </c>
      <c r="O187" s="105">
        <f t="shared" si="42"/>
        <v>4.582635</v>
      </c>
    </row>
    <row r="188" spans="1:16" ht="10.5">
      <c r="A188" s="62" t="s">
        <v>431</v>
      </c>
      <c r="B188" s="62" t="s">
        <v>432</v>
      </c>
      <c r="C188" s="62" t="s">
        <v>94</v>
      </c>
      <c r="D188" s="63"/>
      <c r="E188" s="108"/>
      <c r="F188" s="108"/>
      <c r="G188" s="63">
        <v>1000</v>
      </c>
      <c r="H188" s="108">
        <v>4352.86</v>
      </c>
      <c r="I188" s="108">
        <v>4107.5</v>
      </c>
      <c r="N188" s="105">
        <f t="shared" si="41"/>
        <v>4.35286</v>
      </c>
      <c r="P188" s="105">
        <f t="shared" si="43"/>
        <v>4.1075</v>
      </c>
    </row>
    <row r="189" spans="1:16" ht="10.5">
      <c r="A189" s="62" t="s">
        <v>431</v>
      </c>
      <c r="B189" s="62" t="s">
        <v>432</v>
      </c>
      <c r="C189" s="62" t="s">
        <v>70</v>
      </c>
      <c r="D189" s="63"/>
      <c r="E189" s="108"/>
      <c r="F189" s="108"/>
      <c r="G189" s="63">
        <v>350</v>
      </c>
      <c r="H189" s="108">
        <v>1798.81</v>
      </c>
      <c r="I189" s="108">
        <v>1679.34</v>
      </c>
      <c r="N189" s="105">
        <f t="shared" si="41"/>
        <v>5.139457142857142</v>
      </c>
      <c r="P189" s="105">
        <f t="shared" si="43"/>
        <v>4.798114285714285</v>
      </c>
    </row>
    <row r="190" spans="1:16" ht="10.5">
      <c r="A190" s="62" t="s">
        <v>431</v>
      </c>
      <c r="B190" s="62" t="s">
        <v>432</v>
      </c>
      <c r="C190" s="62" t="s">
        <v>66</v>
      </c>
      <c r="D190" s="63">
        <v>7550</v>
      </c>
      <c r="E190" s="108">
        <v>41973.75</v>
      </c>
      <c r="F190" s="108">
        <v>37121.27</v>
      </c>
      <c r="G190" s="63">
        <v>4450</v>
      </c>
      <c r="H190" s="108">
        <v>24326.56</v>
      </c>
      <c r="I190" s="108">
        <v>22757.49</v>
      </c>
      <c r="J190" s="105">
        <f t="shared" si="37"/>
        <v>-41.05960264900662</v>
      </c>
      <c r="K190" s="105">
        <f t="shared" si="38"/>
        <v>-42.043396170225435</v>
      </c>
      <c r="L190" s="105">
        <f t="shared" si="39"/>
        <v>-38.694204158424526</v>
      </c>
      <c r="M190" s="105">
        <f t="shared" si="40"/>
        <v>5.559437086092715</v>
      </c>
      <c r="N190" s="105">
        <f t="shared" si="41"/>
        <v>5.466642696629214</v>
      </c>
      <c r="O190" s="105">
        <f t="shared" si="42"/>
        <v>4.916724503311258</v>
      </c>
      <c r="P190" s="105">
        <f t="shared" si="43"/>
        <v>5.114042696629213</v>
      </c>
    </row>
    <row r="191" spans="1:16" ht="10.5">
      <c r="A191" s="62" t="s">
        <v>431</v>
      </c>
      <c r="B191" s="62" t="s">
        <v>432</v>
      </c>
      <c r="C191" s="62" t="s">
        <v>352</v>
      </c>
      <c r="D191" s="63"/>
      <c r="E191" s="108"/>
      <c r="F191" s="108"/>
      <c r="G191" s="63">
        <v>5250</v>
      </c>
      <c r="H191" s="108">
        <v>29108.76</v>
      </c>
      <c r="I191" s="108">
        <v>27165.86</v>
      </c>
      <c r="N191" s="105">
        <f t="shared" si="41"/>
        <v>5.544525714285714</v>
      </c>
      <c r="P191" s="105">
        <f t="shared" si="43"/>
        <v>5.174449523809524</v>
      </c>
    </row>
    <row r="192" spans="1:16" ht="10.5">
      <c r="A192" s="62" t="s">
        <v>431</v>
      </c>
      <c r="B192" s="62" t="s">
        <v>432</v>
      </c>
      <c r="C192" s="62" t="s">
        <v>525</v>
      </c>
      <c r="D192" s="63">
        <v>5300</v>
      </c>
      <c r="E192" s="108">
        <v>30029.31</v>
      </c>
      <c r="F192" s="108">
        <v>26607.46</v>
      </c>
      <c r="G192" s="63">
        <v>6100</v>
      </c>
      <c r="H192" s="108">
        <v>31170.85</v>
      </c>
      <c r="I192" s="108">
        <v>28369.01</v>
      </c>
      <c r="J192" s="105">
        <f t="shared" si="37"/>
        <v>15.09433962264151</v>
      </c>
      <c r="K192" s="105">
        <f t="shared" si="38"/>
        <v>3.801419346631665</v>
      </c>
      <c r="L192" s="105">
        <f t="shared" si="39"/>
        <v>6.620511691082124</v>
      </c>
      <c r="M192" s="105">
        <f t="shared" si="40"/>
        <v>5.6659075471698115</v>
      </c>
      <c r="N192" s="105">
        <f t="shared" si="41"/>
        <v>5.109975409836065</v>
      </c>
      <c r="O192" s="105">
        <f t="shared" si="42"/>
        <v>5.020275471698113</v>
      </c>
      <c r="P192" s="105">
        <f t="shared" si="43"/>
        <v>4.65065737704918</v>
      </c>
    </row>
    <row r="193" spans="1:16" ht="10.5">
      <c r="A193" s="62" t="s">
        <v>431</v>
      </c>
      <c r="B193" s="62" t="s">
        <v>432</v>
      </c>
      <c r="C193" s="62" t="s">
        <v>48</v>
      </c>
      <c r="D193" s="63"/>
      <c r="E193" s="108"/>
      <c r="F193" s="108"/>
      <c r="G193" s="63">
        <v>5000</v>
      </c>
      <c r="H193" s="108">
        <v>29681.44</v>
      </c>
      <c r="I193" s="108">
        <v>26672.91</v>
      </c>
      <c r="N193" s="105">
        <f t="shared" si="41"/>
        <v>5.936287999999999</v>
      </c>
      <c r="P193" s="105">
        <f t="shared" si="43"/>
        <v>5.334582</v>
      </c>
    </row>
    <row r="194" spans="1:16" ht="10.5">
      <c r="A194" s="62" t="s">
        <v>431</v>
      </c>
      <c r="B194" s="62" t="s">
        <v>432</v>
      </c>
      <c r="C194" s="62" t="s">
        <v>621</v>
      </c>
      <c r="D194" s="63">
        <v>34780</v>
      </c>
      <c r="E194" s="108">
        <v>179906.82</v>
      </c>
      <c r="F194" s="108">
        <v>162044.91</v>
      </c>
      <c r="G194" s="63">
        <v>25050</v>
      </c>
      <c r="H194" s="108">
        <v>121121.15</v>
      </c>
      <c r="I194" s="108">
        <v>114135.36</v>
      </c>
      <c r="J194" s="105">
        <f t="shared" si="37"/>
        <v>-27.975848188614147</v>
      </c>
      <c r="K194" s="105">
        <f t="shared" si="38"/>
        <v>-32.675620635171036</v>
      </c>
      <c r="L194" s="105">
        <f t="shared" si="39"/>
        <v>-29.56560005494773</v>
      </c>
      <c r="M194" s="105">
        <f t="shared" si="40"/>
        <v>5.172709028177113</v>
      </c>
      <c r="N194" s="105">
        <f t="shared" si="41"/>
        <v>4.835175648702594</v>
      </c>
      <c r="O194" s="105">
        <f t="shared" si="42"/>
        <v>4.6591405980448535</v>
      </c>
      <c r="P194" s="105">
        <f t="shared" si="43"/>
        <v>4.556301796407186</v>
      </c>
    </row>
    <row r="195" spans="1:16" ht="10.5">
      <c r="A195" s="62" t="s">
        <v>431</v>
      </c>
      <c r="B195" s="62" t="s">
        <v>432</v>
      </c>
      <c r="C195" s="62" t="s">
        <v>65</v>
      </c>
      <c r="D195" s="63"/>
      <c r="E195" s="108"/>
      <c r="F195" s="108"/>
      <c r="G195" s="63">
        <v>2000</v>
      </c>
      <c r="H195" s="108">
        <v>11239.14</v>
      </c>
      <c r="I195" s="108">
        <v>10682.06</v>
      </c>
      <c r="N195" s="105">
        <f t="shared" si="41"/>
        <v>5.6195699999999995</v>
      </c>
      <c r="P195" s="105">
        <f t="shared" si="43"/>
        <v>5.34103</v>
      </c>
    </row>
    <row r="196" spans="1:16" ht="10.5">
      <c r="A196" s="62" t="s">
        <v>433</v>
      </c>
      <c r="B196" s="62" t="s">
        <v>625</v>
      </c>
      <c r="C196" s="62" t="s">
        <v>133</v>
      </c>
      <c r="D196" s="63">
        <v>411</v>
      </c>
      <c r="E196" s="108">
        <v>3355.84</v>
      </c>
      <c r="F196" s="108">
        <v>2975.89</v>
      </c>
      <c r="G196" s="63">
        <v>210</v>
      </c>
      <c r="H196" s="108">
        <v>1719.9</v>
      </c>
      <c r="I196" s="108">
        <v>1616.43</v>
      </c>
      <c r="J196" s="105">
        <f t="shared" si="37"/>
        <v>-48.90510948905109</v>
      </c>
      <c r="K196" s="105">
        <f t="shared" si="38"/>
        <v>-48.7490464384476</v>
      </c>
      <c r="L196" s="105">
        <f t="shared" si="39"/>
        <v>-45.682468101979566</v>
      </c>
      <c r="M196" s="105">
        <f t="shared" si="40"/>
        <v>8.165060827250608</v>
      </c>
      <c r="N196" s="105">
        <f t="shared" si="41"/>
        <v>8.190000000000001</v>
      </c>
      <c r="O196" s="105">
        <f t="shared" si="42"/>
        <v>7.2406082725060825</v>
      </c>
      <c r="P196" s="105">
        <f t="shared" si="43"/>
        <v>7.697285714285715</v>
      </c>
    </row>
    <row r="197" spans="1:16" ht="10.5">
      <c r="A197" s="62" t="s">
        <v>433</v>
      </c>
      <c r="B197" s="62" t="s">
        <v>625</v>
      </c>
      <c r="C197" s="62" t="s">
        <v>62</v>
      </c>
      <c r="D197" s="63"/>
      <c r="E197" s="108"/>
      <c r="F197" s="108"/>
      <c r="G197" s="63">
        <v>5448</v>
      </c>
      <c r="H197" s="108">
        <v>34605</v>
      </c>
      <c r="I197" s="108">
        <v>32583.97</v>
      </c>
      <c r="N197" s="105">
        <f t="shared" si="41"/>
        <v>6.351872246696035</v>
      </c>
      <c r="P197" s="105">
        <f t="shared" si="43"/>
        <v>5.980904919236417</v>
      </c>
    </row>
    <row r="198" spans="1:16" ht="10.5">
      <c r="A198" s="62" t="s">
        <v>433</v>
      </c>
      <c r="B198" s="62" t="s">
        <v>625</v>
      </c>
      <c r="C198" s="62" t="s">
        <v>53</v>
      </c>
      <c r="D198" s="63">
        <v>300</v>
      </c>
      <c r="E198" s="108">
        <v>2089.08</v>
      </c>
      <c r="F198" s="108">
        <v>1915.97</v>
      </c>
      <c r="G198" s="63">
        <v>1060</v>
      </c>
      <c r="H198" s="108">
        <v>7500.35</v>
      </c>
      <c r="I198" s="108">
        <v>6977.56</v>
      </c>
      <c r="J198" s="105">
        <f t="shared" si="37"/>
        <v>253.33333333333334</v>
      </c>
      <c r="K198" s="105">
        <f t="shared" si="38"/>
        <v>259.02646140884985</v>
      </c>
      <c r="L198" s="105">
        <f t="shared" si="39"/>
        <v>264.1789798378889</v>
      </c>
      <c r="M198" s="105">
        <f t="shared" si="40"/>
        <v>6.9636</v>
      </c>
      <c r="N198" s="105">
        <f t="shared" si="41"/>
        <v>7.075801886792453</v>
      </c>
      <c r="O198" s="105">
        <f t="shared" si="42"/>
        <v>6.386566666666667</v>
      </c>
      <c r="P198" s="105">
        <f t="shared" si="43"/>
        <v>6.582603773584906</v>
      </c>
    </row>
    <row r="199" spans="1:16" ht="10.5">
      <c r="A199" s="62" t="s">
        <v>433</v>
      </c>
      <c r="B199" s="62" t="s">
        <v>625</v>
      </c>
      <c r="C199" s="62" t="s">
        <v>55</v>
      </c>
      <c r="D199" s="63">
        <v>5760</v>
      </c>
      <c r="E199" s="108">
        <v>37098.65</v>
      </c>
      <c r="F199" s="108">
        <v>33564.06</v>
      </c>
      <c r="G199" s="63">
        <v>2880</v>
      </c>
      <c r="H199" s="108">
        <v>18054.41</v>
      </c>
      <c r="I199" s="108">
        <v>16250.31</v>
      </c>
      <c r="J199" s="105">
        <f t="shared" si="37"/>
        <v>-50</v>
      </c>
      <c r="K199" s="105">
        <f t="shared" si="38"/>
        <v>-51.33405123906127</v>
      </c>
      <c r="L199" s="105">
        <f t="shared" si="39"/>
        <v>-51.58419452235517</v>
      </c>
      <c r="M199" s="105">
        <f t="shared" si="40"/>
        <v>6.4407378472222225</v>
      </c>
      <c r="N199" s="105">
        <f t="shared" si="41"/>
        <v>6.268892361111111</v>
      </c>
      <c r="O199" s="105">
        <f t="shared" si="42"/>
        <v>5.8270937499999995</v>
      </c>
      <c r="P199" s="105">
        <f t="shared" si="43"/>
        <v>5.64246875</v>
      </c>
    </row>
    <row r="200" spans="1:15" ht="10.5">
      <c r="A200" s="62" t="s">
        <v>433</v>
      </c>
      <c r="B200" s="62" t="s">
        <v>625</v>
      </c>
      <c r="C200" s="62" t="s">
        <v>60</v>
      </c>
      <c r="D200" s="63">
        <v>10</v>
      </c>
      <c r="E200" s="108">
        <v>67.82</v>
      </c>
      <c r="F200" s="108">
        <v>60</v>
      </c>
      <c r="G200" s="63"/>
      <c r="H200" s="108"/>
      <c r="I200" s="108"/>
      <c r="M200" s="105">
        <f t="shared" si="40"/>
        <v>6.781999999999999</v>
      </c>
      <c r="O200" s="105">
        <f t="shared" si="42"/>
        <v>6</v>
      </c>
    </row>
    <row r="201" spans="1:16" ht="10.5">
      <c r="A201" s="62" t="s">
        <v>433</v>
      </c>
      <c r="B201" s="62" t="s">
        <v>625</v>
      </c>
      <c r="C201" s="62" t="s">
        <v>42</v>
      </c>
      <c r="D201" s="63">
        <v>3150</v>
      </c>
      <c r="E201" s="108">
        <v>25332.09</v>
      </c>
      <c r="F201" s="108">
        <v>22803.35</v>
      </c>
      <c r="G201" s="63">
        <v>6300</v>
      </c>
      <c r="H201" s="108">
        <v>48617.29</v>
      </c>
      <c r="I201" s="108">
        <v>45533.02</v>
      </c>
      <c r="J201" s="105">
        <f t="shared" si="37"/>
        <v>100</v>
      </c>
      <c r="K201" s="105">
        <f t="shared" si="38"/>
        <v>91.91977448366873</v>
      </c>
      <c r="L201" s="105">
        <f t="shared" si="39"/>
        <v>99.67688957982051</v>
      </c>
      <c r="M201" s="105">
        <f t="shared" si="40"/>
        <v>8.041933333333333</v>
      </c>
      <c r="N201" s="105">
        <f t="shared" si="41"/>
        <v>7.717030158730159</v>
      </c>
      <c r="O201" s="105">
        <f t="shared" si="42"/>
        <v>7.23915873015873</v>
      </c>
      <c r="P201" s="105">
        <f t="shared" si="43"/>
        <v>7.2274634920634915</v>
      </c>
    </row>
    <row r="202" spans="1:15" ht="10.5">
      <c r="A202" s="62" t="s">
        <v>433</v>
      </c>
      <c r="B202" s="62" t="s">
        <v>625</v>
      </c>
      <c r="C202" s="62" t="s">
        <v>82</v>
      </c>
      <c r="D202" s="63">
        <v>460</v>
      </c>
      <c r="E202" s="108">
        <v>4141.1</v>
      </c>
      <c r="F202" s="108">
        <v>3670.98</v>
      </c>
      <c r="G202" s="63"/>
      <c r="H202" s="108"/>
      <c r="I202" s="108"/>
      <c r="M202" s="105">
        <f t="shared" si="40"/>
        <v>9.002391304347826</v>
      </c>
      <c r="O202" s="105">
        <f t="shared" si="42"/>
        <v>7.980391304347826</v>
      </c>
    </row>
    <row r="203" spans="1:16" s="103" customFormat="1" ht="11.25" customHeight="1">
      <c r="A203" s="62"/>
      <c r="B203" s="62"/>
      <c r="C203" s="62"/>
      <c r="D203" s="63">
        <f aca="true" t="shared" si="44" ref="D203:I203">SUM(D172:D202)</f>
        <v>198188</v>
      </c>
      <c r="E203" s="63">
        <f t="shared" si="44"/>
        <v>1244945.0800000003</v>
      </c>
      <c r="F203" s="63">
        <f t="shared" si="44"/>
        <v>1112156.35</v>
      </c>
      <c r="G203" s="63">
        <f t="shared" si="44"/>
        <v>177987.8</v>
      </c>
      <c r="H203" s="63">
        <f t="shared" si="44"/>
        <v>977709.8600000002</v>
      </c>
      <c r="I203" s="63">
        <f t="shared" si="44"/>
        <v>907000.6900000003</v>
      </c>
      <c r="J203" s="105">
        <f t="shared" si="37"/>
        <v>-10.19244353845844</v>
      </c>
      <c r="K203" s="105">
        <f t="shared" si="38"/>
        <v>-21.46562320644699</v>
      </c>
      <c r="L203" s="105">
        <f t="shared" si="39"/>
        <v>-18.446656353668242</v>
      </c>
      <c r="M203" s="105">
        <f t="shared" si="40"/>
        <v>6.281637031505441</v>
      </c>
      <c r="N203" s="105">
        <f t="shared" si="41"/>
        <v>5.493128517797289</v>
      </c>
      <c r="O203" s="105">
        <f t="shared" si="42"/>
        <v>5.611623054877188</v>
      </c>
      <c r="P203" s="105">
        <f t="shared" si="43"/>
        <v>5.095858761106101</v>
      </c>
    </row>
    <row r="204" spans="1:16" ht="10.5">
      <c r="A204" s="62" t="s">
        <v>441</v>
      </c>
      <c r="B204" s="62" t="s">
        <v>307</v>
      </c>
      <c r="C204" s="62" t="s">
        <v>47</v>
      </c>
      <c r="D204" s="63">
        <v>5198</v>
      </c>
      <c r="E204" s="108">
        <v>64811.43</v>
      </c>
      <c r="F204" s="108">
        <v>58101.05</v>
      </c>
      <c r="G204" s="63">
        <v>8613</v>
      </c>
      <c r="H204" s="108">
        <v>88209.27</v>
      </c>
      <c r="I204" s="108">
        <v>81747.16</v>
      </c>
      <c r="J204" s="105">
        <f t="shared" si="37"/>
        <v>65.69834551750674</v>
      </c>
      <c r="K204" s="105">
        <f t="shared" si="38"/>
        <v>36.10140989019993</v>
      </c>
      <c r="L204" s="105">
        <f t="shared" si="39"/>
        <v>40.69824899894236</v>
      </c>
      <c r="M204" s="105">
        <f t="shared" si="40"/>
        <v>12.468532127741438</v>
      </c>
      <c r="N204" s="105">
        <f t="shared" si="41"/>
        <v>10.24141065830721</v>
      </c>
      <c r="O204" s="105">
        <f t="shared" si="42"/>
        <v>11.177577914582532</v>
      </c>
      <c r="P204" s="105">
        <f t="shared" si="43"/>
        <v>9.491136653895275</v>
      </c>
    </row>
    <row r="205" spans="1:16" ht="10.5">
      <c r="A205" s="62" t="s">
        <v>441</v>
      </c>
      <c r="B205" s="62" t="s">
        <v>307</v>
      </c>
      <c r="C205" s="62" t="s">
        <v>93</v>
      </c>
      <c r="D205" s="63"/>
      <c r="E205" s="108"/>
      <c r="F205" s="108"/>
      <c r="G205" s="109">
        <v>840</v>
      </c>
      <c r="H205" s="109">
        <v>8095.89</v>
      </c>
      <c r="I205" s="109">
        <v>7643.19</v>
      </c>
      <c r="N205" s="105">
        <f t="shared" si="41"/>
        <v>9.637964285714286</v>
      </c>
      <c r="P205" s="105">
        <f t="shared" si="43"/>
        <v>9.099035714285714</v>
      </c>
    </row>
    <row r="206" spans="1:16" ht="10.5">
      <c r="A206" s="62" t="s">
        <v>441</v>
      </c>
      <c r="B206" s="62" t="s">
        <v>307</v>
      </c>
      <c r="C206" s="62" t="s">
        <v>63</v>
      </c>
      <c r="D206" s="63"/>
      <c r="E206" s="108"/>
      <c r="F206" s="108"/>
      <c r="G206" s="63">
        <v>8</v>
      </c>
      <c r="H206" s="108">
        <v>3.09</v>
      </c>
      <c r="I206" s="108">
        <v>2.9</v>
      </c>
      <c r="N206" s="105">
        <f t="shared" si="41"/>
        <v>0.38625</v>
      </c>
      <c r="P206" s="105">
        <f t="shared" si="43"/>
        <v>0.3625</v>
      </c>
    </row>
    <row r="207" spans="1:16" ht="10.5">
      <c r="A207" s="62" t="s">
        <v>441</v>
      </c>
      <c r="B207" s="62" t="s">
        <v>307</v>
      </c>
      <c r="C207" s="62" t="s">
        <v>134</v>
      </c>
      <c r="D207" s="63">
        <v>720</v>
      </c>
      <c r="E207" s="108">
        <v>10277.86</v>
      </c>
      <c r="F207" s="108">
        <v>9467.87</v>
      </c>
      <c r="G207" s="63">
        <v>12.5</v>
      </c>
      <c r="H207" s="108">
        <v>167</v>
      </c>
      <c r="I207" s="108">
        <v>156.26</v>
      </c>
      <c r="J207" s="105">
        <f t="shared" si="37"/>
        <v>-98.26388888888889</v>
      </c>
      <c r="K207" s="105">
        <f t="shared" si="38"/>
        <v>-98.37514813395006</v>
      </c>
      <c r="L207" s="105">
        <f t="shared" si="39"/>
        <v>-98.34957598699602</v>
      </c>
      <c r="M207" s="105">
        <f t="shared" si="40"/>
        <v>14.274805555555556</v>
      </c>
      <c r="N207" s="105">
        <f t="shared" si="41"/>
        <v>13.36</v>
      </c>
      <c r="O207" s="105">
        <f t="shared" si="42"/>
        <v>13.149819444444445</v>
      </c>
      <c r="P207" s="105">
        <f t="shared" si="43"/>
        <v>12.5008</v>
      </c>
    </row>
    <row r="208" spans="1:16" ht="10.5">
      <c r="A208" s="62" t="s">
        <v>441</v>
      </c>
      <c r="B208" s="62" t="s">
        <v>307</v>
      </c>
      <c r="C208" s="62" t="s">
        <v>62</v>
      </c>
      <c r="D208" s="63">
        <v>38527</v>
      </c>
      <c r="E208" s="108">
        <v>519432.29</v>
      </c>
      <c r="F208" s="108">
        <v>465826.39</v>
      </c>
      <c r="G208" s="63">
        <v>51920.2</v>
      </c>
      <c r="H208" s="108">
        <v>687469.54</v>
      </c>
      <c r="I208" s="108">
        <v>639331.07</v>
      </c>
      <c r="J208" s="105">
        <f t="shared" si="37"/>
        <v>34.76315311340099</v>
      </c>
      <c r="K208" s="105">
        <f t="shared" si="38"/>
        <v>32.350174071773644</v>
      </c>
      <c r="L208" s="105">
        <f t="shared" si="39"/>
        <v>37.24664032022744</v>
      </c>
      <c r="M208" s="105">
        <f t="shared" si="40"/>
        <v>13.482292677862278</v>
      </c>
      <c r="N208" s="105">
        <f t="shared" si="41"/>
        <v>13.240887746965537</v>
      </c>
      <c r="O208" s="105">
        <f t="shared" si="42"/>
        <v>12.090907415578686</v>
      </c>
      <c r="P208" s="105">
        <f t="shared" si="43"/>
        <v>12.313725101213015</v>
      </c>
    </row>
    <row r="209" spans="1:16" ht="10.5">
      <c r="A209" s="62" t="s">
        <v>441</v>
      </c>
      <c r="B209" s="62" t="s">
        <v>307</v>
      </c>
      <c r="C209" s="62" t="s">
        <v>53</v>
      </c>
      <c r="D209" s="63">
        <v>105176</v>
      </c>
      <c r="E209" s="108">
        <v>1337116.44</v>
      </c>
      <c r="F209" s="108">
        <v>1198272.4</v>
      </c>
      <c r="G209" s="63">
        <v>181764</v>
      </c>
      <c r="H209" s="108">
        <v>2087229.61</v>
      </c>
      <c r="I209" s="108">
        <v>1935261.89</v>
      </c>
      <c r="J209" s="105">
        <f t="shared" si="37"/>
        <v>72.81889404426866</v>
      </c>
      <c r="K209" s="105">
        <f t="shared" si="38"/>
        <v>56.099315479211384</v>
      </c>
      <c r="L209" s="105">
        <f t="shared" si="39"/>
        <v>61.50433657655805</v>
      </c>
      <c r="M209" s="105">
        <f t="shared" si="40"/>
        <v>12.713132653837377</v>
      </c>
      <c r="N209" s="105">
        <f t="shared" si="41"/>
        <v>11.483184844083537</v>
      </c>
      <c r="O209" s="105">
        <f t="shared" si="42"/>
        <v>11.39302122157146</v>
      </c>
      <c r="P209" s="105">
        <f t="shared" si="43"/>
        <v>10.647113234743953</v>
      </c>
    </row>
    <row r="210" spans="1:16" ht="10.5">
      <c r="A210" s="62" t="s">
        <v>441</v>
      </c>
      <c r="B210" s="62" t="s">
        <v>307</v>
      </c>
      <c r="C210" s="62" t="s">
        <v>81</v>
      </c>
      <c r="D210" s="63"/>
      <c r="E210" s="108"/>
      <c r="F210" s="108"/>
      <c r="G210" s="63">
        <v>304</v>
      </c>
      <c r="H210" s="108">
        <v>3313.35</v>
      </c>
      <c r="I210" s="108">
        <v>3076.55</v>
      </c>
      <c r="N210" s="105">
        <f t="shared" si="41"/>
        <v>10.899177631578947</v>
      </c>
      <c r="P210" s="105">
        <f t="shared" si="43"/>
        <v>10.120230263157895</v>
      </c>
    </row>
    <row r="211" spans="1:16" ht="10.5">
      <c r="A211" s="62" t="s">
        <v>441</v>
      </c>
      <c r="B211" s="62" t="s">
        <v>307</v>
      </c>
      <c r="C211" s="62" t="s">
        <v>55</v>
      </c>
      <c r="D211" s="63">
        <v>9803</v>
      </c>
      <c r="E211" s="108">
        <v>124217.92</v>
      </c>
      <c r="F211" s="108">
        <v>110540.28</v>
      </c>
      <c r="G211" s="63">
        <v>19236</v>
      </c>
      <c r="H211" s="108">
        <v>216520.25</v>
      </c>
      <c r="I211" s="108">
        <v>201037.9</v>
      </c>
      <c r="J211" s="105">
        <f t="shared" si="37"/>
        <v>96.2256452106498</v>
      </c>
      <c r="K211" s="105">
        <f t="shared" si="38"/>
        <v>74.30677473910367</v>
      </c>
      <c r="L211" s="105">
        <f t="shared" si="39"/>
        <v>81.86845555303461</v>
      </c>
      <c r="M211" s="105">
        <f t="shared" si="40"/>
        <v>12.671418953381618</v>
      </c>
      <c r="N211" s="105">
        <f t="shared" si="41"/>
        <v>11.255991370347266</v>
      </c>
      <c r="O211" s="105">
        <f t="shared" si="42"/>
        <v>11.276168519840866</v>
      </c>
      <c r="P211" s="105">
        <f t="shared" si="43"/>
        <v>10.45112809315866</v>
      </c>
    </row>
    <row r="212" spans="1:16" ht="10.5">
      <c r="A212" s="62" t="s">
        <v>441</v>
      </c>
      <c r="B212" s="62" t="s">
        <v>307</v>
      </c>
      <c r="C212" s="62" t="s">
        <v>41</v>
      </c>
      <c r="D212" s="63">
        <v>2143297</v>
      </c>
      <c r="E212" s="108">
        <v>25548174.7</v>
      </c>
      <c r="F212" s="108">
        <v>22939110.87</v>
      </c>
      <c r="G212" s="63">
        <v>1772320.9</v>
      </c>
      <c r="H212" s="108">
        <v>18452528</v>
      </c>
      <c r="I212" s="108">
        <v>17185183.27</v>
      </c>
      <c r="J212" s="105">
        <f t="shared" si="37"/>
        <v>-17.30866510800883</v>
      </c>
      <c r="K212" s="105">
        <f t="shared" si="38"/>
        <v>-27.773595504652626</v>
      </c>
      <c r="L212" s="105">
        <f t="shared" si="39"/>
        <v>-25.08348136337335</v>
      </c>
      <c r="M212" s="105">
        <f t="shared" si="40"/>
        <v>11.920034740868857</v>
      </c>
      <c r="N212" s="105">
        <f t="shared" si="41"/>
        <v>10.41150504967808</v>
      </c>
      <c r="O212" s="105">
        <f t="shared" si="42"/>
        <v>10.702721494034659</v>
      </c>
      <c r="P212" s="105">
        <f t="shared" si="43"/>
        <v>9.696428716718287</v>
      </c>
    </row>
    <row r="213" spans="1:16" ht="10.5">
      <c r="A213" s="62" t="s">
        <v>441</v>
      </c>
      <c r="B213" s="62" t="s">
        <v>307</v>
      </c>
      <c r="C213" s="62" t="s">
        <v>44</v>
      </c>
      <c r="D213" s="63">
        <v>3100</v>
      </c>
      <c r="E213" s="108">
        <v>41004.29</v>
      </c>
      <c r="F213" s="108">
        <v>36952.8</v>
      </c>
      <c r="G213" s="63">
        <v>250</v>
      </c>
      <c r="H213" s="108">
        <v>2575.41</v>
      </c>
      <c r="I213" s="108">
        <v>2332.82</v>
      </c>
      <c r="J213" s="105">
        <f t="shared" si="37"/>
        <v>-91.93548387096774</v>
      </c>
      <c r="K213" s="105">
        <f t="shared" si="38"/>
        <v>-93.71916938447173</v>
      </c>
      <c r="L213" s="105">
        <f t="shared" si="39"/>
        <v>-93.68702777597368</v>
      </c>
      <c r="M213" s="105">
        <f t="shared" si="40"/>
        <v>13.227190322580645</v>
      </c>
      <c r="N213" s="105">
        <f t="shared" si="41"/>
        <v>10.301639999999999</v>
      </c>
      <c r="O213" s="105">
        <f t="shared" si="42"/>
        <v>11.92025806451613</v>
      </c>
      <c r="P213" s="105">
        <f t="shared" si="43"/>
        <v>9.331280000000001</v>
      </c>
    </row>
    <row r="214" spans="1:16" ht="10.5">
      <c r="A214" s="62" t="s">
        <v>441</v>
      </c>
      <c r="B214" s="62" t="s">
        <v>307</v>
      </c>
      <c r="C214" s="62" t="s">
        <v>56</v>
      </c>
      <c r="D214" s="63">
        <v>1046</v>
      </c>
      <c r="E214" s="108">
        <v>12912.53</v>
      </c>
      <c r="F214" s="108">
        <v>11481.01</v>
      </c>
      <c r="G214" s="63">
        <v>8004</v>
      </c>
      <c r="H214" s="108">
        <v>102927.23</v>
      </c>
      <c r="I214" s="108">
        <v>95940.27</v>
      </c>
      <c r="J214" s="105">
        <f t="shared" si="37"/>
        <v>665.2007648183557</v>
      </c>
      <c r="K214" s="105">
        <f t="shared" si="38"/>
        <v>697.1112555014392</v>
      </c>
      <c r="L214" s="105">
        <f t="shared" si="39"/>
        <v>735.6431185061244</v>
      </c>
      <c r="M214" s="105">
        <f t="shared" si="40"/>
        <v>12.344674952198853</v>
      </c>
      <c r="N214" s="105">
        <f t="shared" si="41"/>
        <v>12.859474012993502</v>
      </c>
      <c r="O214" s="105">
        <f t="shared" si="42"/>
        <v>10.97610898661568</v>
      </c>
      <c r="P214" s="105">
        <f t="shared" si="43"/>
        <v>11.986540479760121</v>
      </c>
    </row>
    <row r="215" spans="1:15" ht="10.5">
      <c r="A215" s="62" t="s">
        <v>441</v>
      </c>
      <c r="B215" s="62" t="s">
        <v>307</v>
      </c>
      <c r="C215" s="62" t="s">
        <v>60</v>
      </c>
      <c r="D215" s="63">
        <v>50</v>
      </c>
      <c r="E215" s="108">
        <v>627.19</v>
      </c>
      <c r="F215" s="108">
        <v>561.22</v>
      </c>
      <c r="G215" s="63"/>
      <c r="H215" s="108"/>
      <c r="I215" s="108"/>
      <c r="M215" s="105">
        <f t="shared" si="40"/>
        <v>12.543800000000001</v>
      </c>
      <c r="O215" s="105">
        <f t="shared" si="42"/>
        <v>11.224400000000001</v>
      </c>
    </row>
    <row r="216" spans="1:16" ht="10.5">
      <c r="A216" s="62" t="s">
        <v>441</v>
      </c>
      <c r="B216" s="62" t="s">
        <v>307</v>
      </c>
      <c r="C216" s="62" t="s">
        <v>42</v>
      </c>
      <c r="D216" s="63">
        <v>130039</v>
      </c>
      <c r="E216" s="108">
        <v>1565566.03</v>
      </c>
      <c r="F216" s="108">
        <v>1396733.55</v>
      </c>
      <c r="G216" s="63">
        <v>93412</v>
      </c>
      <c r="H216" s="108">
        <v>1025600.81</v>
      </c>
      <c r="I216" s="108">
        <v>955139.71</v>
      </c>
      <c r="J216" s="105">
        <f t="shared" si="37"/>
        <v>-28.1661655349549</v>
      </c>
      <c r="K216" s="105">
        <f t="shared" si="38"/>
        <v>-34.49009557265368</v>
      </c>
      <c r="L216" s="105">
        <f t="shared" si="39"/>
        <v>-31.616183344346535</v>
      </c>
      <c r="M216" s="105">
        <f t="shared" si="40"/>
        <v>12.039203854228347</v>
      </c>
      <c r="N216" s="105">
        <f t="shared" si="41"/>
        <v>10.979326103712586</v>
      </c>
      <c r="O216" s="105">
        <f t="shared" si="42"/>
        <v>10.740881966179378</v>
      </c>
      <c r="P216" s="105">
        <f t="shared" si="43"/>
        <v>10.22502151757804</v>
      </c>
    </row>
    <row r="217" spans="1:15" ht="10.5">
      <c r="A217" s="62" t="s">
        <v>441</v>
      </c>
      <c r="B217" s="62" t="s">
        <v>307</v>
      </c>
      <c r="C217" s="62" t="s">
        <v>98</v>
      </c>
      <c r="D217" s="63">
        <v>1050</v>
      </c>
      <c r="E217" s="108">
        <v>19833.02</v>
      </c>
      <c r="F217" s="108">
        <v>17510.02</v>
      </c>
      <c r="G217" s="63"/>
      <c r="H217" s="108"/>
      <c r="I217" s="108"/>
      <c r="M217" s="105">
        <f t="shared" si="40"/>
        <v>18.888590476190476</v>
      </c>
      <c r="O217" s="105">
        <f t="shared" si="42"/>
        <v>16.676209523809526</v>
      </c>
    </row>
    <row r="218" spans="1:15" ht="10.5">
      <c r="A218" s="62" t="s">
        <v>441</v>
      </c>
      <c r="B218" s="62" t="s">
        <v>307</v>
      </c>
      <c r="C218" s="62" t="s">
        <v>61</v>
      </c>
      <c r="D218" s="63">
        <v>11</v>
      </c>
      <c r="E218" s="108">
        <v>80.38</v>
      </c>
      <c r="F218" s="108">
        <v>71.38</v>
      </c>
      <c r="G218" s="63"/>
      <c r="H218" s="108"/>
      <c r="I218" s="108"/>
      <c r="M218" s="105">
        <f t="shared" si="40"/>
        <v>7.307272727272727</v>
      </c>
      <c r="O218" s="105">
        <f t="shared" si="42"/>
        <v>6.489090909090908</v>
      </c>
    </row>
    <row r="219" spans="1:16" ht="10.5">
      <c r="A219" s="62" t="s">
        <v>441</v>
      </c>
      <c r="B219" s="62" t="s">
        <v>307</v>
      </c>
      <c r="C219" s="62" t="s">
        <v>710</v>
      </c>
      <c r="D219" s="63"/>
      <c r="E219" s="108"/>
      <c r="F219" s="108"/>
      <c r="G219" s="63">
        <v>12</v>
      </c>
      <c r="H219" s="108">
        <v>168.5</v>
      </c>
      <c r="I219" s="108">
        <v>157.35</v>
      </c>
      <c r="N219" s="105">
        <f t="shared" si="41"/>
        <v>14.041666666666666</v>
      </c>
      <c r="P219" s="105">
        <f t="shared" si="43"/>
        <v>13.112499999999999</v>
      </c>
    </row>
    <row r="220" spans="1:16" ht="10.5">
      <c r="A220" s="62" t="s">
        <v>441</v>
      </c>
      <c r="B220" s="62" t="s">
        <v>307</v>
      </c>
      <c r="C220" s="62" t="s">
        <v>70</v>
      </c>
      <c r="D220" s="63"/>
      <c r="E220" s="108"/>
      <c r="F220" s="108"/>
      <c r="G220" s="63">
        <v>330</v>
      </c>
      <c r="H220" s="108">
        <v>3815.86</v>
      </c>
      <c r="I220" s="108">
        <v>3539.78</v>
      </c>
      <c r="N220" s="105">
        <f t="shared" si="41"/>
        <v>11.563212121212121</v>
      </c>
      <c r="P220" s="105">
        <f t="shared" si="43"/>
        <v>10.726606060606061</v>
      </c>
    </row>
    <row r="221" spans="1:16" ht="10.5">
      <c r="A221" s="62" t="s">
        <v>441</v>
      </c>
      <c r="B221" s="62" t="s">
        <v>307</v>
      </c>
      <c r="C221" s="62" t="s">
        <v>66</v>
      </c>
      <c r="D221" s="63">
        <v>4662</v>
      </c>
      <c r="E221" s="108">
        <v>62040.53</v>
      </c>
      <c r="F221" s="108">
        <v>55823.47</v>
      </c>
      <c r="G221" s="63">
        <v>761</v>
      </c>
      <c r="H221" s="108">
        <v>8847.29</v>
      </c>
      <c r="I221" s="108">
        <v>8223.9</v>
      </c>
      <c r="J221" s="105">
        <f t="shared" si="37"/>
        <v>-83.67653367653368</v>
      </c>
      <c r="K221" s="105">
        <f t="shared" si="38"/>
        <v>-85.7394996464408</v>
      </c>
      <c r="L221" s="105">
        <f t="shared" si="39"/>
        <v>-85.2680243632293</v>
      </c>
      <c r="M221" s="105">
        <f t="shared" si="40"/>
        <v>13.307706992706992</v>
      </c>
      <c r="N221" s="105">
        <f t="shared" si="41"/>
        <v>11.62587385019711</v>
      </c>
      <c r="O221" s="105">
        <f t="shared" si="42"/>
        <v>11.97414628914629</v>
      </c>
      <c r="P221" s="105">
        <f t="shared" si="43"/>
        <v>10.806701708278581</v>
      </c>
    </row>
    <row r="222" spans="1:16" ht="10.5">
      <c r="A222" s="62" t="s">
        <v>441</v>
      </c>
      <c r="B222" s="62" t="s">
        <v>307</v>
      </c>
      <c r="C222" s="62" t="s">
        <v>65</v>
      </c>
      <c r="D222" s="63">
        <v>2170</v>
      </c>
      <c r="E222" s="108">
        <v>24492.44</v>
      </c>
      <c r="F222" s="108">
        <v>21898.14</v>
      </c>
      <c r="G222" s="63">
        <v>2410</v>
      </c>
      <c r="H222" s="108">
        <v>22499.27</v>
      </c>
      <c r="I222" s="108">
        <v>20934.49</v>
      </c>
      <c r="J222" s="105">
        <f t="shared" si="37"/>
        <v>11.059907834101383</v>
      </c>
      <c r="K222" s="105">
        <f t="shared" si="38"/>
        <v>-8.137898878184446</v>
      </c>
      <c r="L222" s="105">
        <f t="shared" si="39"/>
        <v>-4.400602060266296</v>
      </c>
      <c r="M222" s="105">
        <f t="shared" si="40"/>
        <v>11.286838709677419</v>
      </c>
      <c r="N222" s="105">
        <f t="shared" si="41"/>
        <v>9.335796680497925</v>
      </c>
      <c r="O222" s="105">
        <f t="shared" si="42"/>
        <v>10.091308755760368</v>
      </c>
      <c r="P222" s="105">
        <f t="shared" si="43"/>
        <v>8.686510373443983</v>
      </c>
    </row>
    <row r="223" spans="1:16" ht="10.5">
      <c r="A223" s="62" t="s">
        <v>441</v>
      </c>
      <c r="B223" s="62" t="s">
        <v>307</v>
      </c>
      <c r="C223" s="62" t="s">
        <v>43</v>
      </c>
      <c r="D223" s="63">
        <v>46930</v>
      </c>
      <c r="E223" s="108">
        <v>539678.72</v>
      </c>
      <c r="F223" s="108">
        <v>483548.23</v>
      </c>
      <c r="G223" s="63">
        <v>101773</v>
      </c>
      <c r="H223" s="108">
        <v>1039211.9</v>
      </c>
      <c r="I223" s="108">
        <v>965274.76</v>
      </c>
      <c r="J223" s="105">
        <f t="shared" si="37"/>
        <v>116.86128276155976</v>
      </c>
      <c r="K223" s="105">
        <f t="shared" si="38"/>
        <v>92.5612149391401</v>
      </c>
      <c r="L223" s="105">
        <f t="shared" si="39"/>
        <v>99.62326405372221</v>
      </c>
      <c r="M223" s="105">
        <f t="shared" si="40"/>
        <v>11.499653100362242</v>
      </c>
      <c r="N223" s="105">
        <f t="shared" si="41"/>
        <v>10.211076611675002</v>
      </c>
      <c r="O223" s="105">
        <f t="shared" si="42"/>
        <v>10.3036060089495</v>
      </c>
      <c r="P223" s="105">
        <f t="shared" si="43"/>
        <v>9.484585892132491</v>
      </c>
    </row>
    <row r="224" spans="1:16" s="103" customFormat="1" ht="11.25" customHeight="1">
      <c r="A224" s="62"/>
      <c r="B224" s="62"/>
      <c r="C224" s="62"/>
      <c r="D224" s="63">
        <f aca="true" t="shared" si="45" ref="D224:I224">SUM(D204:D223)</f>
        <v>2491779</v>
      </c>
      <c r="E224" s="63">
        <f t="shared" si="45"/>
        <v>29870265.770000003</v>
      </c>
      <c r="F224" s="63">
        <f t="shared" si="45"/>
        <v>26805898.68</v>
      </c>
      <c r="G224" s="63">
        <f t="shared" si="45"/>
        <v>2241970.5999999996</v>
      </c>
      <c r="H224" s="63">
        <f t="shared" si="45"/>
        <v>23749182.269999996</v>
      </c>
      <c r="I224" s="63">
        <f t="shared" si="45"/>
        <v>22104983.27</v>
      </c>
      <c r="J224" s="105">
        <f t="shared" si="37"/>
        <v>-10.02530320706613</v>
      </c>
      <c r="K224" s="105">
        <f t="shared" si="38"/>
        <v>-20.492229788419476</v>
      </c>
      <c r="L224" s="105">
        <f t="shared" si="39"/>
        <v>-17.536869276863207</v>
      </c>
      <c r="M224" s="105">
        <f t="shared" si="40"/>
        <v>11.98752608879038</v>
      </c>
      <c r="N224" s="105">
        <f t="shared" si="41"/>
        <v>10.59299451562835</v>
      </c>
      <c r="O224" s="105">
        <f t="shared" si="42"/>
        <v>10.757735208459499</v>
      </c>
      <c r="P224" s="105">
        <f t="shared" si="43"/>
        <v>9.859622276045904</v>
      </c>
    </row>
    <row r="225" spans="1:16" ht="10.5">
      <c r="A225" s="62" t="s">
        <v>452</v>
      </c>
      <c r="B225" s="62" t="s">
        <v>314</v>
      </c>
      <c r="C225" s="62" t="s">
        <v>47</v>
      </c>
      <c r="D225" s="63">
        <v>67265</v>
      </c>
      <c r="E225" s="108">
        <v>647603.09</v>
      </c>
      <c r="F225" s="108">
        <v>581016.37</v>
      </c>
      <c r="G225" s="63">
        <v>81860</v>
      </c>
      <c r="H225" s="108">
        <v>773549.41</v>
      </c>
      <c r="I225" s="108">
        <v>727043.78</v>
      </c>
      <c r="J225" s="105">
        <f t="shared" si="37"/>
        <v>21.697762580836987</v>
      </c>
      <c r="K225" s="105">
        <f t="shared" si="38"/>
        <v>19.448072738504084</v>
      </c>
      <c r="L225" s="105">
        <f t="shared" si="39"/>
        <v>25.13309736866795</v>
      </c>
      <c r="M225" s="105">
        <f t="shared" si="40"/>
        <v>9.62763829629079</v>
      </c>
      <c r="N225" s="105">
        <f t="shared" si="41"/>
        <v>9.449662961153189</v>
      </c>
      <c r="O225" s="105">
        <f t="shared" si="42"/>
        <v>8.637721995094031</v>
      </c>
      <c r="P225" s="105">
        <f t="shared" si="43"/>
        <v>8.881551184949915</v>
      </c>
    </row>
    <row r="226" spans="1:16" ht="10.5">
      <c r="A226" s="62" t="s">
        <v>452</v>
      </c>
      <c r="B226" s="62" t="s">
        <v>314</v>
      </c>
      <c r="C226" s="62" t="s">
        <v>93</v>
      </c>
      <c r="D226" s="63">
        <v>17100</v>
      </c>
      <c r="E226" s="108">
        <v>207385.01</v>
      </c>
      <c r="F226" s="108">
        <v>190628.82</v>
      </c>
      <c r="G226" s="63">
        <v>3024</v>
      </c>
      <c r="H226" s="108">
        <v>35832.82</v>
      </c>
      <c r="I226" s="108">
        <v>33181.93</v>
      </c>
      <c r="J226" s="105">
        <f t="shared" si="37"/>
        <v>-82.3157894736842</v>
      </c>
      <c r="K226" s="105">
        <f t="shared" si="38"/>
        <v>-82.72159593405522</v>
      </c>
      <c r="L226" s="105">
        <f t="shared" si="39"/>
        <v>-82.59343471779347</v>
      </c>
      <c r="M226" s="105">
        <f t="shared" si="40"/>
        <v>12.1277783625731</v>
      </c>
      <c r="N226" s="105">
        <f t="shared" si="41"/>
        <v>11.849477513227512</v>
      </c>
      <c r="O226" s="105">
        <f t="shared" si="42"/>
        <v>11.147884210526316</v>
      </c>
      <c r="P226" s="105">
        <f t="shared" si="43"/>
        <v>10.97286044973545</v>
      </c>
    </row>
    <row r="227" spans="1:16" ht="10.5">
      <c r="A227" s="62" t="s">
        <v>452</v>
      </c>
      <c r="B227" s="62" t="s">
        <v>314</v>
      </c>
      <c r="C227" s="62" t="s">
        <v>133</v>
      </c>
      <c r="D227" s="63"/>
      <c r="E227" s="108"/>
      <c r="F227" s="108"/>
      <c r="G227" s="63">
        <v>400</v>
      </c>
      <c r="H227" s="108">
        <v>3980</v>
      </c>
      <c r="I227" s="108">
        <v>3688.14</v>
      </c>
      <c r="N227" s="105">
        <f t="shared" si="41"/>
        <v>9.95</v>
      </c>
      <c r="P227" s="105">
        <f t="shared" si="43"/>
        <v>9.22035</v>
      </c>
    </row>
    <row r="228" spans="1:16" ht="10.5">
      <c r="A228" s="62" t="s">
        <v>452</v>
      </c>
      <c r="B228" s="62" t="s">
        <v>314</v>
      </c>
      <c r="C228" s="62" t="s">
        <v>63</v>
      </c>
      <c r="D228" s="63">
        <v>3000</v>
      </c>
      <c r="E228" s="108">
        <v>40378.12</v>
      </c>
      <c r="F228" s="108">
        <v>35480</v>
      </c>
      <c r="G228" s="63">
        <v>21255</v>
      </c>
      <c r="H228" s="108">
        <v>232329.29</v>
      </c>
      <c r="I228" s="108">
        <v>215405</v>
      </c>
      <c r="J228" s="105">
        <f t="shared" si="37"/>
        <v>608.5</v>
      </c>
      <c r="K228" s="105">
        <f t="shared" si="38"/>
        <v>475.38411892381316</v>
      </c>
      <c r="L228" s="105">
        <f t="shared" si="39"/>
        <v>507.1166854565953</v>
      </c>
      <c r="M228" s="105">
        <f t="shared" si="40"/>
        <v>13.459373333333334</v>
      </c>
      <c r="N228" s="105">
        <f t="shared" si="41"/>
        <v>10.930571159727123</v>
      </c>
      <c r="O228" s="105">
        <f t="shared" si="42"/>
        <v>11.826666666666666</v>
      </c>
      <c r="P228" s="105">
        <f t="shared" si="43"/>
        <v>10.134321336156198</v>
      </c>
    </row>
    <row r="229" spans="1:16" ht="10.5">
      <c r="A229" s="62" t="s">
        <v>452</v>
      </c>
      <c r="B229" s="62" t="s">
        <v>314</v>
      </c>
      <c r="C229" s="62" t="s">
        <v>134</v>
      </c>
      <c r="D229" s="63">
        <v>1800</v>
      </c>
      <c r="E229" s="108">
        <v>25851.27</v>
      </c>
      <c r="F229" s="108">
        <v>23171.06</v>
      </c>
      <c r="G229" s="63">
        <v>2700</v>
      </c>
      <c r="H229" s="108">
        <v>29601.64</v>
      </c>
      <c r="I229" s="108">
        <v>26640.51</v>
      </c>
      <c r="J229" s="105">
        <f t="shared" si="37"/>
        <v>50</v>
      </c>
      <c r="K229" s="105">
        <f t="shared" si="38"/>
        <v>14.507488413528614</v>
      </c>
      <c r="L229" s="105">
        <f t="shared" si="39"/>
        <v>14.973203642819952</v>
      </c>
      <c r="M229" s="105">
        <f t="shared" si="40"/>
        <v>14.361816666666668</v>
      </c>
      <c r="N229" s="105">
        <f t="shared" si="41"/>
        <v>10.96357037037037</v>
      </c>
      <c r="O229" s="105">
        <f t="shared" si="42"/>
        <v>12.872811111111112</v>
      </c>
      <c r="P229" s="105">
        <f t="shared" si="43"/>
        <v>9.866855555555555</v>
      </c>
    </row>
    <row r="230" spans="1:16" ht="10.5">
      <c r="A230" s="62" t="s">
        <v>452</v>
      </c>
      <c r="B230" s="62" t="s">
        <v>314</v>
      </c>
      <c r="C230" s="62" t="s">
        <v>62</v>
      </c>
      <c r="D230" s="63">
        <v>40736.15</v>
      </c>
      <c r="E230" s="108">
        <v>633548.85</v>
      </c>
      <c r="F230" s="108">
        <v>575608.44</v>
      </c>
      <c r="G230" s="63">
        <v>4938.25</v>
      </c>
      <c r="H230" s="108">
        <v>65285.84</v>
      </c>
      <c r="I230" s="108">
        <v>61225.44</v>
      </c>
      <c r="J230" s="105">
        <f t="shared" si="37"/>
        <v>-87.87747492092404</v>
      </c>
      <c r="K230" s="105">
        <f t="shared" si="38"/>
        <v>-89.6952160831797</v>
      </c>
      <c r="L230" s="105">
        <f t="shared" si="39"/>
        <v>-89.3633526290893</v>
      </c>
      <c r="M230" s="105">
        <f t="shared" si="40"/>
        <v>15.552496983637383</v>
      </c>
      <c r="N230" s="105">
        <f t="shared" si="41"/>
        <v>13.220440439426921</v>
      </c>
      <c r="O230" s="105">
        <f t="shared" si="42"/>
        <v>14.130163012459448</v>
      </c>
      <c r="P230" s="105">
        <f t="shared" si="43"/>
        <v>12.39820584215056</v>
      </c>
    </row>
    <row r="231" spans="1:16" ht="10.5">
      <c r="A231" s="62" t="s">
        <v>452</v>
      </c>
      <c r="B231" s="62" t="s">
        <v>314</v>
      </c>
      <c r="C231" s="62" t="s">
        <v>53</v>
      </c>
      <c r="D231" s="63">
        <v>780217.44</v>
      </c>
      <c r="E231" s="108">
        <v>9803466.19</v>
      </c>
      <c r="F231" s="108">
        <v>8794249.04</v>
      </c>
      <c r="G231" s="63">
        <v>1196401.91</v>
      </c>
      <c r="H231" s="108">
        <v>14008717.3</v>
      </c>
      <c r="I231" s="108">
        <v>13029100.03</v>
      </c>
      <c r="J231" s="105">
        <f t="shared" si="37"/>
        <v>53.34211319347079</v>
      </c>
      <c r="K231" s="105">
        <f t="shared" si="38"/>
        <v>42.89555376127636</v>
      </c>
      <c r="L231" s="105">
        <f t="shared" si="39"/>
        <v>48.15477672667774</v>
      </c>
      <c r="M231" s="105">
        <f t="shared" si="40"/>
        <v>12.565043649883037</v>
      </c>
      <c r="N231" s="105">
        <f t="shared" si="41"/>
        <v>11.709039565140783</v>
      </c>
      <c r="O231" s="105">
        <f t="shared" si="42"/>
        <v>11.271536098962361</v>
      </c>
      <c r="P231" s="105">
        <f t="shared" si="43"/>
        <v>10.890236734911264</v>
      </c>
    </row>
    <row r="232" spans="1:16" ht="10.5">
      <c r="A232" s="62" t="s">
        <v>452</v>
      </c>
      <c r="B232" s="62" t="s">
        <v>314</v>
      </c>
      <c r="C232" s="62" t="s">
        <v>51</v>
      </c>
      <c r="D232" s="63"/>
      <c r="E232" s="108"/>
      <c r="F232" s="108"/>
      <c r="G232" s="63">
        <v>7500</v>
      </c>
      <c r="H232" s="108">
        <v>82010.92</v>
      </c>
      <c r="I232" s="108">
        <v>76036.81</v>
      </c>
      <c r="N232" s="105">
        <f t="shared" si="41"/>
        <v>10.934789333333333</v>
      </c>
      <c r="P232" s="105">
        <f t="shared" si="43"/>
        <v>10.138241333333333</v>
      </c>
    </row>
    <row r="233" spans="1:16" ht="10.5">
      <c r="A233" s="62" t="s">
        <v>452</v>
      </c>
      <c r="B233" s="62" t="s">
        <v>314</v>
      </c>
      <c r="C233" s="62" t="s">
        <v>55</v>
      </c>
      <c r="D233" s="63">
        <v>110234</v>
      </c>
      <c r="E233" s="108">
        <v>1387495.89</v>
      </c>
      <c r="F233" s="108">
        <v>1254324.42</v>
      </c>
      <c r="G233" s="63">
        <v>143526</v>
      </c>
      <c r="H233" s="108">
        <v>1651507.99</v>
      </c>
      <c r="I233" s="108">
        <v>1538230.46</v>
      </c>
      <c r="J233" s="105">
        <f t="shared" si="37"/>
        <v>30.201208338625108</v>
      </c>
      <c r="K233" s="105">
        <f t="shared" si="38"/>
        <v>19.027955462988803</v>
      </c>
      <c r="L233" s="105">
        <f t="shared" si="39"/>
        <v>22.63417944139205</v>
      </c>
      <c r="M233" s="105">
        <f t="shared" si="40"/>
        <v>12.586823393871219</v>
      </c>
      <c r="N233" s="105">
        <f t="shared" si="41"/>
        <v>11.506681646530943</v>
      </c>
      <c r="O233" s="105">
        <f t="shared" si="42"/>
        <v>11.378743581835005</v>
      </c>
      <c r="P233" s="105">
        <f t="shared" si="43"/>
        <v>10.717434193107868</v>
      </c>
    </row>
    <row r="234" spans="1:16" ht="10.5">
      <c r="A234" s="62" t="s">
        <v>452</v>
      </c>
      <c r="B234" s="62" t="s">
        <v>314</v>
      </c>
      <c r="C234" s="62" t="s">
        <v>607</v>
      </c>
      <c r="D234" s="63">
        <v>6610</v>
      </c>
      <c r="E234" s="108">
        <v>53755.85</v>
      </c>
      <c r="F234" s="108">
        <v>47458</v>
      </c>
      <c r="G234" s="63">
        <v>11580</v>
      </c>
      <c r="H234" s="108">
        <v>81392.42</v>
      </c>
      <c r="I234" s="108">
        <v>76826.85</v>
      </c>
      <c r="J234" s="105">
        <f t="shared" si="37"/>
        <v>75.18910741301059</v>
      </c>
      <c r="K234" s="105">
        <f t="shared" si="38"/>
        <v>51.411278958476146</v>
      </c>
      <c r="L234" s="105">
        <f t="shared" si="39"/>
        <v>61.883876269543606</v>
      </c>
      <c r="M234" s="105">
        <f t="shared" si="40"/>
        <v>8.13250378214826</v>
      </c>
      <c r="N234" s="105">
        <f t="shared" si="41"/>
        <v>7.028706390328152</v>
      </c>
      <c r="O234" s="105">
        <f t="shared" si="42"/>
        <v>7.179727685325265</v>
      </c>
      <c r="P234" s="105">
        <f t="shared" si="43"/>
        <v>6.634443005181348</v>
      </c>
    </row>
    <row r="235" spans="1:16" ht="10.5">
      <c r="A235" s="62" t="s">
        <v>452</v>
      </c>
      <c r="B235" s="62" t="s">
        <v>314</v>
      </c>
      <c r="C235" s="62" t="s">
        <v>41</v>
      </c>
      <c r="D235" s="63">
        <v>516693</v>
      </c>
      <c r="E235" s="108">
        <v>5881421.09</v>
      </c>
      <c r="F235" s="108">
        <v>5273430.48</v>
      </c>
      <c r="G235" s="63">
        <v>539646.5</v>
      </c>
      <c r="H235" s="108">
        <v>5425731.99</v>
      </c>
      <c r="I235" s="108">
        <v>5048834.06</v>
      </c>
      <c r="J235" s="105">
        <f t="shared" si="37"/>
        <v>4.44238648481787</v>
      </c>
      <c r="K235" s="105">
        <f t="shared" si="38"/>
        <v>-7.747942087921469</v>
      </c>
      <c r="L235" s="105">
        <f t="shared" si="39"/>
        <v>-4.259019263680534</v>
      </c>
      <c r="M235" s="105">
        <f t="shared" si="40"/>
        <v>11.382815501661527</v>
      </c>
      <c r="N235" s="105">
        <f t="shared" si="41"/>
        <v>10.054233632572434</v>
      </c>
      <c r="O235" s="105">
        <f t="shared" si="42"/>
        <v>10.20611945584709</v>
      </c>
      <c r="P235" s="105">
        <f t="shared" si="43"/>
        <v>9.355817298916975</v>
      </c>
    </row>
    <row r="236" spans="1:16" ht="10.5">
      <c r="A236" s="62" t="s">
        <v>452</v>
      </c>
      <c r="B236" s="62" t="s">
        <v>314</v>
      </c>
      <c r="C236" s="62" t="s">
        <v>91</v>
      </c>
      <c r="D236" s="63">
        <v>7600</v>
      </c>
      <c r="E236" s="108">
        <v>104501</v>
      </c>
      <c r="F236" s="108">
        <v>93683.55</v>
      </c>
      <c r="G236" s="63">
        <v>2400</v>
      </c>
      <c r="H236" s="108">
        <v>32789.64</v>
      </c>
      <c r="I236" s="108">
        <v>30389.11</v>
      </c>
      <c r="J236" s="105">
        <f t="shared" si="37"/>
        <v>-68.42105263157895</v>
      </c>
      <c r="K236" s="105">
        <f t="shared" si="38"/>
        <v>-68.62265432866671</v>
      </c>
      <c r="L236" s="105">
        <f t="shared" si="39"/>
        <v>-67.56195724863116</v>
      </c>
      <c r="M236" s="105">
        <f t="shared" si="40"/>
        <v>13.750131578947368</v>
      </c>
      <c r="N236" s="105">
        <f t="shared" si="41"/>
        <v>13.66235</v>
      </c>
      <c r="O236" s="105">
        <f t="shared" si="42"/>
        <v>12.326782894736843</v>
      </c>
      <c r="P236" s="105">
        <f t="shared" si="43"/>
        <v>12.662129166666666</v>
      </c>
    </row>
    <row r="237" spans="1:16" ht="10.5">
      <c r="A237" s="62" t="s">
        <v>452</v>
      </c>
      <c r="B237" s="62" t="s">
        <v>314</v>
      </c>
      <c r="C237" s="62" t="s">
        <v>56</v>
      </c>
      <c r="D237" s="63"/>
      <c r="E237" s="108"/>
      <c r="F237" s="108"/>
      <c r="G237" s="63">
        <v>15400</v>
      </c>
      <c r="H237" s="108">
        <v>162820</v>
      </c>
      <c r="I237" s="108">
        <v>150822.74</v>
      </c>
      <c r="N237" s="105">
        <f t="shared" si="41"/>
        <v>10.572727272727272</v>
      </c>
      <c r="P237" s="105">
        <f t="shared" si="43"/>
        <v>9.793684415584416</v>
      </c>
    </row>
    <row r="238" spans="1:16" ht="10.5">
      <c r="A238" s="62" t="s">
        <v>452</v>
      </c>
      <c r="B238" s="62" t="s">
        <v>314</v>
      </c>
      <c r="C238" s="62" t="s">
        <v>60</v>
      </c>
      <c r="D238" s="63">
        <v>12550</v>
      </c>
      <c r="E238" s="108">
        <v>136754.75</v>
      </c>
      <c r="F238" s="108">
        <v>122649.64</v>
      </c>
      <c r="G238" s="63">
        <v>31385</v>
      </c>
      <c r="H238" s="108">
        <v>309224.02</v>
      </c>
      <c r="I238" s="108">
        <v>288000.73</v>
      </c>
      <c r="J238" s="105">
        <f t="shared" si="37"/>
        <v>150.0796812749004</v>
      </c>
      <c r="K238" s="105">
        <f t="shared" si="38"/>
        <v>126.11574369446033</v>
      </c>
      <c r="L238" s="105">
        <f t="shared" si="39"/>
        <v>134.81579725794546</v>
      </c>
      <c r="M238" s="105">
        <f t="shared" si="40"/>
        <v>10.896792828685259</v>
      </c>
      <c r="N238" s="105">
        <f t="shared" si="41"/>
        <v>9.852605384737933</v>
      </c>
      <c r="O238" s="105">
        <f t="shared" si="42"/>
        <v>9.772879681274901</v>
      </c>
      <c r="P238" s="105">
        <f t="shared" si="43"/>
        <v>9.176381392384897</v>
      </c>
    </row>
    <row r="239" spans="1:16" ht="10.5">
      <c r="A239" s="62" t="s">
        <v>452</v>
      </c>
      <c r="B239" s="62" t="s">
        <v>314</v>
      </c>
      <c r="C239" s="62" t="s">
        <v>42</v>
      </c>
      <c r="D239" s="63">
        <v>415111.26</v>
      </c>
      <c r="E239" s="108">
        <v>4416214.83</v>
      </c>
      <c r="F239" s="108">
        <v>3955364</v>
      </c>
      <c r="G239" s="63">
        <v>342985.1</v>
      </c>
      <c r="H239" s="108">
        <v>3489891.05</v>
      </c>
      <c r="I239" s="108">
        <v>3251460.75</v>
      </c>
      <c r="J239" s="105">
        <f t="shared" si="37"/>
        <v>-17.37513937829584</v>
      </c>
      <c r="K239" s="105">
        <f t="shared" si="38"/>
        <v>-20.975514454309288</v>
      </c>
      <c r="L239" s="105">
        <f t="shared" si="39"/>
        <v>-17.796168696484067</v>
      </c>
      <c r="M239" s="105">
        <f t="shared" si="40"/>
        <v>10.638629339999113</v>
      </c>
      <c r="N239" s="105">
        <f t="shared" si="41"/>
        <v>10.17505148182822</v>
      </c>
      <c r="O239" s="105">
        <f t="shared" si="42"/>
        <v>9.528443049220105</v>
      </c>
      <c r="P239" s="105">
        <f t="shared" si="43"/>
        <v>9.479889213846317</v>
      </c>
    </row>
    <row r="240" spans="1:16" ht="10.5">
      <c r="A240" s="62" t="s">
        <v>452</v>
      </c>
      <c r="B240" s="62" t="s">
        <v>314</v>
      </c>
      <c r="C240" s="62" t="s">
        <v>70</v>
      </c>
      <c r="D240" s="63">
        <v>5015</v>
      </c>
      <c r="E240" s="108">
        <v>38430.21</v>
      </c>
      <c r="F240" s="108">
        <v>34210.83</v>
      </c>
      <c r="G240" s="63">
        <v>2950</v>
      </c>
      <c r="H240" s="108">
        <v>27913.98</v>
      </c>
      <c r="I240" s="108">
        <v>25645.51</v>
      </c>
      <c r="J240" s="105">
        <f t="shared" si="37"/>
        <v>-41.1764705882353</v>
      </c>
      <c r="K240" s="105">
        <f t="shared" si="38"/>
        <v>-27.36448746962351</v>
      </c>
      <c r="L240" s="105">
        <f t="shared" si="39"/>
        <v>-25.036866980426968</v>
      </c>
      <c r="M240" s="105">
        <f t="shared" si="40"/>
        <v>7.663052841475573</v>
      </c>
      <c r="N240" s="105">
        <f t="shared" si="41"/>
        <v>9.462366101694915</v>
      </c>
      <c r="O240" s="105">
        <f t="shared" si="42"/>
        <v>6.821700897308076</v>
      </c>
      <c r="P240" s="105">
        <f t="shared" si="43"/>
        <v>8.693393220338983</v>
      </c>
    </row>
    <row r="241" spans="1:16" ht="10.5">
      <c r="A241" s="62" t="s">
        <v>452</v>
      </c>
      <c r="B241" s="62" t="s">
        <v>314</v>
      </c>
      <c r="C241" s="62" t="s">
        <v>818</v>
      </c>
      <c r="D241" s="63"/>
      <c r="E241" s="108"/>
      <c r="F241" s="108"/>
      <c r="G241" s="63">
        <v>60</v>
      </c>
      <c r="H241" s="108">
        <v>605.77</v>
      </c>
      <c r="I241" s="108">
        <v>565.57</v>
      </c>
      <c r="N241" s="105">
        <f t="shared" si="41"/>
        <v>10.096166666666667</v>
      </c>
      <c r="P241" s="105">
        <f t="shared" si="43"/>
        <v>9.426166666666667</v>
      </c>
    </row>
    <row r="242" spans="1:16" ht="10.5">
      <c r="A242" s="62" t="s">
        <v>452</v>
      </c>
      <c r="B242" s="62" t="s">
        <v>314</v>
      </c>
      <c r="C242" s="62" t="s">
        <v>66</v>
      </c>
      <c r="D242" s="63">
        <v>550</v>
      </c>
      <c r="E242" s="108">
        <v>5996.66</v>
      </c>
      <c r="F242" s="108">
        <v>5259.99</v>
      </c>
      <c r="G242" s="63">
        <v>9000</v>
      </c>
      <c r="H242" s="108">
        <v>85965.33</v>
      </c>
      <c r="I242" s="108">
        <v>79800</v>
      </c>
      <c r="J242" s="105">
        <f t="shared" si="37"/>
        <v>1536.3636363636363</v>
      </c>
      <c r="K242" s="105">
        <f t="shared" si="38"/>
        <v>1333.55351145471</v>
      </c>
      <c r="L242" s="105">
        <f t="shared" si="39"/>
        <v>1417.1131504052287</v>
      </c>
      <c r="M242" s="105">
        <f t="shared" si="40"/>
        <v>10.903018181818181</v>
      </c>
      <c r="N242" s="105">
        <f t="shared" si="41"/>
        <v>9.551703333333334</v>
      </c>
      <c r="O242" s="105">
        <f t="shared" si="42"/>
        <v>9.563618181818182</v>
      </c>
      <c r="P242" s="105">
        <f t="shared" si="43"/>
        <v>8.866666666666667</v>
      </c>
    </row>
    <row r="243" spans="1:16" ht="10.5">
      <c r="A243" s="62" t="s">
        <v>452</v>
      </c>
      <c r="B243" s="62" t="s">
        <v>314</v>
      </c>
      <c r="C243" s="62" t="s">
        <v>178</v>
      </c>
      <c r="D243" s="63"/>
      <c r="E243" s="108"/>
      <c r="F243" s="108"/>
      <c r="G243" s="63">
        <v>500</v>
      </c>
      <c r="H243" s="108">
        <v>6394.4</v>
      </c>
      <c r="I243" s="108">
        <v>6030</v>
      </c>
      <c r="N243" s="105">
        <f t="shared" si="41"/>
        <v>12.788799999999998</v>
      </c>
      <c r="P243" s="105">
        <f t="shared" si="43"/>
        <v>12.06</v>
      </c>
    </row>
    <row r="244" spans="1:16" ht="10.5">
      <c r="A244" s="62" t="s">
        <v>452</v>
      </c>
      <c r="B244" s="62" t="s">
        <v>314</v>
      </c>
      <c r="C244" s="62" t="s">
        <v>352</v>
      </c>
      <c r="D244" s="63"/>
      <c r="E244" s="108"/>
      <c r="F244" s="108"/>
      <c r="G244" s="63">
        <v>700</v>
      </c>
      <c r="H244" s="108">
        <v>6444.43</v>
      </c>
      <c r="I244" s="108">
        <v>5925.14</v>
      </c>
      <c r="N244" s="105">
        <f t="shared" si="41"/>
        <v>9.206328571428571</v>
      </c>
      <c r="P244" s="105">
        <f t="shared" si="43"/>
        <v>8.464485714285715</v>
      </c>
    </row>
    <row r="245" spans="1:16" ht="10.5">
      <c r="A245" s="62" t="s">
        <v>452</v>
      </c>
      <c r="B245" s="62" t="s">
        <v>314</v>
      </c>
      <c r="C245" s="62" t="s">
        <v>525</v>
      </c>
      <c r="D245" s="63"/>
      <c r="E245" s="108"/>
      <c r="F245" s="108"/>
      <c r="G245" s="63">
        <v>1200</v>
      </c>
      <c r="H245" s="108">
        <v>9856.23</v>
      </c>
      <c r="I245" s="108">
        <v>8927.82</v>
      </c>
      <c r="N245" s="105">
        <f t="shared" si="41"/>
        <v>8.213524999999999</v>
      </c>
      <c r="P245" s="105">
        <f t="shared" si="43"/>
        <v>7.43985</v>
      </c>
    </row>
    <row r="246" spans="1:15" ht="10.5">
      <c r="A246" s="62" t="s">
        <v>452</v>
      </c>
      <c r="B246" s="62" t="s">
        <v>314</v>
      </c>
      <c r="C246" s="62" t="s">
        <v>82</v>
      </c>
      <c r="D246" s="63">
        <v>227.5</v>
      </c>
      <c r="E246" s="108">
        <v>1365</v>
      </c>
      <c r="F246" s="108">
        <v>1210.04</v>
      </c>
      <c r="G246" s="63"/>
      <c r="H246" s="108"/>
      <c r="I246" s="108"/>
      <c r="M246" s="105">
        <f t="shared" si="40"/>
        <v>6</v>
      </c>
      <c r="O246" s="105">
        <f t="shared" si="42"/>
        <v>5.3188571428571425</v>
      </c>
    </row>
    <row r="247" spans="1:16" ht="10.5">
      <c r="A247" s="62" t="s">
        <v>452</v>
      </c>
      <c r="B247" s="62" t="s">
        <v>314</v>
      </c>
      <c r="C247" s="62" t="s">
        <v>43</v>
      </c>
      <c r="D247" s="63">
        <v>438</v>
      </c>
      <c r="E247" s="108">
        <v>5579.61</v>
      </c>
      <c r="F247" s="108">
        <v>5114.85</v>
      </c>
      <c r="G247" s="63">
        <v>5640</v>
      </c>
      <c r="H247" s="108">
        <v>37094.92</v>
      </c>
      <c r="I247" s="108">
        <v>33937</v>
      </c>
      <c r="J247" s="105">
        <f t="shared" si="37"/>
        <v>1187.6712328767123</v>
      </c>
      <c r="K247" s="105">
        <f t="shared" si="38"/>
        <v>564.8299791562494</v>
      </c>
      <c r="L247" s="105">
        <f t="shared" si="39"/>
        <v>563.4994183602647</v>
      </c>
      <c r="M247" s="105">
        <f t="shared" si="40"/>
        <v>12.738835616438356</v>
      </c>
      <c r="N247" s="105">
        <f t="shared" si="41"/>
        <v>6.577113475177304</v>
      </c>
      <c r="O247" s="105">
        <f t="shared" si="42"/>
        <v>11.677739726027399</v>
      </c>
      <c r="P247" s="105">
        <f t="shared" si="43"/>
        <v>6.017198581560284</v>
      </c>
    </row>
    <row r="248" spans="1:16" s="103" customFormat="1" ht="10.5">
      <c r="A248" s="96"/>
      <c r="B248" s="98"/>
      <c r="C248" s="96"/>
      <c r="D248" s="107">
        <f aca="true" t="shared" si="46" ref="D248:I248">SUM(D225:D247)</f>
        <v>1985147.3499999999</v>
      </c>
      <c r="E248" s="107">
        <f t="shared" si="46"/>
        <v>23389747.419999998</v>
      </c>
      <c r="F248" s="107">
        <f t="shared" si="46"/>
        <v>20992859.529999997</v>
      </c>
      <c r="G248" s="107">
        <f t="shared" si="46"/>
        <v>2425051.76</v>
      </c>
      <c r="H248" s="107">
        <f t="shared" si="46"/>
        <v>26558939.390000004</v>
      </c>
      <c r="I248" s="107">
        <f t="shared" si="46"/>
        <v>24717717.380000003</v>
      </c>
      <c r="J248" s="105">
        <f t="shared" si="37"/>
        <v>22.159786274807256</v>
      </c>
      <c r="K248" s="105">
        <f t="shared" si="38"/>
        <v>13.549492062022473</v>
      </c>
      <c r="L248" s="105">
        <f t="shared" si="39"/>
        <v>17.74345150396005</v>
      </c>
      <c r="M248" s="105">
        <f t="shared" si="40"/>
        <v>11.782373444470004</v>
      </c>
      <c r="N248" s="105">
        <f t="shared" si="41"/>
        <v>10.951906193540383</v>
      </c>
      <c r="O248" s="105">
        <f t="shared" si="42"/>
        <v>10.574962876181457</v>
      </c>
      <c r="P248" s="105">
        <f t="shared" si="43"/>
        <v>10.192655590988295</v>
      </c>
    </row>
    <row r="249" spans="1:16" s="103" customFormat="1" ht="12.75" customHeight="1">
      <c r="A249" s="177" t="s">
        <v>827</v>
      </c>
      <c r="B249" s="177"/>
      <c r="C249" s="153"/>
      <c r="D249" s="153"/>
      <c r="E249" s="153"/>
      <c r="F249" s="153"/>
      <c r="G249" s="104"/>
      <c r="H249" s="104"/>
      <c r="I249" s="104"/>
      <c r="J249" s="105"/>
      <c r="K249" s="105"/>
      <c r="L249" s="105"/>
      <c r="M249" s="105"/>
      <c r="N249" s="105" t="e">
        <f t="shared" si="41"/>
        <v>#DIV/0!</v>
      </c>
      <c r="O249" s="105"/>
      <c r="P249" s="105" t="e">
        <f t="shared" si="43"/>
        <v>#DIV/0!</v>
      </c>
    </row>
    <row r="250" spans="1:16" s="103" customFormat="1" ht="36.75" customHeight="1">
      <c r="A250" s="99" t="s">
        <v>125</v>
      </c>
      <c r="B250" s="99" t="s">
        <v>126</v>
      </c>
      <c r="C250" s="99" t="s">
        <v>127</v>
      </c>
      <c r="D250" s="57" t="s">
        <v>683</v>
      </c>
      <c r="E250" s="57" t="s">
        <v>684</v>
      </c>
      <c r="F250" s="100" t="s">
        <v>706</v>
      </c>
      <c r="G250" s="57" t="s">
        <v>740</v>
      </c>
      <c r="H250" s="57" t="s">
        <v>741</v>
      </c>
      <c r="I250" s="100" t="s">
        <v>794</v>
      </c>
      <c r="J250" s="105" t="e">
        <f aca="true" t="shared" si="47" ref="J250:J312">(G250-D250)*100/D250</f>
        <v>#VALUE!</v>
      </c>
      <c r="K250" s="105" t="e">
        <f aca="true" t="shared" si="48" ref="K250:K312">(H250-E250)*100/E250</f>
        <v>#VALUE!</v>
      </c>
      <c r="L250" s="105" t="e">
        <f aca="true" t="shared" si="49" ref="L250:L312">(I250-F250)*100/F250</f>
        <v>#VALUE!</v>
      </c>
      <c r="M250" s="105" t="e">
        <f aca="true" t="shared" si="50" ref="M250:M312">E250/D250</f>
        <v>#VALUE!</v>
      </c>
      <c r="N250" s="105" t="e">
        <f aca="true" t="shared" si="51" ref="N250:N313">H250/G250</f>
        <v>#VALUE!</v>
      </c>
      <c r="O250" s="105" t="e">
        <f aca="true" t="shared" si="52" ref="O250:O312">F250/D250</f>
        <v>#VALUE!</v>
      </c>
      <c r="P250" s="105" t="e">
        <f aca="true" t="shared" si="53" ref="P250:P313">I250/G250</f>
        <v>#VALUE!</v>
      </c>
    </row>
    <row r="251" spans="1:15" ht="10.5">
      <c r="A251" s="62" t="s">
        <v>518</v>
      </c>
      <c r="B251" s="62" t="s">
        <v>519</v>
      </c>
      <c r="C251" s="62" t="s">
        <v>151</v>
      </c>
      <c r="D251" s="109">
        <v>650</v>
      </c>
      <c r="E251" s="109">
        <v>130594.79</v>
      </c>
      <c r="F251" s="109">
        <v>118170.54</v>
      </c>
      <c r="G251" s="63"/>
      <c r="H251" s="108"/>
      <c r="I251" s="108"/>
      <c r="M251" s="105">
        <f t="shared" si="50"/>
        <v>200.91506153846152</v>
      </c>
      <c r="O251" s="105">
        <f t="shared" si="52"/>
        <v>181.80083076923077</v>
      </c>
    </row>
    <row r="252" spans="1:16" ht="10.5">
      <c r="A252" s="62" t="s">
        <v>518</v>
      </c>
      <c r="B252" s="62" t="s">
        <v>519</v>
      </c>
      <c r="C252" s="62" t="s">
        <v>48</v>
      </c>
      <c r="D252" s="109">
        <v>500</v>
      </c>
      <c r="E252" s="109">
        <v>5635.38</v>
      </c>
      <c r="F252" s="109">
        <v>5001.77</v>
      </c>
      <c r="G252" s="63">
        <v>132</v>
      </c>
      <c r="H252" s="108">
        <v>135299.38</v>
      </c>
      <c r="I252" s="108">
        <v>126008.52</v>
      </c>
      <c r="J252" s="105">
        <f t="shared" si="47"/>
        <v>-73.6</v>
      </c>
      <c r="K252" s="105">
        <f t="shared" si="48"/>
        <v>2300.891865322303</v>
      </c>
      <c r="L252" s="105">
        <f t="shared" si="49"/>
        <v>2419.2785753843136</v>
      </c>
      <c r="M252" s="105">
        <f t="shared" si="50"/>
        <v>11.270760000000001</v>
      </c>
      <c r="N252" s="105">
        <f t="shared" si="51"/>
        <v>1024.9953030303031</v>
      </c>
      <c r="O252" s="105">
        <f t="shared" si="52"/>
        <v>10.003540000000001</v>
      </c>
      <c r="P252" s="105">
        <f t="shared" si="53"/>
        <v>954.61</v>
      </c>
    </row>
    <row r="253" spans="1:16" ht="10.5">
      <c r="A253" s="62" t="s">
        <v>518</v>
      </c>
      <c r="B253" s="62" t="s">
        <v>519</v>
      </c>
      <c r="C253" s="62" t="s">
        <v>604</v>
      </c>
      <c r="D253" s="109">
        <v>23310</v>
      </c>
      <c r="E253" s="109">
        <v>1600466.38</v>
      </c>
      <c r="F253" s="109">
        <v>1421943.38</v>
      </c>
      <c r="G253" s="63">
        <v>30130</v>
      </c>
      <c r="H253" s="108">
        <v>1947436.55</v>
      </c>
      <c r="I253" s="108">
        <v>1790750</v>
      </c>
      <c r="J253" s="105">
        <f t="shared" si="47"/>
        <v>29.257829257829258</v>
      </c>
      <c r="K253" s="105">
        <f t="shared" si="48"/>
        <v>21.679316375268076</v>
      </c>
      <c r="L253" s="105">
        <f t="shared" si="49"/>
        <v>25.936800662203595</v>
      </c>
      <c r="M253" s="105">
        <f t="shared" si="50"/>
        <v>68.66007636207635</v>
      </c>
      <c r="N253" s="105">
        <f t="shared" si="51"/>
        <v>64.63446896780617</v>
      </c>
      <c r="O253" s="105">
        <f t="shared" si="52"/>
        <v>61.001432003432</v>
      </c>
      <c r="P253" s="105">
        <f t="shared" si="53"/>
        <v>59.43411881845337</v>
      </c>
    </row>
    <row r="254" spans="1:16" ht="10.5">
      <c r="A254" s="62" t="s">
        <v>418</v>
      </c>
      <c r="B254" s="62" t="s">
        <v>419</v>
      </c>
      <c r="C254" s="62" t="s">
        <v>47</v>
      </c>
      <c r="D254" s="109">
        <v>926598</v>
      </c>
      <c r="E254" s="109">
        <v>4406158.11</v>
      </c>
      <c r="F254" s="109">
        <v>3957973.39</v>
      </c>
      <c r="G254" s="63">
        <v>851290</v>
      </c>
      <c r="H254" s="108">
        <v>3328711.86</v>
      </c>
      <c r="I254" s="108">
        <v>3105359.31</v>
      </c>
      <c r="J254" s="105">
        <f t="shared" si="47"/>
        <v>-8.127364833509246</v>
      </c>
      <c r="K254" s="105">
        <f t="shared" si="48"/>
        <v>-24.45319080935115</v>
      </c>
      <c r="L254" s="105">
        <f t="shared" si="49"/>
        <v>-21.541682977307737</v>
      </c>
      <c r="M254" s="105">
        <f t="shared" si="50"/>
        <v>4.755199244980024</v>
      </c>
      <c r="N254" s="105">
        <f t="shared" si="51"/>
        <v>3.9101973005673742</v>
      </c>
      <c r="O254" s="105">
        <f t="shared" si="52"/>
        <v>4.271510827780764</v>
      </c>
      <c r="P254" s="105">
        <f t="shared" si="53"/>
        <v>3.6478277790177263</v>
      </c>
    </row>
    <row r="255" spans="1:16" ht="10.5">
      <c r="A255" s="62" t="s">
        <v>418</v>
      </c>
      <c r="B255" s="62" t="s">
        <v>419</v>
      </c>
      <c r="C255" s="62" t="s">
        <v>86</v>
      </c>
      <c r="D255" s="109">
        <v>13944</v>
      </c>
      <c r="E255" s="109">
        <v>69354.6</v>
      </c>
      <c r="F255" s="109">
        <v>61891.36</v>
      </c>
      <c r="G255" s="63">
        <v>32876</v>
      </c>
      <c r="H255" s="108">
        <v>142448.04</v>
      </c>
      <c r="I255" s="108">
        <v>131484.17</v>
      </c>
      <c r="J255" s="105">
        <f t="shared" si="47"/>
        <v>135.7716580608147</v>
      </c>
      <c r="K255" s="105">
        <f t="shared" si="48"/>
        <v>105.39090413613516</v>
      </c>
      <c r="L255" s="105">
        <f t="shared" si="49"/>
        <v>112.44349776770136</v>
      </c>
      <c r="M255" s="105">
        <f t="shared" si="50"/>
        <v>4.973795180722892</v>
      </c>
      <c r="N255" s="105">
        <f t="shared" si="51"/>
        <v>4.332888429249301</v>
      </c>
      <c r="O255" s="105">
        <f t="shared" si="52"/>
        <v>4.438565691336776</v>
      </c>
      <c r="P255" s="105">
        <f t="shared" si="53"/>
        <v>3.9993968244311966</v>
      </c>
    </row>
    <row r="256" spans="1:16" ht="10.5">
      <c r="A256" s="62" t="s">
        <v>418</v>
      </c>
      <c r="B256" s="62" t="s">
        <v>419</v>
      </c>
      <c r="C256" s="62" t="s">
        <v>93</v>
      </c>
      <c r="D256" s="109"/>
      <c r="E256" s="109"/>
      <c r="F256" s="109"/>
      <c r="G256" s="63">
        <v>23524</v>
      </c>
      <c r="H256" s="108">
        <v>80361.84</v>
      </c>
      <c r="I256" s="108">
        <v>75749.31</v>
      </c>
      <c r="N256" s="105">
        <f t="shared" si="51"/>
        <v>3.416163917701071</v>
      </c>
      <c r="P256" s="105">
        <f t="shared" si="53"/>
        <v>3.220086294847815</v>
      </c>
    </row>
    <row r="257" spans="1:16" ht="10.5">
      <c r="A257" s="62" t="s">
        <v>418</v>
      </c>
      <c r="B257" s="62" t="s">
        <v>419</v>
      </c>
      <c r="C257" s="62" t="s">
        <v>59</v>
      </c>
      <c r="D257" s="109">
        <v>10180</v>
      </c>
      <c r="E257" s="109">
        <v>55352.2</v>
      </c>
      <c r="F257" s="109">
        <v>50247.95</v>
      </c>
      <c r="G257" s="63">
        <v>9270</v>
      </c>
      <c r="H257" s="108">
        <v>38559.71</v>
      </c>
      <c r="I257" s="108">
        <v>36001.3</v>
      </c>
      <c r="J257" s="105">
        <f t="shared" si="47"/>
        <v>-8.93909626719057</v>
      </c>
      <c r="K257" s="105">
        <f t="shared" si="48"/>
        <v>-30.337529492956012</v>
      </c>
      <c r="L257" s="105">
        <f t="shared" si="49"/>
        <v>-28.35269896582845</v>
      </c>
      <c r="M257" s="105">
        <f t="shared" si="50"/>
        <v>5.437347740667976</v>
      </c>
      <c r="N257" s="105">
        <f t="shared" si="51"/>
        <v>4.159623516720604</v>
      </c>
      <c r="O257" s="105">
        <f t="shared" si="52"/>
        <v>4.935947937131631</v>
      </c>
      <c r="P257" s="105">
        <f t="shared" si="53"/>
        <v>3.8836353829557715</v>
      </c>
    </row>
    <row r="258" spans="1:16" ht="10.5">
      <c r="A258" s="62" t="s">
        <v>418</v>
      </c>
      <c r="B258" s="62" t="s">
        <v>419</v>
      </c>
      <c r="C258" s="62" t="s">
        <v>134</v>
      </c>
      <c r="D258" s="109">
        <v>730260</v>
      </c>
      <c r="E258" s="109">
        <v>3687896.64</v>
      </c>
      <c r="F258" s="109">
        <v>3305409.78</v>
      </c>
      <c r="G258" s="63">
        <v>746460</v>
      </c>
      <c r="H258" s="108">
        <v>3188490.86</v>
      </c>
      <c r="I258" s="108">
        <v>2973928.53</v>
      </c>
      <c r="J258" s="105">
        <f t="shared" si="47"/>
        <v>2.2183879714074437</v>
      </c>
      <c r="K258" s="105">
        <f t="shared" si="48"/>
        <v>-13.541750996578914</v>
      </c>
      <c r="L258" s="105">
        <f t="shared" si="49"/>
        <v>-10.028446457854917</v>
      </c>
      <c r="M258" s="105">
        <f t="shared" si="50"/>
        <v>5.050114534549339</v>
      </c>
      <c r="N258" s="105">
        <f t="shared" si="51"/>
        <v>4.271482544275647</v>
      </c>
      <c r="O258" s="105">
        <f t="shared" si="52"/>
        <v>4.5263464793361265</v>
      </c>
      <c r="P258" s="105">
        <f t="shared" si="53"/>
        <v>3.9840427216461696</v>
      </c>
    </row>
    <row r="259" spans="1:16" ht="10.5">
      <c r="A259" s="62" t="s">
        <v>418</v>
      </c>
      <c r="B259" s="62" t="s">
        <v>419</v>
      </c>
      <c r="C259" s="62" t="s">
        <v>62</v>
      </c>
      <c r="D259" s="109">
        <v>85081</v>
      </c>
      <c r="E259" s="109">
        <v>502731.64</v>
      </c>
      <c r="F259" s="109">
        <v>451083</v>
      </c>
      <c r="G259" s="63">
        <v>92643</v>
      </c>
      <c r="H259" s="108">
        <v>493784.63</v>
      </c>
      <c r="I259" s="108">
        <v>459528.98</v>
      </c>
      <c r="J259" s="105">
        <f t="shared" si="47"/>
        <v>8.888000846252394</v>
      </c>
      <c r="K259" s="105">
        <f t="shared" si="48"/>
        <v>-1.7796791146863185</v>
      </c>
      <c r="L259" s="105">
        <f t="shared" si="49"/>
        <v>1.8723782541128753</v>
      </c>
      <c r="M259" s="105">
        <f t="shared" si="50"/>
        <v>5.908859087222765</v>
      </c>
      <c r="N259" s="105">
        <f t="shared" si="51"/>
        <v>5.329972367043382</v>
      </c>
      <c r="O259" s="105">
        <f t="shared" si="52"/>
        <v>5.301806513792739</v>
      </c>
      <c r="P259" s="105">
        <f t="shared" si="53"/>
        <v>4.960212644236478</v>
      </c>
    </row>
    <row r="260" spans="1:16" ht="10.5">
      <c r="A260" s="62" t="s">
        <v>418</v>
      </c>
      <c r="B260" s="62" t="s">
        <v>419</v>
      </c>
      <c r="C260" s="62" t="s">
        <v>53</v>
      </c>
      <c r="D260" s="109">
        <v>730645.75</v>
      </c>
      <c r="E260" s="109">
        <v>3765844.45</v>
      </c>
      <c r="F260" s="109">
        <v>3379026.6</v>
      </c>
      <c r="G260" s="63">
        <v>768314.05</v>
      </c>
      <c r="H260" s="108">
        <v>3422394.99</v>
      </c>
      <c r="I260" s="108">
        <v>3181596.47</v>
      </c>
      <c r="J260" s="105">
        <f t="shared" si="47"/>
        <v>5.15548061423748</v>
      </c>
      <c r="K260" s="105">
        <f t="shared" si="48"/>
        <v>-9.120118065418236</v>
      </c>
      <c r="L260" s="105">
        <f t="shared" si="49"/>
        <v>-5.84281076686404</v>
      </c>
      <c r="M260" s="105">
        <f t="shared" si="50"/>
        <v>5.154131738944626</v>
      </c>
      <c r="N260" s="105">
        <f t="shared" si="51"/>
        <v>4.454421977575446</v>
      </c>
      <c r="O260" s="105">
        <f t="shared" si="52"/>
        <v>4.624712591567118</v>
      </c>
      <c r="P260" s="105">
        <f t="shared" si="53"/>
        <v>4.141010398026692</v>
      </c>
    </row>
    <row r="261" spans="1:16" ht="10.5">
      <c r="A261" s="62" t="s">
        <v>418</v>
      </c>
      <c r="B261" s="62" t="s">
        <v>419</v>
      </c>
      <c r="C261" s="62" t="s">
        <v>81</v>
      </c>
      <c r="D261" s="109">
        <v>22856</v>
      </c>
      <c r="E261" s="109">
        <v>113817.14</v>
      </c>
      <c r="F261" s="109">
        <v>101843.79</v>
      </c>
      <c r="G261" s="63">
        <v>43354</v>
      </c>
      <c r="H261" s="108">
        <v>188616.28</v>
      </c>
      <c r="I261" s="108">
        <v>174976.07</v>
      </c>
      <c r="J261" s="105">
        <f t="shared" si="47"/>
        <v>89.68323416170809</v>
      </c>
      <c r="K261" s="105">
        <f t="shared" si="48"/>
        <v>65.71869579572989</v>
      </c>
      <c r="L261" s="105">
        <f t="shared" si="49"/>
        <v>71.80828600349615</v>
      </c>
      <c r="M261" s="105">
        <f t="shared" si="50"/>
        <v>4.979748862443122</v>
      </c>
      <c r="N261" s="105">
        <f t="shared" si="51"/>
        <v>4.350608479033077</v>
      </c>
      <c r="O261" s="105">
        <f t="shared" si="52"/>
        <v>4.455888606930346</v>
      </c>
      <c r="P261" s="105">
        <f t="shared" si="53"/>
        <v>4.0359844535682985</v>
      </c>
    </row>
    <row r="262" spans="1:15" ht="10.5">
      <c r="A262" s="62" t="s">
        <v>418</v>
      </c>
      <c r="B262" s="62" t="s">
        <v>419</v>
      </c>
      <c r="C262" s="62" t="s">
        <v>672</v>
      </c>
      <c r="D262" s="109">
        <v>71990</v>
      </c>
      <c r="E262" s="109">
        <v>353372.58</v>
      </c>
      <c r="F262" s="109">
        <v>317022.63</v>
      </c>
      <c r="G262" s="63"/>
      <c r="H262" s="108"/>
      <c r="I262" s="108"/>
      <c r="M262" s="105">
        <f t="shared" si="50"/>
        <v>4.908634254757605</v>
      </c>
      <c r="O262" s="105">
        <f t="shared" si="52"/>
        <v>4.403703708848451</v>
      </c>
    </row>
    <row r="263" spans="1:16" ht="10.5">
      <c r="A263" s="62" t="s">
        <v>418</v>
      </c>
      <c r="B263" s="62" t="s">
        <v>419</v>
      </c>
      <c r="C263" s="62" t="s">
        <v>55</v>
      </c>
      <c r="D263" s="109">
        <v>76104</v>
      </c>
      <c r="E263" s="109">
        <v>372907.68</v>
      </c>
      <c r="F263" s="109">
        <v>329044.64</v>
      </c>
      <c r="G263" s="63">
        <v>361244</v>
      </c>
      <c r="H263" s="108">
        <v>1558206.42</v>
      </c>
      <c r="I263" s="108">
        <v>1449479.68</v>
      </c>
      <c r="J263" s="105">
        <f t="shared" si="47"/>
        <v>374.67150215494587</v>
      </c>
      <c r="K263" s="105">
        <f t="shared" si="48"/>
        <v>317.85313190653517</v>
      </c>
      <c r="L263" s="105">
        <f t="shared" si="49"/>
        <v>340.5115609845521</v>
      </c>
      <c r="M263" s="105">
        <f t="shared" si="50"/>
        <v>4.8999747713655</v>
      </c>
      <c r="N263" s="105">
        <f t="shared" si="51"/>
        <v>4.313445815016997</v>
      </c>
      <c r="O263" s="105">
        <f t="shared" si="52"/>
        <v>4.323618206664564</v>
      </c>
      <c r="P263" s="105">
        <f t="shared" si="53"/>
        <v>4.012467141322762</v>
      </c>
    </row>
    <row r="264" spans="1:16" ht="10.5">
      <c r="A264" s="62" t="s">
        <v>418</v>
      </c>
      <c r="B264" s="62" t="s">
        <v>419</v>
      </c>
      <c r="C264" s="62" t="s">
        <v>41</v>
      </c>
      <c r="D264" s="109">
        <v>1926031</v>
      </c>
      <c r="E264" s="109">
        <v>9768005.26</v>
      </c>
      <c r="F264" s="109">
        <v>8756176.04</v>
      </c>
      <c r="G264" s="63">
        <v>2403060</v>
      </c>
      <c r="H264" s="108">
        <v>10348787.32</v>
      </c>
      <c r="I264" s="108">
        <v>9621043.66</v>
      </c>
      <c r="J264" s="105">
        <f t="shared" si="47"/>
        <v>24.767462205956186</v>
      </c>
      <c r="K264" s="105">
        <f t="shared" si="48"/>
        <v>5.945759083262415</v>
      </c>
      <c r="L264" s="105">
        <f t="shared" si="49"/>
        <v>9.877229695349994</v>
      </c>
      <c r="M264" s="105">
        <f t="shared" si="50"/>
        <v>5.071572191724847</v>
      </c>
      <c r="N264" s="105">
        <f t="shared" si="51"/>
        <v>4.3065039241633585</v>
      </c>
      <c r="O264" s="105">
        <f t="shared" si="52"/>
        <v>4.5462279890614425</v>
      </c>
      <c r="P264" s="105">
        <f t="shared" si="53"/>
        <v>4.003663520677803</v>
      </c>
    </row>
    <row r="265" spans="1:16" ht="10.5">
      <c r="A265" s="62" t="s">
        <v>418</v>
      </c>
      <c r="B265" s="62" t="s">
        <v>419</v>
      </c>
      <c r="C265" s="62" t="s">
        <v>44</v>
      </c>
      <c r="D265" s="109">
        <v>1302154</v>
      </c>
      <c r="E265" s="109">
        <v>6168884.79</v>
      </c>
      <c r="F265" s="109">
        <v>5540756.48</v>
      </c>
      <c r="G265" s="63">
        <v>1467950</v>
      </c>
      <c r="H265" s="108">
        <v>6044495.61</v>
      </c>
      <c r="I265" s="108">
        <v>5616929.8</v>
      </c>
      <c r="J265" s="105">
        <f t="shared" si="47"/>
        <v>12.732441784919448</v>
      </c>
      <c r="K265" s="105">
        <f t="shared" si="48"/>
        <v>-2.0163965487188116</v>
      </c>
      <c r="L265" s="105">
        <f t="shared" si="49"/>
        <v>1.3747819503520098</v>
      </c>
      <c r="M265" s="105">
        <f t="shared" si="50"/>
        <v>4.737446408028544</v>
      </c>
      <c r="N265" s="105">
        <f t="shared" si="51"/>
        <v>4.117644068258456</v>
      </c>
      <c r="O265" s="105">
        <f t="shared" si="52"/>
        <v>4.255070045478492</v>
      </c>
      <c r="P265" s="105">
        <f t="shared" si="53"/>
        <v>3.826376783950407</v>
      </c>
    </row>
    <row r="266" spans="1:16" ht="10.5">
      <c r="A266" s="62" t="s">
        <v>418</v>
      </c>
      <c r="B266" s="62" t="s">
        <v>419</v>
      </c>
      <c r="C266" s="62" t="s">
        <v>56</v>
      </c>
      <c r="D266" s="109">
        <v>541372</v>
      </c>
      <c r="E266" s="109">
        <v>2683902.17</v>
      </c>
      <c r="F266" s="109">
        <v>2409192.57</v>
      </c>
      <c r="G266" s="63">
        <v>636560</v>
      </c>
      <c r="H266" s="108">
        <v>2808861.06</v>
      </c>
      <c r="I266" s="108">
        <v>2611935.94</v>
      </c>
      <c r="J266" s="105">
        <f t="shared" si="47"/>
        <v>17.58273423819481</v>
      </c>
      <c r="K266" s="105">
        <f t="shared" si="48"/>
        <v>4.655866051928418</v>
      </c>
      <c r="L266" s="105">
        <f t="shared" si="49"/>
        <v>8.415407407636167</v>
      </c>
      <c r="M266" s="105">
        <f t="shared" si="50"/>
        <v>4.957593244571201</v>
      </c>
      <c r="N266" s="105">
        <f t="shared" si="51"/>
        <v>4.412562932009552</v>
      </c>
      <c r="O266" s="105">
        <f t="shared" si="52"/>
        <v>4.450161016823921</v>
      </c>
      <c r="P266" s="105">
        <f t="shared" si="53"/>
        <v>4.103204631142391</v>
      </c>
    </row>
    <row r="267" spans="1:15" ht="10.5">
      <c r="A267" s="62" t="s">
        <v>418</v>
      </c>
      <c r="B267" s="62" t="s">
        <v>419</v>
      </c>
      <c r="C267" s="62" t="s">
        <v>60</v>
      </c>
      <c r="D267" s="109">
        <v>7674</v>
      </c>
      <c r="E267" s="109">
        <v>49521.35</v>
      </c>
      <c r="F267" s="109">
        <v>45575.07</v>
      </c>
      <c r="G267" s="63"/>
      <c r="H267" s="108"/>
      <c r="I267" s="108"/>
      <c r="M267" s="105">
        <f t="shared" si="50"/>
        <v>6.453133958821996</v>
      </c>
      <c r="O267" s="105">
        <f t="shared" si="52"/>
        <v>5.938893666927287</v>
      </c>
    </row>
    <row r="268" spans="1:16" ht="10.5">
      <c r="A268" s="62" t="s">
        <v>418</v>
      </c>
      <c r="B268" s="62" t="s">
        <v>419</v>
      </c>
      <c r="C268" s="62" t="s">
        <v>42</v>
      </c>
      <c r="D268" s="109">
        <v>2921298</v>
      </c>
      <c r="E268" s="109">
        <v>13665502.44</v>
      </c>
      <c r="F268" s="109">
        <v>12244927.78</v>
      </c>
      <c r="G268" s="63">
        <v>3161360</v>
      </c>
      <c r="H268" s="108">
        <v>12471801.35</v>
      </c>
      <c r="I268" s="108">
        <v>11607804.37</v>
      </c>
      <c r="J268" s="105">
        <f t="shared" si="47"/>
        <v>8.217648456268412</v>
      </c>
      <c r="K268" s="105">
        <f t="shared" si="48"/>
        <v>-8.735142342852635</v>
      </c>
      <c r="L268" s="105">
        <f t="shared" si="49"/>
        <v>-5.203161843393087</v>
      </c>
      <c r="M268" s="105">
        <f t="shared" si="50"/>
        <v>4.677887172072141</v>
      </c>
      <c r="N268" s="105">
        <f t="shared" si="51"/>
        <v>3.94507469886378</v>
      </c>
      <c r="O268" s="105">
        <f t="shared" si="52"/>
        <v>4.1916051631843105</v>
      </c>
      <c r="P268" s="105">
        <f t="shared" si="53"/>
        <v>3.671775555457145</v>
      </c>
    </row>
    <row r="269" spans="1:16" ht="10.5">
      <c r="A269" s="62" t="s">
        <v>418</v>
      </c>
      <c r="B269" s="62" t="s">
        <v>419</v>
      </c>
      <c r="C269" s="62" t="s">
        <v>98</v>
      </c>
      <c r="D269" s="109">
        <v>8860</v>
      </c>
      <c r="E269" s="109">
        <v>48726.69</v>
      </c>
      <c r="F269" s="109">
        <v>43900.27</v>
      </c>
      <c r="G269" s="63">
        <v>10560</v>
      </c>
      <c r="H269" s="108">
        <v>51659.04</v>
      </c>
      <c r="I269" s="108">
        <v>47814.28</v>
      </c>
      <c r="J269" s="105">
        <f t="shared" si="47"/>
        <v>19.187358916478555</v>
      </c>
      <c r="K269" s="105">
        <f t="shared" si="48"/>
        <v>6.017954431134146</v>
      </c>
      <c r="L269" s="105">
        <f t="shared" si="49"/>
        <v>8.91568548439452</v>
      </c>
      <c r="M269" s="105">
        <f t="shared" si="50"/>
        <v>5.499626410835215</v>
      </c>
      <c r="N269" s="105">
        <f t="shared" si="51"/>
        <v>4.891954545454546</v>
      </c>
      <c r="O269" s="105">
        <f t="shared" si="52"/>
        <v>4.95488374717833</v>
      </c>
      <c r="P269" s="105">
        <f t="shared" si="53"/>
        <v>4.527867424242424</v>
      </c>
    </row>
    <row r="270" spans="1:16" ht="10.5">
      <c r="A270" s="62" t="s">
        <v>418</v>
      </c>
      <c r="B270" s="62" t="s">
        <v>419</v>
      </c>
      <c r="C270" s="62" t="s">
        <v>61</v>
      </c>
      <c r="D270" s="109">
        <v>17304</v>
      </c>
      <c r="E270" s="109">
        <v>100329.35</v>
      </c>
      <c r="F270" s="109">
        <v>89878.45</v>
      </c>
      <c r="G270" s="63">
        <v>35710</v>
      </c>
      <c r="H270" s="108">
        <v>170607.42</v>
      </c>
      <c r="I270" s="108">
        <v>158644.51</v>
      </c>
      <c r="J270" s="105">
        <f t="shared" si="47"/>
        <v>106.36846971798428</v>
      </c>
      <c r="K270" s="105">
        <f t="shared" si="48"/>
        <v>70.04736899023068</v>
      </c>
      <c r="L270" s="105">
        <f t="shared" si="49"/>
        <v>76.51006442589966</v>
      </c>
      <c r="M270" s="105">
        <f t="shared" si="50"/>
        <v>5.798043804900601</v>
      </c>
      <c r="N270" s="105">
        <f t="shared" si="51"/>
        <v>4.777581069728368</v>
      </c>
      <c r="O270" s="105">
        <f t="shared" si="52"/>
        <v>5.194085182616736</v>
      </c>
      <c r="P270" s="105">
        <f t="shared" si="53"/>
        <v>4.442579389526744</v>
      </c>
    </row>
    <row r="271" spans="1:16" ht="10.5">
      <c r="A271" s="62" t="s">
        <v>418</v>
      </c>
      <c r="B271" s="62" t="s">
        <v>419</v>
      </c>
      <c r="C271" s="62" t="s">
        <v>102</v>
      </c>
      <c r="D271" s="109"/>
      <c r="E271" s="109"/>
      <c r="F271" s="109"/>
      <c r="G271" s="63">
        <v>4470</v>
      </c>
      <c r="H271" s="108">
        <v>21614.51</v>
      </c>
      <c r="I271" s="108">
        <v>20131.63</v>
      </c>
      <c r="N271" s="105">
        <f t="shared" si="51"/>
        <v>4.835460850111857</v>
      </c>
      <c r="P271" s="105">
        <f t="shared" si="53"/>
        <v>4.503720357941835</v>
      </c>
    </row>
    <row r="272" spans="1:16" ht="10.5">
      <c r="A272" s="62" t="s">
        <v>418</v>
      </c>
      <c r="B272" s="62" t="s">
        <v>419</v>
      </c>
      <c r="C272" s="62" t="s">
        <v>151</v>
      </c>
      <c r="D272" s="109">
        <v>1800</v>
      </c>
      <c r="E272" s="109">
        <v>7918.74</v>
      </c>
      <c r="F272" s="109">
        <v>7026.45</v>
      </c>
      <c r="G272" s="63">
        <v>8440</v>
      </c>
      <c r="H272" s="108">
        <v>38414.27</v>
      </c>
      <c r="I272" s="108">
        <v>35851.89</v>
      </c>
      <c r="J272" s="105">
        <f t="shared" si="47"/>
        <v>368.8888888888889</v>
      </c>
      <c r="K272" s="105">
        <f t="shared" si="48"/>
        <v>385.10583754486197</v>
      </c>
      <c r="L272" s="105">
        <f t="shared" si="49"/>
        <v>410.2418717844715</v>
      </c>
      <c r="M272" s="105">
        <f t="shared" si="50"/>
        <v>4.3993</v>
      </c>
      <c r="N272" s="105">
        <f t="shared" si="51"/>
        <v>4.551453791469194</v>
      </c>
      <c r="O272" s="105">
        <f t="shared" si="52"/>
        <v>3.903583333333333</v>
      </c>
      <c r="P272" s="105">
        <f t="shared" si="53"/>
        <v>4.247854265402844</v>
      </c>
    </row>
    <row r="273" spans="1:16" ht="10.5">
      <c r="A273" s="62" t="s">
        <v>418</v>
      </c>
      <c r="B273" s="62" t="s">
        <v>419</v>
      </c>
      <c r="C273" s="62" t="s">
        <v>49</v>
      </c>
      <c r="D273" s="109">
        <v>123130</v>
      </c>
      <c r="E273" s="109">
        <v>718927.55</v>
      </c>
      <c r="F273" s="109">
        <v>642876.11</v>
      </c>
      <c r="G273" s="63">
        <v>112020</v>
      </c>
      <c r="H273" s="108">
        <v>552304.8</v>
      </c>
      <c r="I273" s="108">
        <v>515627.86</v>
      </c>
      <c r="J273" s="105">
        <f t="shared" si="47"/>
        <v>-9.022983838219767</v>
      </c>
      <c r="K273" s="105">
        <f t="shared" si="48"/>
        <v>-23.176570434670364</v>
      </c>
      <c r="L273" s="105">
        <f t="shared" si="49"/>
        <v>-19.793588223398128</v>
      </c>
      <c r="M273" s="105">
        <f t="shared" si="50"/>
        <v>5.83876837488833</v>
      </c>
      <c r="N273" s="105">
        <f t="shared" si="51"/>
        <v>4.930412426352437</v>
      </c>
      <c r="O273" s="105">
        <f t="shared" si="52"/>
        <v>5.221116787135547</v>
      </c>
      <c r="P273" s="105">
        <f t="shared" si="53"/>
        <v>4.6029982146045345</v>
      </c>
    </row>
    <row r="274" spans="1:16" ht="10.5">
      <c r="A274" s="62" t="s">
        <v>418</v>
      </c>
      <c r="B274" s="62" t="s">
        <v>419</v>
      </c>
      <c r="C274" s="62" t="s">
        <v>710</v>
      </c>
      <c r="D274" s="109">
        <v>9795</v>
      </c>
      <c r="E274" s="109">
        <v>50347.03</v>
      </c>
      <c r="F274" s="109">
        <v>44384.98</v>
      </c>
      <c r="G274" s="63">
        <v>96543</v>
      </c>
      <c r="H274" s="108">
        <v>415345.51</v>
      </c>
      <c r="I274" s="108">
        <v>386491.56</v>
      </c>
      <c r="J274" s="105">
        <f t="shared" si="47"/>
        <v>885.635528330781</v>
      </c>
      <c r="K274" s="105">
        <f t="shared" si="48"/>
        <v>724.9652660742848</v>
      </c>
      <c r="L274" s="105">
        <f t="shared" si="49"/>
        <v>770.7710581372346</v>
      </c>
      <c r="M274" s="105">
        <f t="shared" si="50"/>
        <v>5.140074527820317</v>
      </c>
      <c r="N274" s="105">
        <f t="shared" si="51"/>
        <v>4.302181514972603</v>
      </c>
      <c r="O274" s="105">
        <f t="shared" si="52"/>
        <v>4.531391526288923</v>
      </c>
      <c r="P274" s="105">
        <f t="shared" si="53"/>
        <v>4.00331002765607</v>
      </c>
    </row>
    <row r="275" spans="1:16" ht="10.5">
      <c r="A275" s="62" t="s">
        <v>418</v>
      </c>
      <c r="B275" s="62" t="s">
        <v>419</v>
      </c>
      <c r="C275" s="62" t="s">
        <v>99</v>
      </c>
      <c r="D275" s="109">
        <v>25450</v>
      </c>
      <c r="E275" s="109">
        <v>110681.76</v>
      </c>
      <c r="F275" s="109">
        <v>98948.61</v>
      </c>
      <c r="G275" s="63">
        <v>65100</v>
      </c>
      <c r="H275" s="108">
        <v>248773.34</v>
      </c>
      <c r="I275" s="108">
        <v>233004.15</v>
      </c>
      <c r="J275" s="105">
        <f t="shared" si="47"/>
        <v>155.79567779960706</v>
      </c>
      <c r="K275" s="105">
        <f t="shared" si="48"/>
        <v>124.76453211441526</v>
      </c>
      <c r="L275" s="105">
        <f t="shared" si="49"/>
        <v>135.47996278067976</v>
      </c>
      <c r="M275" s="105">
        <f t="shared" si="50"/>
        <v>4.348988605108055</v>
      </c>
      <c r="N275" s="105">
        <f t="shared" si="51"/>
        <v>3.8214030721966203</v>
      </c>
      <c r="O275" s="105">
        <f t="shared" si="52"/>
        <v>3.887961100196464</v>
      </c>
      <c r="P275" s="105">
        <f t="shared" si="53"/>
        <v>3.579172811059908</v>
      </c>
    </row>
    <row r="276" spans="1:16" ht="10.5">
      <c r="A276" s="62" t="s">
        <v>418</v>
      </c>
      <c r="B276" s="62" t="s">
        <v>419</v>
      </c>
      <c r="C276" s="62" t="s">
        <v>94</v>
      </c>
      <c r="D276" s="109">
        <v>42500</v>
      </c>
      <c r="E276" s="109">
        <v>209333.68</v>
      </c>
      <c r="F276" s="109">
        <v>184965</v>
      </c>
      <c r="G276" s="63">
        <v>49328</v>
      </c>
      <c r="H276" s="108">
        <v>211247.52</v>
      </c>
      <c r="I276" s="108">
        <v>195186.3</v>
      </c>
      <c r="J276" s="105">
        <f t="shared" si="47"/>
        <v>16.065882352941177</v>
      </c>
      <c r="K276" s="105">
        <f t="shared" si="48"/>
        <v>0.9142532630200724</v>
      </c>
      <c r="L276" s="105">
        <f t="shared" si="49"/>
        <v>5.526072500202734</v>
      </c>
      <c r="M276" s="105">
        <f t="shared" si="50"/>
        <v>4.925498352941176</v>
      </c>
      <c r="N276" s="105">
        <f t="shared" si="51"/>
        <v>4.282507298086279</v>
      </c>
      <c r="O276" s="105">
        <f t="shared" si="52"/>
        <v>4.352117647058823</v>
      </c>
      <c r="P276" s="105">
        <f t="shared" si="53"/>
        <v>3.9569068277651636</v>
      </c>
    </row>
    <row r="277" spans="1:16" ht="10.5">
      <c r="A277" s="62" t="s">
        <v>418</v>
      </c>
      <c r="B277" s="62" t="s">
        <v>419</v>
      </c>
      <c r="C277" s="62" t="s">
        <v>69</v>
      </c>
      <c r="D277" s="109">
        <v>640940</v>
      </c>
      <c r="E277" s="109">
        <v>3480608.98</v>
      </c>
      <c r="F277" s="109">
        <v>3113452.21</v>
      </c>
      <c r="G277" s="63">
        <v>1526970</v>
      </c>
      <c r="H277" s="108">
        <v>6968698.84</v>
      </c>
      <c r="I277" s="108">
        <v>6474568.26</v>
      </c>
      <c r="J277" s="105">
        <f t="shared" si="47"/>
        <v>138.23914875027305</v>
      </c>
      <c r="K277" s="105">
        <f t="shared" si="48"/>
        <v>100.21493020454139</v>
      </c>
      <c r="L277" s="105">
        <f t="shared" si="49"/>
        <v>107.95463759503153</v>
      </c>
      <c r="M277" s="105">
        <f t="shared" si="50"/>
        <v>5.430475520329516</v>
      </c>
      <c r="N277" s="105">
        <f t="shared" si="51"/>
        <v>4.563743125274236</v>
      </c>
      <c r="O277" s="105">
        <f t="shared" si="52"/>
        <v>4.857634427559522</v>
      </c>
      <c r="P277" s="105">
        <f t="shared" si="53"/>
        <v>4.240141102968624</v>
      </c>
    </row>
    <row r="278" spans="1:16" ht="10.5">
      <c r="A278" s="62" t="s">
        <v>418</v>
      </c>
      <c r="B278" s="62" t="s">
        <v>419</v>
      </c>
      <c r="C278" s="62" t="s">
        <v>70</v>
      </c>
      <c r="D278" s="109">
        <v>131726</v>
      </c>
      <c r="E278" s="109">
        <v>730535.7</v>
      </c>
      <c r="F278" s="109">
        <v>652947.63</v>
      </c>
      <c r="G278" s="63">
        <v>168388</v>
      </c>
      <c r="H278" s="108">
        <v>753487.9</v>
      </c>
      <c r="I278" s="108">
        <v>703048.23</v>
      </c>
      <c r="J278" s="105">
        <f t="shared" si="47"/>
        <v>27.83201494010294</v>
      </c>
      <c r="K278" s="105">
        <f t="shared" si="48"/>
        <v>3.141831398520301</v>
      </c>
      <c r="L278" s="105">
        <f t="shared" si="49"/>
        <v>7.672989026700347</v>
      </c>
      <c r="M278" s="105">
        <f t="shared" si="50"/>
        <v>5.545873252053505</v>
      </c>
      <c r="N278" s="105">
        <f t="shared" si="51"/>
        <v>4.4747125685915865</v>
      </c>
      <c r="O278" s="105">
        <f t="shared" si="52"/>
        <v>4.956862198806614</v>
      </c>
      <c r="P278" s="105">
        <f t="shared" si="53"/>
        <v>4.175168242392569</v>
      </c>
    </row>
    <row r="279" spans="1:16" ht="10.5">
      <c r="A279" s="62" t="s">
        <v>418</v>
      </c>
      <c r="B279" s="62" t="s">
        <v>419</v>
      </c>
      <c r="C279" s="62" t="s">
        <v>66</v>
      </c>
      <c r="D279" s="109">
        <v>1007990</v>
      </c>
      <c r="E279" s="109">
        <v>4904749.57</v>
      </c>
      <c r="F279" s="109">
        <v>4398059.47</v>
      </c>
      <c r="G279" s="63">
        <v>1347279</v>
      </c>
      <c r="H279" s="108">
        <v>5576676.68</v>
      </c>
      <c r="I279" s="108">
        <v>5189876.58</v>
      </c>
      <c r="J279" s="105">
        <f t="shared" si="47"/>
        <v>33.6599569440173</v>
      </c>
      <c r="K279" s="105">
        <f t="shared" si="48"/>
        <v>13.699519219286039</v>
      </c>
      <c r="L279" s="105">
        <f t="shared" si="49"/>
        <v>18.003783609592716</v>
      </c>
      <c r="M279" s="105">
        <f t="shared" si="50"/>
        <v>4.865871258643439</v>
      </c>
      <c r="N279" s="105">
        <f t="shared" si="51"/>
        <v>4.139214431457775</v>
      </c>
      <c r="O279" s="105">
        <f t="shared" si="52"/>
        <v>4.363197521800811</v>
      </c>
      <c r="P279" s="105">
        <f t="shared" si="53"/>
        <v>3.852117178401801</v>
      </c>
    </row>
    <row r="280" spans="1:16" ht="10.5">
      <c r="A280" s="62" t="s">
        <v>418</v>
      </c>
      <c r="B280" s="62" t="s">
        <v>419</v>
      </c>
      <c r="C280" s="62" t="s">
        <v>48</v>
      </c>
      <c r="D280" s="109">
        <v>45530</v>
      </c>
      <c r="E280" s="109">
        <v>219378.62</v>
      </c>
      <c r="F280" s="109">
        <v>197099.26</v>
      </c>
      <c r="G280" s="63">
        <v>19060</v>
      </c>
      <c r="H280" s="108">
        <v>85000.75</v>
      </c>
      <c r="I280" s="108">
        <v>79150.62</v>
      </c>
      <c r="J280" s="105">
        <f t="shared" si="47"/>
        <v>-58.1374917636723</v>
      </c>
      <c r="K280" s="105">
        <f t="shared" si="48"/>
        <v>-61.2538587397441</v>
      </c>
      <c r="L280" s="105">
        <f t="shared" si="49"/>
        <v>-59.8422541008018</v>
      </c>
      <c r="M280" s="105">
        <f t="shared" si="50"/>
        <v>4.818331210191083</v>
      </c>
      <c r="N280" s="105">
        <f t="shared" si="51"/>
        <v>4.459640608604407</v>
      </c>
      <c r="O280" s="105">
        <f t="shared" si="52"/>
        <v>4.328997584010542</v>
      </c>
      <c r="P280" s="105">
        <f t="shared" si="53"/>
        <v>4.152708289611752</v>
      </c>
    </row>
    <row r="281" spans="1:16" ht="10.5">
      <c r="A281" s="62" t="s">
        <v>418</v>
      </c>
      <c r="B281" s="62" t="s">
        <v>419</v>
      </c>
      <c r="C281" s="62" t="s">
        <v>345</v>
      </c>
      <c r="D281" s="109">
        <v>153190</v>
      </c>
      <c r="E281" s="109">
        <v>741662.4</v>
      </c>
      <c r="F281" s="109">
        <v>664690.86</v>
      </c>
      <c r="G281" s="63">
        <v>190438</v>
      </c>
      <c r="H281" s="108">
        <v>821616.75</v>
      </c>
      <c r="I281" s="108">
        <v>764863.07</v>
      </c>
      <c r="J281" s="105">
        <f t="shared" si="47"/>
        <v>24.314903061557544</v>
      </c>
      <c r="K281" s="105">
        <f t="shared" si="48"/>
        <v>10.780423815471835</v>
      </c>
      <c r="L281" s="105">
        <f t="shared" si="49"/>
        <v>15.070496079937065</v>
      </c>
      <c r="M281" s="105">
        <f t="shared" si="50"/>
        <v>4.841454403028918</v>
      </c>
      <c r="N281" s="105">
        <f t="shared" si="51"/>
        <v>4.314352965269537</v>
      </c>
      <c r="O281" s="105">
        <f t="shared" si="52"/>
        <v>4.338996409687316</v>
      </c>
      <c r="P281" s="105">
        <f t="shared" si="53"/>
        <v>4.016336392946785</v>
      </c>
    </row>
    <row r="282" spans="1:16" ht="10.5">
      <c r="A282" s="62" t="s">
        <v>418</v>
      </c>
      <c r="B282" s="62" t="s">
        <v>419</v>
      </c>
      <c r="C282" s="62" t="s">
        <v>65</v>
      </c>
      <c r="D282" s="109">
        <v>239830</v>
      </c>
      <c r="E282" s="109">
        <v>1148547.29</v>
      </c>
      <c r="F282" s="109">
        <v>1029610.69</v>
      </c>
      <c r="G282" s="63">
        <v>120220</v>
      </c>
      <c r="H282" s="108">
        <v>512441.36</v>
      </c>
      <c r="I282" s="108">
        <v>477115.68</v>
      </c>
      <c r="J282" s="105">
        <f t="shared" si="47"/>
        <v>-49.87282658549806</v>
      </c>
      <c r="K282" s="105">
        <f t="shared" si="48"/>
        <v>-55.38352103899876</v>
      </c>
      <c r="L282" s="105">
        <f t="shared" si="49"/>
        <v>-53.66057436719116</v>
      </c>
      <c r="M282" s="105">
        <f t="shared" si="50"/>
        <v>4.7890059208606095</v>
      </c>
      <c r="N282" s="105">
        <f t="shared" si="51"/>
        <v>4.262530028281484</v>
      </c>
      <c r="O282" s="105">
        <f t="shared" si="52"/>
        <v>4.293085477213026</v>
      </c>
      <c r="P282" s="105">
        <f t="shared" si="53"/>
        <v>3.9686880718682414</v>
      </c>
    </row>
    <row r="283" spans="1:16" s="103" customFormat="1" ht="11.25" customHeight="1">
      <c r="A283" s="62"/>
      <c r="B283" s="62"/>
      <c r="C283" s="62"/>
      <c r="D283" s="63">
        <f aca="true" t="shared" si="54" ref="D283:I283">SUM(D251:D282)</f>
        <v>11838692.75</v>
      </c>
      <c r="E283" s="63">
        <f t="shared" si="54"/>
        <v>59871694.95999999</v>
      </c>
      <c r="F283" s="63">
        <f t="shared" si="54"/>
        <v>53663126.76</v>
      </c>
      <c r="G283" s="63">
        <f t="shared" si="54"/>
        <v>14382693.05</v>
      </c>
      <c r="H283" s="63">
        <f t="shared" si="54"/>
        <v>62626144.59</v>
      </c>
      <c r="I283" s="63">
        <f t="shared" si="54"/>
        <v>58243950.72999999</v>
      </c>
      <c r="J283" s="105">
        <f t="shared" si="47"/>
        <v>21.48886159749353</v>
      </c>
      <c r="K283" s="105">
        <f t="shared" si="48"/>
        <v>4.600587359085534</v>
      </c>
      <c r="L283" s="105">
        <f t="shared" si="49"/>
        <v>8.536259898695459</v>
      </c>
      <c r="M283" s="105">
        <f t="shared" si="50"/>
        <v>5.05728936668282</v>
      </c>
      <c r="N283" s="105">
        <f t="shared" si="51"/>
        <v>4.354271093201144</v>
      </c>
      <c r="O283" s="105">
        <f t="shared" si="52"/>
        <v>4.532859150348336</v>
      </c>
      <c r="P283" s="105">
        <f t="shared" si="53"/>
        <v>4.04958588266611</v>
      </c>
    </row>
    <row r="284" spans="1:16" s="103" customFormat="1" ht="11.25" customHeight="1">
      <c r="A284" s="62" t="s">
        <v>436</v>
      </c>
      <c r="B284" s="62" t="s">
        <v>419</v>
      </c>
      <c r="C284" s="62" t="s">
        <v>47</v>
      </c>
      <c r="D284" s="63">
        <v>60032</v>
      </c>
      <c r="E284" s="63">
        <v>421307.83</v>
      </c>
      <c r="F284" s="63">
        <v>373268.94</v>
      </c>
      <c r="G284" s="63">
        <v>306623.2</v>
      </c>
      <c r="H284" s="63">
        <v>1745309.11</v>
      </c>
      <c r="I284" s="63">
        <v>1621070.57</v>
      </c>
      <c r="J284" s="105">
        <f t="shared" si="47"/>
        <v>410.7662579957356</v>
      </c>
      <c r="K284" s="105">
        <f t="shared" si="48"/>
        <v>314.2598322941209</v>
      </c>
      <c r="L284" s="105">
        <f t="shared" si="49"/>
        <v>334.290238560969</v>
      </c>
      <c r="M284" s="105">
        <f t="shared" si="50"/>
        <v>7.018054204424307</v>
      </c>
      <c r="N284" s="105">
        <f t="shared" si="51"/>
        <v>5.692032142381921</v>
      </c>
      <c r="O284" s="105">
        <f t="shared" si="52"/>
        <v>6.217832822494669</v>
      </c>
      <c r="P284" s="105">
        <f t="shared" si="53"/>
        <v>5.286849038168018</v>
      </c>
    </row>
    <row r="285" spans="1:16" s="103" customFormat="1" ht="11.25" customHeight="1">
      <c r="A285" s="62" t="s">
        <v>436</v>
      </c>
      <c r="B285" s="62" t="s">
        <v>419</v>
      </c>
      <c r="C285" s="62" t="s">
        <v>133</v>
      </c>
      <c r="D285" s="63">
        <v>363</v>
      </c>
      <c r="E285" s="63">
        <v>3079.64</v>
      </c>
      <c r="F285" s="63">
        <v>2748.72</v>
      </c>
      <c r="G285" s="63">
        <v>13308</v>
      </c>
      <c r="H285" s="63">
        <v>59041.24</v>
      </c>
      <c r="I285" s="63">
        <v>55099.55</v>
      </c>
      <c r="J285" s="105">
        <f t="shared" si="47"/>
        <v>3566.115702479339</v>
      </c>
      <c r="K285" s="105">
        <f t="shared" si="48"/>
        <v>1817.147458793885</v>
      </c>
      <c r="L285" s="105">
        <f t="shared" si="49"/>
        <v>1904.5530283186358</v>
      </c>
      <c r="M285" s="105">
        <f t="shared" si="50"/>
        <v>8.483856749311295</v>
      </c>
      <c r="N285" s="105">
        <f t="shared" si="51"/>
        <v>4.436522392545837</v>
      </c>
      <c r="O285" s="105">
        <f t="shared" si="52"/>
        <v>7.572231404958677</v>
      </c>
      <c r="P285" s="105">
        <f t="shared" si="53"/>
        <v>4.140332882476706</v>
      </c>
    </row>
    <row r="286" spans="1:16" s="103" customFormat="1" ht="11.25" customHeight="1">
      <c r="A286" s="62" t="s">
        <v>436</v>
      </c>
      <c r="B286" s="62" t="s">
        <v>419</v>
      </c>
      <c r="C286" s="62" t="s">
        <v>134</v>
      </c>
      <c r="D286" s="63">
        <v>12000</v>
      </c>
      <c r="E286" s="63">
        <v>54993.47</v>
      </c>
      <c r="F286" s="63">
        <v>50578.12</v>
      </c>
      <c r="G286" s="63">
        <v>17000</v>
      </c>
      <c r="H286" s="63">
        <v>70932.59</v>
      </c>
      <c r="I286" s="63">
        <v>66122.82</v>
      </c>
      <c r="J286" s="105">
        <f t="shared" si="47"/>
        <v>41.666666666666664</v>
      </c>
      <c r="K286" s="105">
        <f t="shared" si="48"/>
        <v>28.983659332644393</v>
      </c>
      <c r="L286" s="105">
        <f t="shared" si="49"/>
        <v>30.73404072749245</v>
      </c>
      <c r="M286" s="105">
        <f t="shared" si="50"/>
        <v>4.582789166666667</v>
      </c>
      <c r="N286" s="105">
        <f t="shared" si="51"/>
        <v>4.172505294117647</v>
      </c>
      <c r="O286" s="105">
        <f t="shared" si="52"/>
        <v>4.2148433333333335</v>
      </c>
      <c r="P286" s="105">
        <f t="shared" si="53"/>
        <v>3.889577647058824</v>
      </c>
    </row>
    <row r="287" spans="1:16" s="103" customFormat="1" ht="11.25" customHeight="1">
      <c r="A287" s="62" t="s">
        <v>436</v>
      </c>
      <c r="B287" s="62" t="s">
        <v>419</v>
      </c>
      <c r="C287" s="62" t="s">
        <v>62</v>
      </c>
      <c r="D287" s="63">
        <v>5</v>
      </c>
      <c r="E287" s="63">
        <v>0.2</v>
      </c>
      <c r="F287" s="63">
        <v>0.18</v>
      </c>
      <c r="G287" s="63">
        <v>4.3</v>
      </c>
      <c r="H287" s="63">
        <v>20</v>
      </c>
      <c r="I287" s="63">
        <v>18.72</v>
      </c>
      <c r="J287" s="105">
        <f t="shared" si="47"/>
        <v>-14.000000000000004</v>
      </c>
      <c r="K287" s="105">
        <f t="shared" si="48"/>
        <v>9900</v>
      </c>
      <c r="L287" s="105">
        <f t="shared" si="49"/>
        <v>10300</v>
      </c>
      <c r="M287" s="105">
        <f t="shared" si="50"/>
        <v>0.04</v>
      </c>
      <c r="N287" s="105">
        <f t="shared" si="51"/>
        <v>4.651162790697675</v>
      </c>
      <c r="O287" s="105">
        <f t="shared" si="52"/>
        <v>0.036</v>
      </c>
      <c r="P287" s="105">
        <f t="shared" si="53"/>
        <v>4.3534883720930235</v>
      </c>
    </row>
    <row r="288" spans="1:16" s="103" customFormat="1" ht="11.25" customHeight="1">
      <c r="A288" s="62" t="s">
        <v>436</v>
      </c>
      <c r="B288" s="62" t="s">
        <v>419</v>
      </c>
      <c r="C288" s="62" t="s">
        <v>53</v>
      </c>
      <c r="D288" s="63">
        <v>800</v>
      </c>
      <c r="E288" s="63">
        <v>5018.12</v>
      </c>
      <c r="F288" s="63">
        <v>4494.78</v>
      </c>
      <c r="G288" s="63">
        <v>750</v>
      </c>
      <c r="H288" s="63">
        <v>4516.65</v>
      </c>
      <c r="I288" s="63">
        <v>4171.31</v>
      </c>
      <c r="J288" s="105">
        <f t="shared" si="47"/>
        <v>-6.25</v>
      </c>
      <c r="K288" s="105">
        <f t="shared" si="48"/>
        <v>-9.99318469865209</v>
      </c>
      <c r="L288" s="105">
        <f t="shared" si="49"/>
        <v>-7.1965702437049055</v>
      </c>
      <c r="M288" s="105">
        <f t="shared" si="50"/>
        <v>6.27265</v>
      </c>
      <c r="N288" s="105">
        <f t="shared" si="51"/>
        <v>6.0222</v>
      </c>
      <c r="O288" s="105">
        <f t="shared" si="52"/>
        <v>5.618475</v>
      </c>
      <c r="P288" s="105">
        <f t="shared" si="53"/>
        <v>5.561746666666667</v>
      </c>
    </row>
    <row r="289" spans="1:16" s="103" customFormat="1" ht="11.25" customHeight="1">
      <c r="A289" s="62" t="s">
        <v>436</v>
      </c>
      <c r="B289" s="62" t="s">
        <v>419</v>
      </c>
      <c r="C289" s="62" t="s">
        <v>100</v>
      </c>
      <c r="D289" s="63"/>
      <c r="E289" s="63"/>
      <c r="F289" s="63"/>
      <c r="G289" s="63">
        <v>100</v>
      </c>
      <c r="H289" s="63">
        <v>524.58</v>
      </c>
      <c r="I289" s="63">
        <v>482.43</v>
      </c>
      <c r="J289" s="105"/>
      <c r="K289" s="105"/>
      <c r="L289" s="105"/>
      <c r="M289" s="105"/>
      <c r="N289" s="105">
        <f t="shared" si="51"/>
        <v>5.2458</v>
      </c>
      <c r="O289" s="105"/>
      <c r="P289" s="105">
        <f t="shared" si="53"/>
        <v>4.8243</v>
      </c>
    </row>
    <row r="290" spans="1:16" s="103" customFormat="1" ht="11.25" customHeight="1">
      <c r="A290" s="62" t="s">
        <v>436</v>
      </c>
      <c r="B290" s="62" t="s">
        <v>419</v>
      </c>
      <c r="C290" s="62" t="s">
        <v>51</v>
      </c>
      <c r="D290" s="63"/>
      <c r="E290" s="63"/>
      <c r="F290" s="63"/>
      <c r="G290" s="63">
        <v>1500</v>
      </c>
      <c r="H290" s="63">
        <v>7342.21</v>
      </c>
      <c r="I290" s="63">
        <v>6807.36</v>
      </c>
      <c r="J290" s="105"/>
      <c r="K290" s="105"/>
      <c r="L290" s="105"/>
      <c r="M290" s="105"/>
      <c r="N290" s="105">
        <f t="shared" si="51"/>
        <v>4.894806666666667</v>
      </c>
      <c r="O290" s="105"/>
      <c r="P290" s="105">
        <f t="shared" si="53"/>
        <v>4.53824</v>
      </c>
    </row>
    <row r="291" spans="1:16" s="103" customFormat="1" ht="11.25" customHeight="1">
      <c r="A291" s="62" t="s">
        <v>436</v>
      </c>
      <c r="B291" s="62" t="s">
        <v>419</v>
      </c>
      <c r="C291" s="62" t="s">
        <v>55</v>
      </c>
      <c r="D291" s="63">
        <v>4980</v>
      </c>
      <c r="E291" s="63">
        <v>30638.54</v>
      </c>
      <c r="F291" s="63">
        <v>27605.48</v>
      </c>
      <c r="G291" s="63">
        <v>22448.8</v>
      </c>
      <c r="H291" s="63">
        <v>120813.31</v>
      </c>
      <c r="I291" s="63">
        <v>111748.4</v>
      </c>
      <c r="J291" s="105">
        <f t="shared" si="47"/>
        <v>350.77911646586347</v>
      </c>
      <c r="K291" s="105">
        <f t="shared" si="48"/>
        <v>294.3181039305397</v>
      </c>
      <c r="L291" s="105">
        <f t="shared" si="49"/>
        <v>304.8051328939037</v>
      </c>
      <c r="M291" s="105">
        <f t="shared" si="50"/>
        <v>6.152317269076305</v>
      </c>
      <c r="N291" s="105">
        <f t="shared" si="51"/>
        <v>5.381726862905812</v>
      </c>
      <c r="O291" s="105">
        <f t="shared" si="52"/>
        <v>5.54326907630522</v>
      </c>
      <c r="P291" s="105">
        <f t="shared" si="53"/>
        <v>4.9779230961120415</v>
      </c>
    </row>
    <row r="292" spans="1:16" s="103" customFormat="1" ht="11.25" customHeight="1">
      <c r="A292" s="62" t="s">
        <v>436</v>
      </c>
      <c r="B292" s="62" t="s">
        <v>419</v>
      </c>
      <c r="C292" s="62" t="s">
        <v>607</v>
      </c>
      <c r="D292" s="63">
        <v>1800</v>
      </c>
      <c r="E292" s="63">
        <v>9514.71</v>
      </c>
      <c r="F292" s="63">
        <v>8400</v>
      </c>
      <c r="G292" s="63">
        <v>3000</v>
      </c>
      <c r="H292" s="63">
        <v>15733.39</v>
      </c>
      <c r="I292" s="63">
        <v>14542.59</v>
      </c>
      <c r="J292" s="105">
        <f t="shared" si="47"/>
        <v>66.66666666666667</v>
      </c>
      <c r="K292" s="105">
        <f t="shared" si="48"/>
        <v>65.35858686181713</v>
      </c>
      <c r="L292" s="105">
        <f t="shared" si="49"/>
        <v>73.12607142857142</v>
      </c>
      <c r="M292" s="105">
        <f t="shared" si="50"/>
        <v>5.28595</v>
      </c>
      <c r="N292" s="105">
        <f t="shared" si="51"/>
        <v>5.244463333333333</v>
      </c>
      <c r="O292" s="105">
        <f t="shared" si="52"/>
        <v>4.666666666666667</v>
      </c>
      <c r="P292" s="105">
        <f t="shared" si="53"/>
        <v>4.84753</v>
      </c>
    </row>
    <row r="293" spans="1:16" s="103" customFormat="1" ht="11.25" customHeight="1">
      <c r="A293" s="62" t="s">
        <v>436</v>
      </c>
      <c r="B293" s="62" t="s">
        <v>419</v>
      </c>
      <c r="C293" s="62" t="s">
        <v>41</v>
      </c>
      <c r="D293" s="63">
        <v>22970</v>
      </c>
      <c r="E293" s="63">
        <v>145853.32</v>
      </c>
      <c r="F293" s="63">
        <v>129400.52</v>
      </c>
      <c r="G293" s="63">
        <v>29686</v>
      </c>
      <c r="H293" s="63">
        <v>152344.91</v>
      </c>
      <c r="I293" s="63">
        <v>141811.96</v>
      </c>
      <c r="J293" s="105">
        <f t="shared" si="47"/>
        <v>29.238136700043537</v>
      </c>
      <c r="K293" s="105">
        <f t="shared" si="48"/>
        <v>4.450766016159245</v>
      </c>
      <c r="L293" s="105">
        <f t="shared" si="49"/>
        <v>9.59149159524242</v>
      </c>
      <c r="M293" s="105">
        <f t="shared" si="50"/>
        <v>6.3497309534175015</v>
      </c>
      <c r="N293" s="105">
        <f t="shared" si="51"/>
        <v>5.131877315906488</v>
      </c>
      <c r="O293" s="105">
        <f t="shared" si="52"/>
        <v>5.633457553330431</v>
      </c>
      <c r="P293" s="105">
        <f t="shared" si="53"/>
        <v>4.7770652832985245</v>
      </c>
    </row>
    <row r="294" spans="1:16" s="103" customFormat="1" ht="11.25" customHeight="1">
      <c r="A294" s="62" t="s">
        <v>436</v>
      </c>
      <c r="B294" s="62" t="s">
        <v>419</v>
      </c>
      <c r="C294" s="62" t="s">
        <v>91</v>
      </c>
      <c r="D294" s="63"/>
      <c r="E294" s="63"/>
      <c r="F294" s="63"/>
      <c r="G294" s="63">
        <v>25</v>
      </c>
      <c r="H294" s="63">
        <v>203.18</v>
      </c>
      <c r="I294" s="63">
        <v>190.21</v>
      </c>
      <c r="J294" s="105"/>
      <c r="K294" s="105"/>
      <c r="L294" s="105"/>
      <c r="M294" s="105"/>
      <c r="N294" s="105">
        <f t="shared" si="51"/>
        <v>8.1272</v>
      </c>
      <c r="O294" s="105"/>
      <c r="P294" s="105">
        <f t="shared" si="53"/>
        <v>7.6084000000000005</v>
      </c>
    </row>
    <row r="295" spans="1:16" s="103" customFormat="1" ht="11.25" customHeight="1">
      <c r="A295" s="62" t="s">
        <v>436</v>
      </c>
      <c r="B295" s="62" t="s">
        <v>419</v>
      </c>
      <c r="C295" s="62" t="s">
        <v>45</v>
      </c>
      <c r="D295" s="63">
        <v>1000</v>
      </c>
      <c r="E295" s="63">
        <v>7350</v>
      </c>
      <c r="F295" s="63">
        <v>6346.81</v>
      </c>
      <c r="G295" s="63"/>
      <c r="H295" s="63"/>
      <c r="I295" s="63"/>
      <c r="J295" s="105"/>
      <c r="K295" s="105"/>
      <c r="L295" s="105"/>
      <c r="M295" s="105">
        <f t="shared" si="50"/>
        <v>7.35</v>
      </c>
      <c r="N295" s="105"/>
      <c r="O295" s="105">
        <f t="shared" si="52"/>
        <v>6.3468100000000005</v>
      </c>
      <c r="P295" s="105"/>
    </row>
    <row r="296" spans="1:16" s="103" customFormat="1" ht="11.25" customHeight="1">
      <c r="A296" s="62" t="s">
        <v>436</v>
      </c>
      <c r="B296" s="62" t="s">
        <v>419</v>
      </c>
      <c r="C296" s="62" t="s">
        <v>44</v>
      </c>
      <c r="D296" s="63">
        <v>1680</v>
      </c>
      <c r="E296" s="63">
        <v>9265.19</v>
      </c>
      <c r="F296" s="63">
        <v>8198.4</v>
      </c>
      <c r="G296" s="63">
        <v>10080</v>
      </c>
      <c r="H296" s="63">
        <v>51777.44</v>
      </c>
      <c r="I296" s="63">
        <v>48300</v>
      </c>
      <c r="J296" s="105">
        <f t="shared" si="47"/>
        <v>500</v>
      </c>
      <c r="K296" s="105">
        <f t="shared" si="48"/>
        <v>458.8384048249415</v>
      </c>
      <c r="L296" s="105">
        <f t="shared" si="49"/>
        <v>489.1393442622951</v>
      </c>
      <c r="M296" s="105">
        <f t="shared" si="50"/>
        <v>5.514994047619048</v>
      </c>
      <c r="N296" s="105">
        <f t="shared" si="51"/>
        <v>5.1366507936507935</v>
      </c>
      <c r="O296" s="105">
        <f t="shared" si="52"/>
        <v>4.88</v>
      </c>
      <c r="P296" s="105">
        <f t="shared" si="53"/>
        <v>4.791666666666667</v>
      </c>
    </row>
    <row r="297" spans="1:16" s="103" customFormat="1" ht="11.25" customHeight="1">
      <c r="A297" s="62" t="s">
        <v>436</v>
      </c>
      <c r="B297" s="62" t="s">
        <v>419</v>
      </c>
      <c r="C297" s="62" t="s">
        <v>60</v>
      </c>
      <c r="D297" s="63">
        <v>6300</v>
      </c>
      <c r="E297" s="63">
        <v>38277.83</v>
      </c>
      <c r="F297" s="63">
        <v>34420.71</v>
      </c>
      <c r="G297" s="63">
        <v>13050</v>
      </c>
      <c r="H297" s="63">
        <v>66160.88</v>
      </c>
      <c r="I297" s="63">
        <v>60762.87</v>
      </c>
      <c r="J297" s="105">
        <f t="shared" si="47"/>
        <v>107.14285714285714</v>
      </c>
      <c r="K297" s="105">
        <f t="shared" si="48"/>
        <v>72.84386288355428</v>
      </c>
      <c r="L297" s="105">
        <f t="shared" si="49"/>
        <v>76.5299727983531</v>
      </c>
      <c r="M297" s="105">
        <f t="shared" si="50"/>
        <v>6.075846031746032</v>
      </c>
      <c r="N297" s="105">
        <f t="shared" si="51"/>
        <v>5.069799233716475</v>
      </c>
      <c r="O297" s="105">
        <f t="shared" si="52"/>
        <v>5.463604761904762</v>
      </c>
      <c r="P297" s="105">
        <f t="shared" si="53"/>
        <v>4.656158620689656</v>
      </c>
    </row>
    <row r="298" spans="1:16" s="103" customFormat="1" ht="11.25" customHeight="1">
      <c r="A298" s="62" t="s">
        <v>436</v>
      </c>
      <c r="B298" s="62" t="s">
        <v>419</v>
      </c>
      <c r="C298" s="62" t="s">
        <v>42</v>
      </c>
      <c r="D298" s="63">
        <v>16194</v>
      </c>
      <c r="E298" s="63">
        <v>112127.81</v>
      </c>
      <c r="F298" s="63">
        <v>100328.22</v>
      </c>
      <c r="G298" s="63">
        <v>9198</v>
      </c>
      <c r="H298" s="63">
        <v>62585.25</v>
      </c>
      <c r="I298" s="63">
        <v>58279.68</v>
      </c>
      <c r="J298" s="105">
        <f t="shared" si="47"/>
        <v>-43.201185624305296</v>
      </c>
      <c r="K298" s="105">
        <f t="shared" si="48"/>
        <v>-44.1840075178495</v>
      </c>
      <c r="L298" s="105">
        <f t="shared" si="49"/>
        <v>-41.910979782158996</v>
      </c>
      <c r="M298" s="105">
        <f t="shared" si="50"/>
        <v>6.924034210201309</v>
      </c>
      <c r="N298" s="105">
        <f t="shared" si="51"/>
        <v>6.804223744292237</v>
      </c>
      <c r="O298" s="105">
        <f t="shared" si="52"/>
        <v>6.195394590589107</v>
      </c>
      <c r="P298" s="105">
        <f t="shared" si="53"/>
        <v>6.336125244618396</v>
      </c>
    </row>
    <row r="299" spans="1:16" s="103" customFormat="1" ht="11.25" customHeight="1">
      <c r="A299" s="62" t="s">
        <v>436</v>
      </c>
      <c r="B299" s="62" t="s">
        <v>419</v>
      </c>
      <c r="C299" s="62" t="s">
        <v>84</v>
      </c>
      <c r="D299" s="63">
        <v>106400</v>
      </c>
      <c r="E299" s="63">
        <v>494561.97</v>
      </c>
      <c r="F299" s="63">
        <v>445642.9</v>
      </c>
      <c r="G299" s="63"/>
      <c r="H299" s="63"/>
      <c r="I299" s="63"/>
      <c r="J299" s="105"/>
      <c r="K299" s="105"/>
      <c r="L299" s="105"/>
      <c r="M299" s="105">
        <f t="shared" si="50"/>
        <v>4.648138815789474</v>
      </c>
      <c r="N299" s="105"/>
      <c r="O299" s="105">
        <f t="shared" si="52"/>
        <v>4.188373120300752</v>
      </c>
      <c r="P299" s="105"/>
    </row>
    <row r="300" spans="1:16" s="103" customFormat="1" ht="11.25" customHeight="1">
      <c r="A300" s="62" t="s">
        <v>436</v>
      </c>
      <c r="B300" s="62" t="s">
        <v>419</v>
      </c>
      <c r="C300" s="62" t="s">
        <v>94</v>
      </c>
      <c r="D300" s="63"/>
      <c r="E300" s="63"/>
      <c r="F300" s="63"/>
      <c r="G300" s="63">
        <v>3000</v>
      </c>
      <c r="H300" s="63">
        <v>11627.94</v>
      </c>
      <c r="I300" s="63">
        <v>10972.5</v>
      </c>
      <c r="J300" s="105"/>
      <c r="K300" s="105"/>
      <c r="L300" s="105"/>
      <c r="M300" s="105"/>
      <c r="N300" s="105">
        <f t="shared" si="51"/>
        <v>3.87598</v>
      </c>
      <c r="O300" s="105"/>
      <c r="P300" s="105">
        <f t="shared" si="53"/>
        <v>3.6575</v>
      </c>
    </row>
    <row r="301" spans="1:16" s="103" customFormat="1" ht="11.25" customHeight="1">
      <c r="A301" s="62" t="s">
        <v>436</v>
      </c>
      <c r="B301" s="62" t="s">
        <v>419</v>
      </c>
      <c r="C301" s="62" t="s">
        <v>70</v>
      </c>
      <c r="D301" s="63">
        <v>5760</v>
      </c>
      <c r="E301" s="63">
        <v>27854.74</v>
      </c>
      <c r="F301" s="63">
        <v>24848.56</v>
      </c>
      <c r="G301" s="63">
        <v>10445</v>
      </c>
      <c r="H301" s="63">
        <v>47220.11</v>
      </c>
      <c r="I301" s="63">
        <v>44466.12</v>
      </c>
      <c r="J301" s="105">
        <f t="shared" si="47"/>
        <v>81.33680555555556</v>
      </c>
      <c r="K301" s="105">
        <f t="shared" si="48"/>
        <v>69.5227095998742</v>
      </c>
      <c r="L301" s="105">
        <f t="shared" si="49"/>
        <v>78.9484783021632</v>
      </c>
      <c r="M301" s="105">
        <f t="shared" si="50"/>
        <v>4.835892361111111</v>
      </c>
      <c r="N301" s="105">
        <f t="shared" si="51"/>
        <v>4.520833891814266</v>
      </c>
      <c r="O301" s="105">
        <f t="shared" si="52"/>
        <v>4.313986111111111</v>
      </c>
      <c r="P301" s="105">
        <f t="shared" si="53"/>
        <v>4.257168022977502</v>
      </c>
    </row>
    <row r="302" spans="1:16" s="103" customFormat="1" ht="11.25" customHeight="1">
      <c r="A302" s="62" t="s">
        <v>436</v>
      </c>
      <c r="B302" s="62" t="s">
        <v>419</v>
      </c>
      <c r="C302" s="62" t="s">
        <v>66</v>
      </c>
      <c r="D302" s="63">
        <v>16350</v>
      </c>
      <c r="E302" s="63">
        <v>86104.63</v>
      </c>
      <c r="F302" s="63">
        <v>76661.63</v>
      </c>
      <c r="G302" s="63">
        <v>4450</v>
      </c>
      <c r="H302" s="63">
        <v>21925.16</v>
      </c>
      <c r="I302" s="63">
        <v>20512.49</v>
      </c>
      <c r="J302" s="105">
        <f t="shared" si="47"/>
        <v>-72.78287461773701</v>
      </c>
      <c r="K302" s="105">
        <f t="shared" si="48"/>
        <v>-74.53660738104327</v>
      </c>
      <c r="L302" s="105">
        <f t="shared" si="49"/>
        <v>-73.24282043050741</v>
      </c>
      <c r="M302" s="105">
        <f t="shared" si="50"/>
        <v>5.266338226299695</v>
      </c>
      <c r="N302" s="105">
        <f t="shared" si="51"/>
        <v>4.9270022471910115</v>
      </c>
      <c r="O302" s="105">
        <f t="shared" si="52"/>
        <v>4.688784709480123</v>
      </c>
      <c r="P302" s="105">
        <f t="shared" si="53"/>
        <v>4.609548314606742</v>
      </c>
    </row>
    <row r="303" spans="1:16" s="103" customFormat="1" ht="11.25" customHeight="1">
      <c r="A303" s="62" t="s">
        <v>436</v>
      </c>
      <c r="B303" s="62" t="s">
        <v>419</v>
      </c>
      <c r="C303" s="62" t="s">
        <v>352</v>
      </c>
      <c r="D303" s="63">
        <v>1200</v>
      </c>
      <c r="E303" s="63">
        <v>6684.97</v>
      </c>
      <c r="F303" s="63">
        <v>5880</v>
      </c>
      <c r="G303" s="63">
        <v>5200</v>
      </c>
      <c r="H303" s="63">
        <v>25882.09</v>
      </c>
      <c r="I303" s="63">
        <v>24165.88</v>
      </c>
      <c r="J303" s="105">
        <f t="shared" si="47"/>
        <v>333.3333333333333</v>
      </c>
      <c r="K303" s="105">
        <f t="shared" si="48"/>
        <v>287.1683792148656</v>
      </c>
      <c r="L303" s="105">
        <f t="shared" si="49"/>
        <v>310.9843537414966</v>
      </c>
      <c r="M303" s="105">
        <f t="shared" si="50"/>
        <v>5.570808333333334</v>
      </c>
      <c r="N303" s="105">
        <f t="shared" si="51"/>
        <v>4.977325</v>
      </c>
      <c r="O303" s="105">
        <f t="shared" si="52"/>
        <v>4.9</v>
      </c>
      <c r="P303" s="105">
        <f t="shared" si="53"/>
        <v>4.647284615384615</v>
      </c>
    </row>
    <row r="304" spans="1:16" s="103" customFormat="1" ht="11.25" customHeight="1">
      <c r="A304" s="62" t="s">
        <v>436</v>
      </c>
      <c r="B304" s="62" t="s">
        <v>419</v>
      </c>
      <c r="C304" s="62" t="s">
        <v>525</v>
      </c>
      <c r="D304" s="63">
        <v>6450</v>
      </c>
      <c r="E304" s="63">
        <v>37759.6</v>
      </c>
      <c r="F304" s="63">
        <v>33421.61</v>
      </c>
      <c r="G304" s="63">
        <v>6840</v>
      </c>
      <c r="H304" s="63">
        <v>33620.32</v>
      </c>
      <c r="I304" s="63">
        <v>30453.62</v>
      </c>
      <c r="J304" s="105">
        <f t="shared" si="47"/>
        <v>6.046511627906977</v>
      </c>
      <c r="K304" s="105">
        <f t="shared" si="48"/>
        <v>-10.962192396105888</v>
      </c>
      <c r="L304" s="105">
        <f t="shared" si="49"/>
        <v>-8.88045189923526</v>
      </c>
      <c r="M304" s="105">
        <f t="shared" si="50"/>
        <v>5.854201550387597</v>
      </c>
      <c r="N304" s="105">
        <f t="shared" si="51"/>
        <v>4.915251461988304</v>
      </c>
      <c r="O304" s="105">
        <f t="shared" si="52"/>
        <v>5.18164496124031</v>
      </c>
      <c r="P304" s="105">
        <f t="shared" si="53"/>
        <v>4.452283625730994</v>
      </c>
    </row>
    <row r="305" spans="1:16" s="103" customFormat="1" ht="11.25" customHeight="1">
      <c r="A305" s="62" t="s">
        <v>436</v>
      </c>
      <c r="B305" s="62" t="s">
        <v>419</v>
      </c>
      <c r="C305" s="62" t="s">
        <v>621</v>
      </c>
      <c r="D305" s="63">
        <v>21430</v>
      </c>
      <c r="E305" s="63">
        <v>113147.17</v>
      </c>
      <c r="F305" s="63">
        <v>101773.59</v>
      </c>
      <c r="G305" s="63">
        <v>8940</v>
      </c>
      <c r="H305" s="63">
        <v>39457.36</v>
      </c>
      <c r="I305" s="63">
        <v>37024.98</v>
      </c>
      <c r="J305" s="105">
        <f t="shared" si="47"/>
        <v>-58.28278114792347</v>
      </c>
      <c r="K305" s="105">
        <f t="shared" si="48"/>
        <v>-65.12740000479022</v>
      </c>
      <c r="L305" s="105">
        <f t="shared" si="49"/>
        <v>-63.62024764970951</v>
      </c>
      <c r="M305" s="105">
        <f t="shared" si="50"/>
        <v>5.279849276714885</v>
      </c>
      <c r="N305" s="105">
        <f t="shared" si="51"/>
        <v>4.413574944071589</v>
      </c>
      <c r="O305" s="105">
        <f t="shared" si="52"/>
        <v>4.749117592160522</v>
      </c>
      <c r="P305" s="105">
        <f t="shared" si="53"/>
        <v>4.1414966442953025</v>
      </c>
    </row>
    <row r="306" spans="1:16" s="103" customFormat="1" ht="11.25" customHeight="1">
      <c r="A306" s="62" t="s">
        <v>436</v>
      </c>
      <c r="B306" s="62" t="s">
        <v>419</v>
      </c>
      <c r="C306" s="62" t="s">
        <v>82</v>
      </c>
      <c r="D306" s="63">
        <v>610</v>
      </c>
      <c r="E306" s="63">
        <v>6017</v>
      </c>
      <c r="F306" s="63">
        <v>5333.91</v>
      </c>
      <c r="G306" s="63"/>
      <c r="H306" s="63"/>
      <c r="I306" s="63"/>
      <c r="J306" s="105"/>
      <c r="K306" s="105"/>
      <c r="L306" s="105"/>
      <c r="M306" s="105">
        <f t="shared" si="50"/>
        <v>9.863934426229509</v>
      </c>
      <c r="N306" s="105"/>
      <c r="O306" s="105">
        <f t="shared" si="52"/>
        <v>8.74411475409836</v>
      </c>
      <c r="P306" s="105"/>
    </row>
    <row r="307" spans="1:16" s="103" customFormat="1" ht="11.25" customHeight="1">
      <c r="A307" s="62" t="s">
        <v>436</v>
      </c>
      <c r="B307" s="62" t="s">
        <v>419</v>
      </c>
      <c r="C307" s="62" t="s">
        <v>65</v>
      </c>
      <c r="D307" s="63">
        <v>10</v>
      </c>
      <c r="E307" s="63">
        <v>29.75</v>
      </c>
      <c r="F307" s="63">
        <v>26.55</v>
      </c>
      <c r="G307" s="63">
        <v>163280</v>
      </c>
      <c r="H307" s="63">
        <v>628077.18</v>
      </c>
      <c r="I307" s="63">
        <v>586102.45</v>
      </c>
      <c r="J307" s="105">
        <f t="shared" si="47"/>
        <v>1632700</v>
      </c>
      <c r="K307" s="105">
        <f t="shared" si="48"/>
        <v>2111083.798319328</v>
      </c>
      <c r="L307" s="105">
        <f t="shared" si="49"/>
        <v>2207442.1845574384</v>
      </c>
      <c r="M307" s="105">
        <f t="shared" si="50"/>
        <v>2.975</v>
      </c>
      <c r="N307" s="105">
        <f t="shared" si="51"/>
        <v>3.8466265311122</v>
      </c>
      <c r="O307" s="105">
        <f t="shared" si="52"/>
        <v>2.6550000000000002</v>
      </c>
      <c r="P307" s="105">
        <f t="shared" si="53"/>
        <v>3.5895544463498283</v>
      </c>
    </row>
    <row r="308" spans="1:16" s="103" customFormat="1" ht="11.25" customHeight="1">
      <c r="A308" s="62"/>
      <c r="B308" s="62"/>
      <c r="C308" s="62"/>
      <c r="D308" s="63">
        <f aca="true" t="shared" si="55" ref="D308:I308">SUM(D284:D307)</f>
        <v>286334</v>
      </c>
      <c r="E308" s="63">
        <f t="shared" si="55"/>
        <v>1609586.49</v>
      </c>
      <c r="F308" s="63">
        <f t="shared" si="55"/>
        <v>1439379.6300000004</v>
      </c>
      <c r="G308" s="63">
        <f t="shared" si="55"/>
        <v>628928.3</v>
      </c>
      <c r="H308" s="63">
        <f t="shared" si="55"/>
        <v>3165114.9</v>
      </c>
      <c r="I308" s="63">
        <f t="shared" si="55"/>
        <v>2943106.5100000007</v>
      </c>
      <c r="J308" s="105">
        <f t="shared" si="47"/>
        <v>119.6484874307627</v>
      </c>
      <c r="K308" s="105">
        <f t="shared" si="48"/>
        <v>96.64149268549092</v>
      </c>
      <c r="L308" s="105">
        <f t="shared" si="49"/>
        <v>104.4704849685833</v>
      </c>
      <c r="M308" s="105">
        <f t="shared" si="50"/>
        <v>5.621359985192118</v>
      </c>
      <c r="N308" s="105">
        <f t="shared" si="51"/>
        <v>5.032552836309003</v>
      </c>
      <c r="O308" s="105">
        <f t="shared" si="52"/>
        <v>5.026925304015592</v>
      </c>
      <c r="P308" s="105">
        <f t="shared" si="53"/>
        <v>4.679558083171008</v>
      </c>
    </row>
    <row r="309" spans="1:16" s="103" customFormat="1" ht="11.25" customHeight="1">
      <c r="A309" s="62" t="s">
        <v>442</v>
      </c>
      <c r="B309" s="62" t="s">
        <v>308</v>
      </c>
      <c r="C309" s="62" t="s">
        <v>47</v>
      </c>
      <c r="D309" s="63">
        <v>959</v>
      </c>
      <c r="E309" s="63">
        <v>11339.44</v>
      </c>
      <c r="F309" s="63">
        <v>10226.43</v>
      </c>
      <c r="G309" s="63">
        <v>1214</v>
      </c>
      <c r="H309" s="63">
        <v>11613.82</v>
      </c>
      <c r="I309" s="63">
        <v>10785.61</v>
      </c>
      <c r="J309" s="105">
        <f t="shared" si="47"/>
        <v>26.59019812304484</v>
      </c>
      <c r="K309" s="105">
        <f t="shared" si="48"/>
        <v>2.4196962107476137</v>
      </c>
      <c r="L309" s="105">
        <f t="shared" si="49"/>
        <v>5.467988340016998</v>
      </c>
      <c r="M309" s="105">
        <f t="shared" si="50"/>
        <v>11.824233576642337</v>
      </c>
      <c r="N309" s="105">
        <f t="shared" si="51"/>
        <v>9.56657331136738</v>
      </c>
      <c r="O309" s="105">
        <f t="shared" si="52"/>
        <v>10.66363920750782</v>
      </c>
      <c r="P309" s="105">
        <f t="shared" si="53"/>
        <v>8.884357495881384</v>
      </c>
    </row>
    <row r="310" spans="1:16" s="103" customFormat="1" ht="11.25" customHeight="1">
      <c r="A310" s="62" t="s">
        <v>442</v>
      </c>
      <c r="B310" s="62" t="s">
        <v>308</v>
      </c>
      <c r="C310" s="62" t="s">
        <v>134</v>
      </c>
      <c r="D310" s="63"/>
      <c r="E310" s="63"/>
      <c r="F310" s="63"/>
      <c r="G310" s="63">
        <v>2.5</v>
      </c>
      <c r="H310" s="63">
        <v>28.5</v>
      </c>
      <c r="I310" s="63">
        <v>26.54</v>
      </c>
      <c r="J310" s="105"/>
      <c r="K310" s="105"/>
      <c r="L310" s="105"/>
      <c r="M310" s="105"/>
      <c r="N310" s="105">
        <f t="shared" si="51"/>
        <v>11.4</v>
      </c>
      <c r="O310" s="105"/>
      <c r="P310" s="105">
        <f t="shared" si="53"/>
        <v>10.616</v>
      </c>
    </row>
    <row r="311" spans="1:16" s="103" customFormat="1" ht="11.25" customHeight="1">
      <c r="A311" s="62" t="s">
        <v>442</v>
      </c>
      <c r="B311" s="62" t="s">
        <v>308</v>
      </c>
      <c r="C311" s="62" t="s">
        <v>62</v>
      </c>
      <c r="D311" s="63">
        <v>389</v>
      </c>
      <c r="E311" s="63">
        <v>4262.15</v>
      </c>
      <c r="F311" s="63">
        <v>3823.62</v>
      </c>
      <c r="G311" s="63">
        <v>428.5</v>
      </c>
      <c r="H311" s="63">
        <v>4376.67</v>
      </c>
      <c r="I311" s="63">
        <v>4072.48</v>
      </c>
      <c r="J311" s="105">
        <f t="shared" si="47"/>
        <v>10.154241645244216</v>
      </c>
      <c r="K311" s="105">
        <f t="shared" si="48"/>
        <v>2.686906842790621</v>
      </c>
      <c r="L311" s="105">
        <f t="shared" si="49"/>
        <v>6.508491952652203</v>
      </c>
      <c r="M311" s="105">
        <f t="shared" si="50"/>
        <v>10.956683804627248</v>
      </c>
      <c r="N311" s="105">
        <f t="shared" si="51"/>
        <v>10.213932322053676</v>
      </c>
      <c r="O311" s="105">
        <f t="shared" si="52"/>
        <v>9.82935732647815</v>
      </c>
      <c r="P311" s="105">
        <f t="shared" si="53"/>
        <v>9.504037339556593</v>
      </c>
    </row>
    <row r="312" spans="1:16" s="103" customFormat="1" ht="11.25" customHeight="1">
      <c r="A312" s="62" t="s">
        <v>442</v>
      </c>
      <c r="B312" s="62" t="s">
        <v>308</v>
      </c>
      <c r="C312" s="62" t="s">
        <v>53</v>
      </c>
      <c r="D312" s="63">
        <v>9374</v>
      </c>
      <c r="E312" s="63">
        <v>110737.46</v>
      </c>
      <c r="F312" s="63">
        <v>99060.9</v>
      </c>
      <c r="G312" s="63">
        <v>17520</v>
      </c>
      <c r="H312" s="63">
        <v>185270.61</v>
      </c>
      <c r="I312" s="63">
        <v>169899.19</v>
      </c>
      <c r="J312" s="105">
        <f t="shared" si="47"/>
        <v>86.8999359931726</v>
      </c>
      <c r="K312" s="105">
        <f t="shared" si="48"/>
        <v>67.30617624785685</v>
      </c>
      <c r="L312" s="105">
        <f t="shared" si="49"/>
        <v>71.50983889708252</v>
      </c>
      <c r="M312" s="105">
        <f t="shared" si="50"/>
        <v>11.81325581395349</v>
      </c>
      <c r="N312" s="105">
        <f t="shared" si="51"/>
        <v>10.574806506849315</v>
      </c>
      <c r="O312" s="105">
        <f t="shared" si="52"/>
        <v>10.567623213142735</v>
      </c>
      <c r="P312" s="105">
        <f t="shared" si="53"/>
        <v>9.697442351598173</v>
      </c>
    </row>
    <row r="313" spans="1:16" s="103" customFormat="1" ht="11.25" customHeight="1">
      <c r="A313" s="62" t="s">
        <v>442</v>
      </c>
      <c r="B313" s="62" t="s">
        <v>308</v>
      </c>
      <c r="C313" s="62" t="s">
        <v>81</v>
      </c>
      <c r="D313" s="63"/>
      <c r="E313" s="63"/>
      <c r="F313" s="63"/>
      <c r="G313" s="63">
        <v>206</v>
      </c>
      <c r="H313" s="63">
        <v>2025.33</v>
      </c>
      <c r="I313" s="63">
        <v>1877.22</v>
      </c>
      <c r="J313" s="105"/>
      <c r="K313" s="105"/>
      <c r="L313" s="105"/>
      <c r="M313" s="105"/>
      <c r="N313" s="105">
        <f t="shared" si="51"/>
        <v>9.831699029126213</v>
      </c>
      <c r="O313" s="105"/>
      <c r="P313" s="105">
        <f t="shared" si="53"/>
        <v>9.112718446601942</v>
      </c>
    </row>
    <row r="314" spans="1:16" s="103" customFormat="1" ht="11.25" customHeight="1">
      <c r="A314" s="62" t="s">
        <v>442</v>
      </c>
      <c r="B314" s="62" t="s">
        <v>308</v>
      </c>
      <c r="C314" s="62" t="s">
        <v>41</v>
      </c>
      <c r="D314" s="63">
        <v>573617</v>
      </c>
      <c r="E314" s="63">
        <v>6229812.05</v>
      </c>
      <c r="F314" s="63">
        <v>5611935.63</v>
      </c>
      <c r="G314" s="63">
        <v>531080</v>
      </c>
      <c r="H314" s="63">
        <v>4798358.87</v>
      </c>
      <c r="I314" s="63">
        <v>4463043.06</v>
      </c>
      <c r="J314" s="105">
        <f aca="true" t="shared" si="56" ref="J314:J338">(G314-D314)*100/D314</f>
        <v>-7.415575200874451</v>
      </c>
      <c r="K314" s="105">
        <f aca="true" t="shared" si="57" ref="K314:K338">(H314-E314)*100/E314</f>
        <v>-22.977469761708136</v>
      </c>
      <c r="L314" s="105">
        <f aca="true" t="shared" si="58" ref="L314:L338">(I314-F314)*100/F314</f>
        <v>-20.4723048471602</v>
      </c>
      <c r="M314" s="105">
        <f aca="true" t="shared" si="59" ref="M314:M338">E314/D314</f>
        <v>10.860577789709858</v>
      </c>
      <c r="N314" s="105">
        <f aca="true" t="shared" si="60" ref="N314:N338">H314/G314</f>
        <v>9.035096162536718</v>
      </c>
      <c r="O314" s="105">
        <f aca="true" t="shared" si="61" ref="O314:O338">F314/D314</f>
        <v>9.783419302426532</v>
      </c>
      <c r="P314" s="105">
        <f aca="true" t="shared" si="62" ref="P314:P338">I314/G314</f>
        <v>8.403711418242072</v>
      </c>
    </row>
    <row r="315" spans="1:16" s="103" customFormat="1" ht="11.25" customHeight="1">
      <c r="A315" s="62" t="s">
        <v>442</v>
      </c>
      <c r="B315" s="62" t="s">
        <v>308</v>
      </c>
      <c r="C315" s="62" t="s">
        <v>44</v>
      </c>
      <c r="D315" s="63">
        <v>2450</v>
      </c>
      <c r="E315" s="63">
        <v>29428.06</v>
      </c>
      <c r="F315" s="63">
        <v>26648.55</v>
      </c>
      <c r="G315" s="63">
        <v>250</v>
      </c>
      <c r="H315" s="63">
        <v>2382.21</v>
      </c>
      <c r="I315" s="63">
        <v>2157.82</v>
      </c>
      <c r="J315" s="105">
        <f t="shared" si="56"/>
        <v>-89.79591836734694</v>
      </c>
      <c r="K315" s="105">
        <f t="shared" si="57"/>
        <v>-91.90497096988385</v>
      </c>
      <c r="L315" s="105">
        <f t="shared" si="58"/>
        <v>-91.9026738790666</v>
      </c>
      <c r="M315" s="105">
        <f t="shared" si="59"/>
        <v>12.01145306122449</v>
      </c>
      <c r="N315" s="105">
        <f t="shared" si="60"/>
        <v>9.52884</v>
      </c>
      <c r="O315" s="105">
        <f t="shared" si="61"/>
        <v>10.876959183673469</v>
      </c>
      <c r="P315" s="105">
        <f t="shared" si="62"/>
        <v>8.63128</v>
      </c>
    </row>
    <row r="316" spans="1:16" s="103" customFormat="1" ht="11.25" customHeight="1">
      <c r="A316" s="62" t="s">
        <v>442</v>
      </c>
      <c r="B316" s="62" t="s">
        <v>308</v>
      </c>
      <c r="C316" s="62" t="s">
        <v>56</v>
      </c>
      <c r="D316" s="63">
        <v>1956</v>
      </c>
      <c r="E316" s="63">
        <v>21710.23</v>
      </c>
      <c r="F316" s="63">
        <v>19400.2</v>
      </c>
      <c r="G316" s="63">
        <v>14362</v>
      </c>
      <c r="H316" s="63">
        <v>149980.56</v>
      </c>
      <c r="I316" s="63">
        <v>139442.26</v>
      </c>
      <c r="J316" s="105">
        <f t="shared" si="56"/>
        <v>634.2535787321063</v>
      </c>
      <c r="K316" s="105">
        <f t="shared" si="57"/>
        <v>590.8289778597463</v>
      </c>
      <c r="L316" s="105">
        <f t="shared" si="58"/>
        <v>618.767126112102</v>
      </c>
      <c r="M316" s="105">
        <f t="shared" si="59"/>
        <v>11.099299591002044</v>
      </c>
      <c r="N316" s="105">
        <f t="shared" si="60"/>
        <v>10.442874251497006</v>
      </c>
      <c r="O316" s="105">
        <f t="shared" si="61"/>
        <v>9.918302658486708</v>
      </c>
      <c r="P316" s="105">
        <f t="shared" si="62"/>
        <v>9.709111544353155</v>
      </c>
    </row>
    <row r="317" spans="1:16" s="103" customFormat="1" ht="11.25" customHeight="1">
      <c r="A317" s="62" t="s">
        <v>442</v>
      </c>
      <c r="B317" s="62" t="s">
        <v>308</v>
      </c>
      <c r="C317" s="62" t="s">
        <v>60</v>
      </c>
      <c r="D317" s="63">
        <v>50</v>
      </c>
      <c r="E317" s="63">
        <v>597.02</v>
      </c>
      <c r="F317" s="63">
        <v>534.22</v>
      </c>
      <c r="G317" s="63"/>
      <c r="H317" s="63"/>
      <c r="I317" s="63"/>
      <c r="J317" s="105"/>
      <c r="K317" s="105"/>
      <c r="L317" s="105"/>
      <c r="M317" s="105">
        <f t="shared" si="59"/>
        <v>11.9404</v>
      </c>
      <c r="N317" s="105"/>
      <c r="O317" s="105">
        <f t="shared" si="61"/>
        <v>10.6844</v>
      </c>
      <c r="P317" s="105"/>
    </row>
    <row r="318" spans="1:16" s="103" customFormat="1" ht="11.25" customHeight="1">
      <c r="A318" s="62" t="s">
        <v>442</v>
      </c>
      <c r="B318" s="62" t="s">
        <v>308</v>
      </c>
      <c r="C318" s="62" t="s">
        <v>42</v>
      </c>
      <c r="D318" s="63">
        <v>43435</v>
      </c>
      <c r="E318" s="63">
        <v>482534.99</v>
      </c>
      <c r="F318" s="63">
        <v>432248</v>
      </c>
      <c r="G318" s="63">
        <v>66150</v>
      </c>
      <c r="H318" s="63">
        <v>621806.23</v>
      </c>
      <c r="I318" s="63">
        <v>577021.01</v>
      </c>
      <c r="J318" s="105">
        <f t="shared" si="56"/>
        <v>52.296535052377116</v>
      </c>
      <c r="K318" s="105">
        <f t="shared" si="57"/>
        <v>28.86241265115303</v>
      </c>
      <c r="L318" s="105">
        <f t="shared" si="58"/>
        <v>33.49304334548685</v>
      </c>
      <c r="M318" s="105">
        <f t="shared" si="59"/>
        <v>11.10935858178888</v>
      </c>
      <c r="N318" s="105">
        <f t="shared" si="60"/>
        <v>9.399943008314436</v>
      </c>
      <c r="O318" s="105">
        <f t="shared" si="61"/>
        <v>9.951605847818579</v>
      </c>
      <c r="P318" s="105">
        <f t="shared" si="62"/>
        <v>8.72291776266062</v>
      </c>
    </row>
    <row r="319" spans="1:16" s="103" customFormat="1" ht="11.25" customHeight="1">
      <c r="A319" s="62" t="s">
        <v>442</v>
      </c>
      <c r="B319" s="62" t="s">
        <v>308</v>
      </c>
      <c r="C319" s="62" t="s">
        <v>70</v>
      </c>
      <c r="D319" s="63"/>
      <c r="E319" s="63"/>
      <c r="F319" s="63"/>
      <c r="G319" s="63">
        <v>798</v>
      </c>
      <c r="H319" s="63">
        <v>8092.42</v>
      </c>
      <c r="I319" s="63">
        <v>7541.64</v>
      </c>
      <c r="J319" s="105"/>
      <c r="K319" s="105"/>
      <c r="L319" s="105"/>
      <c r="M319" s="105"/>
      <c r="N319" s="105">
        <f t="shared" si="60"/>
        <v>10.140877192982456</v>
      </c>
      <c r="O319" s="105"/>
      <c r="P319" s="105">
        <f t="shared" si="62"/>
        <v>9.450676691729324</v>
      </c>
    </row>
    <row r="320" spans="1:16" s="103" customFormat="1" ht="11.25" customHeight="1">
      <c r="A320" s="62" t="s">
        <v>442</v>
      </c>
      <c r="B320" s="62" t="s">
        <v>308</v>
      </c>
      <c r="C320" s="62" t="s">
        <v>66</v>
      </c>
      <c r="D320" s="63">
        <v>260</v>
      </c>
      <c r="E320" s="63">
        <v>2947.32</v>
      </c>
      <c r="F320" s="63">
        <v>2692.98</v>
      </c>
      <c r="G320" s="63">
        <v>228</v>
      </c>
      <c r="H320" s="63">
        <v>2381.39</v>
      </c>
      <c r="I320" s="63">
        <v>2166</v>
      </c>
      <c r="J320" s="105">
        <f t="shared" si="56"/>
        <v>-12.307692307692308</v>
      </c>
      <c r="K320" s="105">
        <f t="shared" si="57"/>
        <v>-19.201511881980927</v>
      </c>
      <c r="L320" s="105">
        <f t="shared" si="58"/>
        <v>-19.568656284116482</v>
      </c>
      <c r="M320" s="105">
        <f t="shared" si="59"/>
        <v>11.335846153846154</v>
      </c>
      <c r="N320" s="105">
        <f t="shared" si="60"/>
        <v>10.44469298245614</v>
      </c>
      <c r="O320" s="105">
        <f t="shared" si="61"/>
        <v>10.357615384615384</v>
      </c>
      <c r="P320" s="105">
        <f t="shared" si="62"/>
        <v>9.5</v>
      </c>
    </row>
    <row r="321" spans="1:16" s="103" customFormat="1" ht="11.25" customHeight="1">
      <c r="A321" s="62" t="s">
        <v>442</v>
      </c>
      <c r="B321" s="62" t="s">
        <v>308</v>
      </c>
      <c r="C321" s="62" t="s">
        <v>43</v>
      </c>
      <c r="D321" s="63">
        <v>24518</v>
      </c>
      <c r="E321" s="63">
        <v>251967.44</v>
      </c>
      <c r="F321" s="63">
        <v>226883.46</v>
      </c>
      <c r="G321" s="63">
        <v>81834</v>
      </c>
      <c r="H321" s="63">
        <v>693689.87</v>
      </c>
      <c r="I321" s="63">
        <v>647654.31</v>
      </c>
      <c r="J321" s="105">
        <f t="shared" si="56"/>
        <v>233.77110694183864</v>
      </c>
      <c r="K321" s="105">
        <f t="shared" si="57"/>
        <v>175.30932964989444</v>
      </c>
      <c r="L321" s="105">
        <f t="shared" si="58"/>
        <v>185.45681999031578</v>
      </c>
      <c r="M321" s="105">
        <f t="shared" si="59"/>
        <v>10.27683497838323</v>
      </c>
      <c r="N321" s="105">
        <f t="shared" si="60"/>
        <v>8.476792897817534</v>
      </c>
      <c r="O321" s="105">
        <f t="shared" si="61"/>
        <v>9.253750713761319</v>
      </c>
      <c r="P321" s="105">
        <f t="shared" si="62"/>
        <v>7.914244812669551</v>
      </c>
    </row>
    <row r="322" spans="1:16" s="103" customFormat="1" ht="11.25" customHeight="1">
      <c r="A322" s="62"/>
      <c r="B322" s="62"/>
      <c r="C322" s="62"/>
      <c r="D322" s="63">
        <f aca="true" t="shared" si="63" ref="D322:I322">SUM(D309:D321)</f>
        <v>657008</v>
      </c>
      <c r="E322" s="63">
        <f t="shared" si="63"/>
        <v>7145336.16</v>
      </c>
      <c r="F322" s="63">
        <f t="shared" si="63"/>
        <v>6433453.99</v>
      </c>
      <c r="G322" s="63">
        <f t="shared" si="63"/>
        <v>714073</v>
      </c>
      <c r="H322" s="63">
        <f t="shared" si="63"/>
        <v>6480006.479999999</v>
      </c>
      <c r="I322" s="63">
        <f t="shared" si="63"/>
        <v>6025687.139999999</v>
      </c>
      <c r="J322" s="105">
        <f t="shared" si="56"/>
        <v>8.68558678128729</v>
      </c>
      <c r="K322" s="105">
        <f t="shared" si="57"/>
        <v>-9.311383888760266</v>
      </c>
      <c r="L322" s="105">
        <f t="shared" si="58"/>
        <v>-6.338225945717869</v>
      </c>
      <c r="M322" s="105">
        <f t="shared" si="59"/>
        <v>10.875569490782457</v>
      </c>
      <c r="N322" s="105">
        <f t="shared" si="60"/>
        <v>9.074711521090979</v>
      </c>
      <c r="O322" s="105">
        <f t="shared" si="61"/>
        <v>9.792048179017607</v>
      </c>
      <c r="P322" s="105">
        <f t="shared" si="62"/>
        <v>8.43847497384721</v>
      </c>
    </row>
    <row r="323" spans="1:16" s="103" customFormat="1" ht="11.25" customHeight="1">
      <c r="A323" s="62" t="s">
        <v>453</v>
      </c>
      <c r="B323" s="62" t="s">
        <v>315</v>
      </c>
      <c r="C323" s="62" t="s">
        <v>47</v>
      </c>
      <c r="D323" s="63">
        <v>120</v>
      </c>
      <c r="E323" s="63">
        <v>1393.19</v>
      </c>
      <c r="F323" s="63">
        <v>1230.95</v>
      </c>
      <c r="G323" s="63">
        <v>26395</v>
      </c>
      <c r="H323" s="63">
        <v>227959.72</v>
      </c>
      <c r="I323" s="63">
        <v>213180.18</v>
      </c>
      <c r="J323" s="105">
        <f t="shared" si="56"/>
        <v>21895.833333333332</v>
      </c>
      <c r="K323" s="105">
        <f t="shared" si="57"/>
        <v>16262.42867089198</v>
      </c>
      <c r="L323" s="105">
        <f t="shared" si="58"/>
        <v>17218.34599293229</v>
      </c>
      <c r="M323" s="105">
        <f t="shared" si="59"/>
        <v>11.609916666666667</v>
      </c>
      <c r="N323" s="105">
        <f t="shared" si="60"/>
        <v>8.636473574540632</v>
      </c>
      <c r="O323" s="105">
        <f t="shared" si="61"/>
        <v>10.257916666666667</v>
      </c>
      <c r="P323" s="105">
        <f t="shared" si="62"/>
        <v>8.076536465239629</v>
      </c>
    </row>
    <row r="324" spans="1:16" s="103" customFormat="1" ht="11.25" customHeight="1">
      <c r="A324" s="62" t="s">
        <v>453</v>
      </c>
      <c r="B324" s="62" t="s">
        <v>315</v>
      </c>
      <c r="C324" s="62" t="s">
        <v>93</v>
      </c>
      <c r="D324" s="63">
        <v>14250</v>
      </c>
      <c r="E324" s="63">
        <v>166746.75</v>
      </c>
      <c r="F324" s="63">
        <v>153631.18</v>
      </c>
      <c r="G324" s="63">
        <v>1008</v>
      </c>
      <c r="H324" s="63">
        <v>11570.66</v>
      </c>
      <c r="I324" s="63">
        <v>10646.47</v>
      </c>
      <c r="J324" s="105">
        <f t="shared" si="56"/>
        <v>-92.92631578947369</v>
      </c>
      <c r="K324" s="105">
        <f t="shared" si="57"/>
        <v>-93.06093821918569</v>
      </c>
      <c r="L324" s="105">
        <f t="shared" si="58"/>
        <v>-93.07011115842501</v>
      </c>
      <c r="M324" s="105">
        <f t="shared" si="59"/>
        <v>11.701526315789474</v>
      </c>
      <c r="N324" s="105">
        <f t="shared" si="60"/>
        <v>11.478829365079365</v>
      </c>
      <c r="O324" s="105">
        <f t="shared" si="61"/>
        <v>10.781135438596491</v>
      </c>
      <c r="P324" s="105">
        <f t="shared" si="62"/>
        <v>10.561974206349205</v>
      </c>
    </row>
    <row r="325" spans="1:16" s="103" customFormat="1" ht="11.25" customHeight="1">
      <c r="A325" s="62" t="s">
        <v>453</v>
      </c>
      <c r="B325" s="62" t="s">
        <v>315</v>
      </c>
      <c r="C325" s="62" t="s">
        <v>134</v>
      </c>
      <c r="D325" s="63"/>
      <c r="E325" s="63"/>
      <c r="F325" s="63"/>
      <c r="G325" s="63">
        <v>300</v>
      </c>
      <c r="H325" s="63">
        <v>2997.24</v>
      </c>
      <c r="I325" s="63">
        <v>2748.6</v>
      </c>
      <c r="J325" s="105"/>
      <c r="K325" s="105"/>
      <c r="L325" s="105"/>
      <c r="M325" s="105"/>
      <c r="N325" s="105">
        <f t="shared" si="60"/>
        <v>9.9908</v>
      </c>
      <c r="O325" s="105"/>
      <c r="P325" s="105">
        <f t="shared" si="62"/>
        <v>9.161999999999999</v>
      </c>
    </row>
    <row r="326" spans="1:16" s="103" customFormat="1" ht="11.25" customHeight="1">
      <c r="A326" s="62" t="s">
        <v>453</v>
      </c>
      <c r="B326" s="62" t="s">
        <v>315</v>
      </c>
      <c r="C326" s="62" t="s">
        <v>53</v>
      </c>
      <c r="D326" s="63">
        <v>46934</v>
      </c>
      <c r="E326" s="63">
        <v>603259.34</v>
      </c>
      <c r="F326" s="63">
        <v>532627.83</v>
      </c>
      <c r="G326" s="63">
        <v>185815.19</v>
      </c>
      <c r="H326" s="63">
        <v>2168970.16</v>
      </c>
      <c r="I326" s="63">
        <v>2021820.83</v>
      </c>
      <c r="J326" s="105">
        <f t="shared" si="56"/>
        <v>295.9074231900115</v>
      </c>
      <c r="K326" s="105">
        <f t="shared" si="57"/>
        <v>259.54191111239163</v>
      </c>
      <c r="L326" s="105">
        <f t="shared" si="58"/>
        <v>279.5935390758684</v>
      </c>
      <c r="M326" s="105">
        <f t="shared" si="59"/>
        <v>12.853354497805428</v>
      </c>
      <c r="N326" s="105">
        <f t="shared" si="60"/>
        <v>11.672727940057</v>
      </c>
      <c r="O326" s="105">
        <f t="shared" si="61"/>
        <v>11.348443132910043</v>
      </c>
      <c r="P326" s="105">
        <f t="shared" si="62"/>
        <v>10.880815664209154</v>
      </c>
    </row>
    <row r="327" spans="1:16" s="103" customFormat="1" ht="11.25" customHeight="1">
      <c r="A327" s="62" t="s">
        <v>453</v>
      </c>
      <c r="B327" s="62" t="s">
        <v>315</v>
      </c>
      <c r="C327" s="62" t="s">
        <v>51</v>
      </c>
      <c r="D327" s="63">
        <v>1800</v>
      </c>
      <c r="E327" s="63">
        <v>16496.86</v>
      </c>
      <c r="F327" s="63">
        <v>15133.17</v>
      </c>
      <c r="G327" s="63">
        <v>1000</v>
      </c>
      <c r="H327" s="63">
        <v>8561.94</v>
      </c>
      <c r="I327" s="63">
        <v>7938.24</v>
      </c>
      <c r="J327" s="105">
        <f t="shared" si="56"/>
        <v>-44.44444444444444</v>
      </c>
      <c r="K327" s="105">
        <f t="shared" si="57"/>
        <v>-48.09957773782404</v>
      </c>
      <c r="L327" s="105">
        <f t="shared" si="58"/>
        <v>-47.54410344957468</v>
      </c>
      <c r="M327" s="105">
        <f t="shared" si="59"/>
        <v>9.164922222222222</v>
      </c>
      <c r="N327" s="105">
        <f t="shared" si="60"/>
        <v>8.56194</v>
      </c>
      <c r="O327" s="105">
        <f t="shared" si="61"/>
        <v>8.407316666666667</v>
      </c>
      <c r="P327" s="105">
        <f t="shared" si="62"/>
        <v>7.9382399999999995</v>
      </c>
    </row>
    <row r="328" spans="1:16" s="103" customFormat="1" ht="11.25" customHeight="1">
      <c r="A328" s="62" t="s">
        <v>453</v>
      </c>
      <c r="B328" s="62" t="s">
        <v>315</v>
      </c>
      <c r="C328" s="62" t="s">
        <v>55</v>
      </c>
      <c r="D328" s="63">
        <v>16230</v>
      </c>
      <c r="E328" s="63">
        <v>226218.54</v>
      </c>
      <c r="F328" s="63">
        <v>200856.25</v>
      </c>
      <c r="G328" s="63">
        <v>26363</v>
      </c>
      <c r="H328" s="63">
        <v>286397.89</v>
      </c>
      <c r="I328" s="63">
        <v>268645.36</v>
      </c>
      <c r="J328" s="105">
        <f t="shared" si="56"/>
        <v>62.43376463339495</v>
      </c>
      <c r="K328" s="105">
        <f t="shared" si="57"/>
        <v>26.60230677821544</v>
      </c>
      <c r="L328" s="105">
        <f t="shared" si="58"/>
        <v>33.75006254473036</v>
      </c>
      <c r="M328" s="105">
        <f t="shared" si="59"/>
        <v>13.93829574861368</v>
      </c>
      <c r="N328" s="105">
        <f t="shared" si="60"/>
        <v>10.863630466942306</v>
      </c>
      <c r="O328" s="105">
        <f t="shared" si="61"/>
        <v>12.375616142945164</v>
      </c>
      <c r="P328" s="105">
        <f t="shared" si="62"/>
        <v>10.19024238516102</v>
      </c>
    </row>
    <row r="329" spans="1:16" s="103" customFormat="1" ht="11.25" customHeight="1">
      <c r="A329" s="62" t="s">
        <v>453</v>
      </c>
      <c r="B329" s="62" t="s">
        <v>315</v>
      </c>
      <c r="C329" s="62" t="s">
        <v>41</v>
      </c>
      <c r="D329" s="63">
        <v>275649</v>
      </c>
      <c r="E329" s="63">
        <v>2922710.36</v>
      </c>
      <c r="F329" s="63">
        <v>2628732.1</v>
      </c>
      <c r="G329" s="63">
        <v>185972</v>
      </c>
      <c r="H329" s="63">
        <v>1478850.29</v>
      </c>
      <c r="I329" s="63">
        <v>1374748.78</v>
      </c>
      <c r="J329" s="105">
        <f t="shared" si="56"/>
        <v>-32.533040206929826</v>
      </c>
      <c r="K329" s="105">
        <f t="shared" si="57"/>
        <v>-49.401408013621975</v>
      </c>
      <c r="L329" s="105">
        <f t="shared" si="58"/>
        <v>-47.70297132979051</v>
      </c>
      <c r="M329" s="105">
        <f t="shared" si="59"/>
        <v>10.60301455836952</v>
      </c>
      <c r="N329" s="105">
        <f t="shared" si="60"/>
        <v>7.952005086787259</v>
      </c>
      <c r="O329" s="105">
        <f t="shared" si="61"/>
        <v>9.53651963185065</v>
      </c>
      <c r="P329" s="105">
        <f t="shared" si="62"/>
        <v>7.392235282730733</v>
      </c>
    </row>
    <row r="330" spans="1:16" s="103" customFormat="1" ht="11.25" customHeight="1">
      <c r="A330" s="62" t="s">
        <v>453</v>
      </c>
      <c r="B330" s="62" t="s">
        <v>315</v>
      </c>
      <c r="C330" s="62" t="s">
        <v>91</v>
      </c>
      <c r="D330" s="63"/>
      <c r="E330" s="63"/>
      <c r="F330" s="63"/>
      <c r="G330" s="63">
        <v>2125</v>
      </c>
      <c r="H330" s="63">
        <v>29238.18</v>
      </c>
      <c r="I330" s="63">
        <v>26614.51</v>
      </c>
      <c r="J330" s="105"/>
      <c r="K330" s="105"/>
      <c r="L330" s="105"/>
      <c r="M330" s="105"/>
      <c r="N330" s="105">
        <f t="shared" si="60"/>
        <v>13.759143529411764</v>
      </c>
      <c r="O330" s="105"/>
      <c r="P330" s="105">
        <f t="shared" si="62"/>
        <v>12.524475294117646</v>
      </c>
    </row>
    <row r="331" spans="1:16" s="103" customFormat="1" ht="11.25" customHeight="1">
      <c r="A331" s="62" t="s">
        <v>453</v>
      </c>
      <c r="B331" s="62" t="s">
        <v>315</v>
      </c>
      <c r="C331" s="62" t="s">
        <v>60</v>
      </c>
      <c r="D331" s="63"/>
      <c r="E331" s="63"/>
      <c r="F331" s="63"/>
      <c r="G331" s="63">
        <v>5080</v>
      </c>
      <c r="H331" s="63">
        <v>50032.76</v>
      </c>
      <c r="I331" s="63">
        <v>46834.47</v>
      </c>
      <c r="J331" s="105"/>
      <c r="K331" s="105"/>
      <c r="L331" s="105"/>
      <c r="M331" s="105"/>
      <c r="N331" s="105">
        <f t="shared" si="60"/>
        <v>9.848968503937009</v>
      </c>
      <c r="O331" s="105"/>
      <c r="P331" s="105">
        <f t="shared" si="62"/>
        <v>9.219383858267717</v>
      </c>
    </row>
    <row r="332" spans="1:16" s="103" customFormat="1" ht="11.25" customHeight="1">
      <c r="A332" s="62" t="s">
        <v>453</v>
      </c>
      <c r="B332" s="62" t="s">
        <v>315</v>
      </c>
      <c r="C332" s="62" t="s">
        <v>42</v>
      </c>
      <c r="D332" s="63">
        <v>105795.1</v>
      </c>
      <c r="E332" s="63">
        <v>1188364.11</v>
      </c>
      <c r="F332" s="63">
        <v>1055568.86</v>
      </c>
      <c r="G332" s="63">
        <v>162710.35</v>
      </c>
      <c r="H332" s="63">
        <v>1626961.15</v>
      </c>
      <c r="I332" s="63">
        <v>1508191.41</v>
      </c>
      <c r="J332" s="105">
        <f t="shared" si="56"/>
        <v>53.7976238975151</v>
      </c>
      <c r="K332" s="105">
        <f t="shared" si="57"/>
        <v>36.90763094486249</v>
      </c>
      <c r="L332" s="105">
        <f t="shared" si="58"/>
        <v>42.87949059050489</v>
      </c>
      <c r="M332" s="105">
        <f t="shared" si="59"/>
        <v>11.232695181534872</v>
      </c>
      <c r="N332" s="105">
        <f t="shared" si="60"/>
        <v>9.999125132482352</v>
      </c>
      <c r="O332" s="105">
        <f t="shared" si="61"/>
        <v>9.977483456228125</v>
      </c>
      <c r="P332" s="105">
        <f t="shared" si="62"/>
        <v>9.269179311580363</v>
      </c>
    </row>
    <row r="333" spans="1:16" s="103" customFormat="1" ht="11.25" customHeight="1">
      <c r="A333" s="62" t="s">
        <v>453</v>
      </c>
      <c r="B333" s="62" t="s">
        <v>315</v>
      </c>
      <c r="C333" s="62" t="s">
        <v>70</v>
      </c>
      <c r="D333" s="63"/>
      <c r="E333" s="63"/>
      <c r="F333" s="63"/>
      <c r="G333" s="63">
        <v>4315</v>
      </c>
      <c r="H333" s="63">
        <v>35919.8</v>
      </c>
      <c r="I333" s="63">
        <v>33110.65</v>
      </c>
      <c r="J333" s="105"/>
      <c r="K333" s="105"/>
      <c r="L333" s="105"/>
      <c r="M333" s="105"/>
      <c r="N333" s="105">
        <f t="shared" si="60"/>
        <v>8.324403244495945</v>
      </c>
      <c r="O333" s="105"/>
      <c r="P333" s="105">
        <f t="shared" si="62"/>
        <v>7.673383545770568</v>
      </c>
    </row>
    <row r="334" spans="1:16" s="103" customFormat="1" ht="11.25" customHeight="1">
      <c r="A334" s="62" t="s">
        <v>453</v>
      </c>
      <c r="B334" s="62" t="s">
        <v>315</v>
      </c>
      <c r="C334" s="62" t="s">
        <v>66</v>
      </c>
      <c r="D334" s="63">
        <v>600</v>
      </c>
      <c r="E334" s="63">
        <v>6108.37</v>
      </c>
      <c r="F334" s="63">
        <v>5355</v>
      </c>
      <c r="G334" s="63">
        <v>300</v>
      </c>
      <c r="H334" s="63">
        <v>2570.07</v>
      </c>
      <c r="I334" s="63">
        <v>2399.99</v>
      </c>
      <c r="J334" s="105">
        <f t="shared" si="56"/>
        <v>-50</v>
      </c>
      <c r="K334" s="105">
        <f t="shared" si="57"/>
        <v>-57.9254367368054</v>
      </c>
      <c r="L334" s="105">
        <f t="shared" si="58"/>
        <v>-55.182259570494864</v>
      </c>
      <c r="M334" s="105">
        <f t="shared" si="59"/>
        <v>10.180616666666667</v>
      </c>
      <c r="N334" s="105">
        <f t="shared" si="60"/>
        <v>8.5669</v>
      </c>
      <c r="O334" s="105">
        <f t="shared" si="61"/>
        <v>8.925</v>
      </c>
      <c r="P334" s="105">
        <f t="shared" si="62"/>
        <v>7.999966666666666</v>
      </c>
    </row>
    <row r="335" spans="1:16" s="103" customFormat="1" ht="11.25" customHeight="1">
      <c r="A335" s="62" t="s">
        <v>453</v>
      </c>
      <c r="B335" s="62" t="s">
        <v>315</v>
      </c>
      <c r="C335" s="62" t="s">
        <v>178</v>
      </c>
      <c r="D335" s="63"/>
      <c r="E335" s="63"/>
      <c r="F335" s="63"/>
      <c r="G335" s="63">
        <v>500</v>
      </c>
      <c r="H335" s="63">
        <v>5599.08</v>
      </c>
      <c r="I335" s="63">
        <v>5280</v>
      </c>
      <c r="J335" s="105"/>
      <c r="K335" s="105"/>
      <c r="L335" s="105"/>
      <c r="M335" s="105"/>
      <c r="N335" s="105">
        <f t="shared" si="60"/>
        <v>11.19816</v>
      </c>
      <c r="O335" s="105"/>
      <c r="P335" s="105">
        <f t="shared" si="62"/>
        <v>10.56</v>
      </c>
    </row>
    <row r="336" spans="1:16" s="103" customFormat="1" ht="11.25" customHeight="1">
      <c r="A336" s="62" t="s">
        <v>453</v>
      </c>
      <c r="B336" s="62" t="s">
        <v>315</v>
      </c>
      <c r="C336" s="62" t="s">
        <v>352</v>
      </c>
      <c r="D336" s="63"/>
      <c r="E336" s="63"/>
      <c r="F336" s="63"/>
      <c r="G336" s="63">
        <v>550</v>
      </c>
      <c r="H336" s="63">
        <v>4558.48</v>
      </c>
      <c r="I336" s="63">
        <v>4212.87</v>
      </c>
      <c r="J336" s="105"/>
      <c r="K336" s="105"/>
      <c r="L336" s="105"/>
      <c r="M336" s="105"/>
      <c r="N336" s="105">
        <f t="shared" si="60"/>
        <v>8.288145454545454</v>
      </c>
      <c r="O336" s="105"/>
      <c r="P336" s="105">
        <f t="shared" si="62"/>
        <v>7.659763636363636</v>
      </c>
    </row>
    <row r="337" spans="1:16" s="103" customFormat="1" ht="11.25" customHeight="1">
      <c r="A337" s="62" t="s">
        <v>453</v>
      </c>
      <c r="B337" s="62" t="s">
        <v>315</v>
      </c>
      <c r="C337" s="62" t="s">
        <v>43</v>
      </c>
      <c r="D337" s="63"/>
      <c r="E337" s="63"/>
      <c r="F337" s="63"/>
      <c r="G337" s="63">
        <v>6520</v>
      </c>
      <c r="H337" s="63">
        <v>45420.54</v>
      </c>
      <c r="I337" s="63">
        <v>41895</v>
      </c>
      <c r="J337" s="105"/>
      <c r="K337" s="105"/>
      <c r="L337" s="105"/>
      <c r="M337" s="105"/>
      <c r="N337" s="105">
        <f t="shared" si="60"/>
        <v>6.966340490797546</v>
      </c>
      <c r="O337" s="105"/>
      <c r="P337" s="105">
        <f t="shared" si="62"/>
        <v>6.425613496932515</v>
      </c>
    </row>
    <row r="338" spans="1:16" s="103" customFormat="1" ht="11.25" customHeight="1">
      <c r="A338" s="62"/>
      <c r="B338" s="62"/>
      <c r="C338" s="62"/>
      <c r="D338" s="63">
        <f aca="true" t="shared" si="64" ref="D338:I338">SUM(D323:D337)</f>
        <v>461378.1</v>
      </c>
      <c r="E338" s="63">
        <f t="shared" si="64"/>
        <v>5131297.5200000005</v>
      </c>
      <c r="F338" s="63">
        <f t="shared" si="64"/>
        <v>4593135.34</v>
      </c>
      <c r="G338" s="63">
        <f t="shared" si="64"/>
        <v>608953.54</v>
      </c>
      <c r="H338" s="63">
        <f t="shared" si="64"/>
        <v>5985607.960000001</v>
      </c>
      <c r="I338" s="63">
        <f t="shared" si="64"/>
        <v>5568267.36</v>
      </c>
      <c r="J338" s="105">
        <f t="shared" si="56"/>
        <v>31.985792130142297</v>
      </c>
      <c r="K338" s="105">
        <f t="shared" si="57"/>
        <v>16.6490139515434</v>
      </c>
      <c r="L338" s="105">
        <f t="shared" si="58"/>
        <v>21.230204377125986</v>
      </c>
      <c r="M338" s="105">
        <f t="shared" si="59"/>
        <v>11.121675519492582</v>
      </c>
      <c r="N338" s="105">
        <f t="shared" si="60"/>
        <v>9.829334369252539</v>
      </c>
      <c r="O338" s="105">
        <f t="shared" si="61"/>
        <v>9.955252189039749</v>
      </c>
      <c r="P338" s="105">
        <f t="shared" si="62"/>
        <v>9.143993743759172</v>
      </c>
    </row>
    <row r="339" spans="1:16" s="103" customFormat="1" ht="12.75" customHeight="1">
      <c r="A339" s="177" t="s">
        <v>828</v>
      </c>
      <c r="B339" s="177"/>
      <c r="C339" s="153"/>
      <c r="D339" s="153"/>
      <c r="E339" s="153"/>
      <c r="F339" s="153"/>
      <c r="G339" s="104"/>
      <c r="H339" s="104"/>
      <c r="I339" s="104"/>
      <c r="J339" s="95"/>
      <c r="K339" s="95"/>
      <c r="L339" s="95"/>
      <c r="M339" s="95"/>
      <c r="N339" s="95"/>
      <c r="O339" s="95"/>
      <c r="P339" s="95"/>
    </row>
    <row r="340" spans="1:16" s="103" customFormat="1" ht="21">
      <c r="A340" s="99" t="s">
        <v>125</v>
      </c>
      <c r="B340" s="99" t="s">
        <v>126</v>
      </c>
      <c r="C340" s="99" t="s">
        <v>127</v>
      </c>
      <c r="D340" s="57" t="s">
        <v>683</v>
      </c>
      <c r="E340" s="57" t="s">
        <v>684</v>
      </c>
      <c r="F340" s="100" t="s">
        <v>706</v>
      </c>
      <c r="G340" s="57" t="s">
        <v>740</v>
      </c>
      <c r="H340" s="57" t="s">
        <v>741</v>
      </c>
      <c r="I340" s="100" t="s">
        <v>794</v>
      </c>
      <c r="J340" s="101" t="s">
        <v>78</v>
      </c>
      <c r="K340" s="102" t="s">
        <v>79</v>
      </c>
      <c r="L340" s="102" t="s">
        <v>656</v>
      </c>
      <c r="M340" s="102" t="s">
        <v>685</v>
      </c>
      <c r="N340" s="102" t="s">
        <v>743</v>
      </c>
      <c r="O340" s="102" t="s">
        <v>686</v>
      </c>
      <c r="P340" s="102" t="s">
        <v>744</v>
      </c>
    </row>
    <row r="341" spans="1:16" s="103" customFormat="1" ht="10.5">
      <c r="A341" s="62" t="s">
        <v>393</v>
      </c>
      <c r="B341" s="62" t="s">
        <v>623</v>
      </c>
      <c r="C341" s="62" t="s">
        <v>62</v>
      </c>
      <c r="D341" s="63"/>
      <c r="E341" s="63"/>
      <c r="F341" s="63"/>
      <c r="G341" s="63">
        <v>50480.8</v>
      </c>
      <c r="H341" s="63">
        <v>852968.98</v>
      </c>
      <c r="I341" s="63">
        <v>790645.7</v>
      </c>
      <c r="J341" s="95"/>
      <c r="K341" s="95"/>
      <c r="L341" s="95"/>
      <c r="M341" s="95"/>
      <c r="N341" s="95">
        <f>H341/G341</f>
        <v>16.89689901903298</v>
      </c>
      <c r="O341" s="95"/>
      <c r="P341" s="95">
        <f>I341/G341</f>
        <v>15.662305272499642</v>
      </c>
    </row>
    <row r="342" spans="1:16" s="103" customFormat="1" ht="10.5">
      <c r="A342" s="62" t="s">
        <v>393</v>
      </c>
      <c r="B342" s="62" t="s">
        <v>623</v>
      </c>
      <c r="C342" s="62" t="s">
        <v>55</v>
      </c>
      <c r="D342" s="63"/>
      <c r="E342" s="63"/>
      <c r="F342" s="63"/>
      <c r="G342" s="63">
        <v>5774.4</v>
      </c>
      <c r="H342" s="63">
        <v>92164.15</v>
      </c>
      <c r="I342" s="63">
        <v>86404.1</v>
      </c>
      <c r="J342" s="95"/>
      <c r="K342" s="95"/>
      <c r="L342" s="95"/>
      <c r="M342" s="95"/>
      <c r="N342" s="95">
        <f aca="true" t="shared" si="65" ref="N342:N350">H342/G342</f>
        <v>15.960818440011083</v>
      </c>
      <c r="O342" s="95"/>
      <c r="P342" s="95">
        <f aca="true" t="shared" si="66" ref="P342:P350">I342/G342</f>
        <v>14.963303546688836</v>
      </c>
    </row>
    <row r="343" spans="1:16" s="103" customFormat="1" ht="10.5">
      <c r="A343" s="62" t="s">
        <v>393</v>
      </c>
      <c r="B343" s="62" t="s">
        <v>623</v>
      </c>
      <c r="C343" s="62" t="s">
        <v>91</v>
      </c>
      <c r="D343" s="63"/>
      <c r="E343" s="63"/>
      <c r="F343" s="63"/>
      <c r="G343" s="63">
        <v>477.59</v>
      </c>
      <c r="H343" s="63">
        <v>8547.86</v>
      </c>
      <c r="I343" s="63">
        <v>8079.3</v>
      </c>
      <c r="J343" s="95"/>
      <c r="K343" s="95"/>
      <c r="L343" s="95"/>
      <c r="M343" s="95"/>
      <c r="N343" s="95">
        <f t="shared" si="65"/>
        <v>17.897904059967757</v>
      </c>
      <c r="O343" s="95"/>
      <c r="P343" s="95">
        <f t="shared" si="66"/>
        <v>16.91681149102787</v>
      </c>
    </row>
    <row r="344" spans="1:16" s="103" customFormat="1" ht="10.5">
      <c r="A344" s="62" t="s">
        <v>393</v>
      </c>
      <c r="B344" s="62" t="s">
        <v>623</v>
      </c>
      <c r="C344" s="62" t="s">
        <v>46</v>
      </c>
      <c r="D344" s="63">
        <v>761772</v>
      </c>
      <c r="E344" s="63">
        <v>10476046.07</v>
      </c>
      <c r="F344" s="63">
        <v>9581791.53</v>
      </c>
      <c r="G344" s="63">
        <v>994000</v>
      </c>
      <c r="H344" s="63">
        <v>13043734.99</v>
      </c>
      <c r="I344" s="63">
        <v>12287150.61</v>
      </c>
      <c r="J344" s="95">
        <f aca="true" t="shared" si="67" ref="J344:J350">(G344-D344)*100/D344</f>
        <v>30.485237052556407</v>
      </c>
      <c r="K344" s="95">
        <f aca="true" t="shared" si="68" ref="K344:K350">(H344-E344)*100/E344</f>
        <v>24.510095725457226</v>
      </c>
      <c r="L344" s="95">
        <f aca="true" t="shared" si="69" ref="L344:L350">(I344-F344)*100/F344</f>
        <v>28.234376332752465</v>
      </c>
      <c r="M344" s="95">
        <f aca="true" t="shared" si="70" ref="M344:M350">E344/D344</f>
        <v>13.752206788907968</v>
      </c>
      <c r="N344" s="95">
        <f t="shared" si="65"/>
        <v>13.122469808853118</v>
      </c>
      <c r="O344" s="95">
        <f aca="true" t="shared" si="71" ref="O344:O350">F344/D344</f>
        <v>12.578293150706509</v>
      </c>
      <c r="P344" s="95">
        <f t="shared" si="66"/>
        <v>12.36131852112676</v>
      </c>
    </row>
    <row r="345" spans="1:16" s="103" customFormat="1" ht="10.5">
      <c r="A345" s="62" t="s">
        <v>393</v>
      </c>
      <c r="B345" s="62" t="s">
        <v>623</v>
      </c>
      <c r="C345" s="62" t="s">
        <v>98</v>
      </c>
      <c r="D345" s="63"/>
      <c r="E345" s="63"/>
      <c r="F345" s="63"/>
      <c r="G345" s="63">
        <v>6912</v>
      </c>
      <c r="H345" s="63">
        <v>121755.76</v>
      </c>
      <c r="I345" s="63">
        <v>112958.89</v>
      </c>
      <c r="J345" s="95"/>
      <c r="K345" s="95"/>
      <c r="L345" s="95"/>
      <c r="M345" s="95"/>
      <c r="N345" s="95">
        <f t="shared" si="65"/>
        <v>17.615127314814814</v>
      </c>
      <c r="O345" s="95"/>
      <c r="P345" s="95">
        <f t="shared" si="66"/>
        <v>16.342432002314816</v>
      </c>
    </row>
    <row r="346" spans="1:16" s="103" customFormat="1" ht="10.5">
      <c r="A346" s="62" t="s">
        <v>393</v>
      </c>
      <c r="B346" s="62" t="s">
        <v>623</v>
      </c>
      <c r="C346" s="62" t="s">
        <v>621</v>
      </c>
      <c r="D346" s="63"/>
      <c r="E346" s="63"/>
      <c r="F346" s="63"/>
      <c r="G346" s="63">
        <v>5316.67</v>
      </c>
      <c r="H346" s="63">
        <v>84764.99</v>
      </c>
      <c r="I346" s="63">
        <v>78719.66</v>
      </c>
      <c r="J346" s="95"/>
      <c r="K346" s="95"/>
      <c r="L346" s="95"/>
      <c r="M346" s="95"/>
      <c r="N346" s="95">
        <f t="shared" si="65"/>
        <v>15.943248311443066</v>
      </c>
      <c r="O346" s="95"/>
      <c r="P346" s="95">
        <f t="shared" si="66"/>
        <v>14.8061963597515</v>
      </c>
    </row>
    <row r="347" spans="1:16" s="103" customFormat="1" ht="10.5">
      <c r="A347" s="62" t="s">
        <v>670</v>
      </c>
      <c r="B347" s="62" t="s">
        <v>671</v>
      </c>
      <c r="C347" s="62" t="s">
        <v>62</v>
      </c>
      <c r="D347" s="63">
        <v>340</v>
      </c>
      <c r="E347" s="63">
        <v>1892</v>
      </c>
      <c r="F347" s="63">
        <v>1715.77</v>
      </c>
      <c r="G347" s="63"/>
      <c r="H347" s="63"/>
      <c r="I347" s="63"/>
      <c r="J347" s="95"/>
      <c r="K347" s="95"/>
      <c r="L347" s="95"/>
      <c r="M347" s="95">
        <f t="shared" si="70"/>
        <v>5.564705882352941</v>
      </c>
      <c r="N347" s="95"/>
      <c r="O347" s="95">
        <f t="shared" si="71"/>
        <v>5.046382352941176</v>
      </c>
      <c r="P347" s="95"/>
    </row>
    <row r="348" spans="1:16" s="103" customFormat="1" ht="10.5">
      <c r="A348" s="62" t="s">
        <v>443</v>
      </c>
      <c r="B348" s="62" t="s">
        <v>309</v>
      </c>
      <c r="C348" s="62" t="s">
        <v>41</v>
      </c>
      <c r="D348" s="63">
        <v>3093</v>
      </c>
      <c r="E348" s="63">
        <v>39142.1</v>
      </c>
      <c r="F348" s="63">
        <v>34747.52</v>
      </c>
      <c r="G348" s="63">
        <v>2166</v>
      </c>
      <c r="H348" s="63">
        <v>28413.55</v>
      </c>
      <c r="I348" s="63">
        <v>26495.16</v>
      </c>
      <c r="J348" s="95">
        <f t="shared" si="67"/>
        <v>-29.97090203685742</v>
      </c>
      <c r="K348" s="95">
        <f t="shared" si="68"/>
        <v>-27.40923455818671</v>
      </c>
      <c r="L348" s="95">
        <f t="shared" si="69"/>
        <v>-23.749493489031728</v>
      </c>
      <c r="M348" s="95">
        <f t="shared" si="70"/>
        <v>12.655059812479793</v>
      </c>
      <c r="N348" s="95">
        <f t="shared" si="65"/>
        <v>13.11798245614035</v>
      </c>
      <c r="O348" s="95">
        <f t="shared" si="71"/>
        <v>11.2342450695118</v>
      </c>
      <c r="P348" s="95">
        <f t="shared" si="66"/>
        <v>12.23229916897507</v>
      </c>
    </row>
    <row r="349" spans="1:16" s="103" customFormat="1" ht="10.5">
      <c r="A349" s="62" t="s">
        <v>346</v>
      </c>
      <c r="B349" s="62" t="s">
        <v>347</v>
      </c>
      <c r="C349" s="62" t="s">
        <v>47</v>
      </c>
      <c r="D349" s="63">
        <v>83294.64</v>
      </c>
      <c r="E349" s="63">
        <v>472374.93</v>
      </c>
      <c r="F349" s="63">
        <v>421785.52</v>
      </c>
      <c r="G349" s="63"/>
      <c r="H349" s="63"/>
      <c r="I349" s="63"/>
      <c r="J349" s="95"/>
      <c r="K349" s="95"/>
      <c r="L349" s="95"/>
      <c r="M349" s="95">
        <f t="shared" si="70"/>
        <v>5.671132380186768</v>
      </c>
      <c r="N349" s="95"/>
      <c r="O349" s="95">
        <f t="shared" si="71"/>
        <v>5.063777453147045</v>
      </c>
      <c r="P349" s="95"/>
    </row>
    <row r="350" spans="1:16" s="103" customFormat="1" ht="10.5">
      <c r="A350" s="96"/>
      <c r="B350" s="98" t="s">
        <v>120</v>
      </c>
      <c r="C350" s="96"/>
      <c r="D350" s="107">
        <f aca="true" t="shared" si="72" ref="D350:I350">SUM(D341:D349)</f>
        <v>848499.64</v>
      </c>
      <c r="E350" s="107">
        <f t="shared" si="72"/>
        <v>10989455.1</v>
      </c>
      <c r="F350" s="107">
        <f t="shared" si="72"/>
        <v>10040040.339999998</v>
      </c>
      <c r="G350" s="107">
        <f t="shared" si="72"/>
        <v>1065127.46</v>
      </c>
      <c r="H350" s="107">
        <f t="shared" si="72"/>
        <v>14232350.280000001</v>
      </c>
      <c r="I350" s="107">
        <f t="shared" si="72"/>
        <v>13390453.42</v>
      </c>
      <c r="J350" s="95">
        <f t="shared" si="67"/>
        <v>25.530690855684977</v>
      </c>
      <c r="K350" s="95">
        <f t="shared" si="68"/>
        <v>29.509153552117446</v>
      </c>
      <c r="L350" s="95">
        <f t="shared" si="69"/>
        <v>33.370514126838685</v>
      </c>
      <c r="M350" s="95">
        <f t="shared" si="70"/>
        <v>12.95163201247793</v>
      </c>
      <c r="N350" s="95">
        <f t="shared" si="65"/>
        <v>13.362109995737038</v>
      </c>
      <c r="O350" s="95">
        <f t="shared" si="71"/>
        <v>11.832698408687596</v>
      </c>
      <c r="P350" s="95">
        <f t="shared" si="66"/>
        <v>12.571691110094937</v>
      </c>
    </row>
    <row r="351" spans="1:16" s="103" customFormat="1" ht="12.75" customHeight="1">
      <c r="A351" s="176" t="s">
        <v>829</v>
      </c>
      <c r="B351" s="176"/>
      <c r="C351" s="176"/>
      <c r="D351" s="114"/>
      <c r="E351" s="114"/>
      <c r="F351" s="114"/>
      <c r="G351" s="114"/>
      <c r="H351" s="114"/>
      <c r="I351" s="114"/>
      <c r="J351" s="115"/>
      <c r="K351" s="115"/>
      <c r="L351" s="95"/>
      <c r="M351" s="115"/>
      <c r="N351" s="115"/>
      <c r="O351" s="95"/>
      <c r="P351" s="95"/>
    </row>
    <row r="352" spans="1:16" s="103" customFormat="1" ht="21">
      <c r="A352" s="99" t="s">
        <v>125</v>
      </c>
      <c r="B352" s="99" t="s">
        <v>126</v>
      </c>
      <c r="C352" s="99" t="s">
        <v>127</v>
      </c>
      <c r="D352" s="57" t="s">
        <v>683</v>
      </c>
      <c r="E352" s="57" t="s">
        <v>684</v>
      </c>
      <c r="F352" s="100" t="s">
        <v>706</v>
      </c>
      <c r="G352" s="57" t="s">
        <v>740</v>
      </c>
      <c r="H352" s="57" t="s">
        <v>741</v>
      </c>
      <c r="I352" s="100" t="s">
        <v>794</v>
      </c>
      <c r="J352" s="101" t="s">
        <v>78</v>
      </c>
      <c r="K352" s="102" t="s">
        <v>79</v>
      </c>
      <c r="L352" s="102" t="s">
        <v>656</v>
      </c>
      <c r="M352" s="102" t="s">
        <v>685</v>
      </c>
      <c r="N352" s="102" t="s">
        <v>743</v>
      </c>
      <c r="O352" s="102" t="s">
        <v>686</v>
      </c>
      <c r="P352" s="102" t="s">
        <v>744</v>
      </c>
    </row>
    <row r="353" spans="1:16" s="103" customFormat="1" ht="11.25" customHeight="1">
      <c r="A353" s="62" t="s">
        <v>424</v>
      </c>
      <c r="B353" s="62" t="s">
        <v>762</v>
      </c>
      <c r="C353" s="62" t="s">
        <v>47</v>
      </c>
      <c r="D353" s="63">
        <v>5150</v>
      </c>
      <c r="E353" s="63">
        <v>26061.82</v>
      </c>
      <c r="F353" s="63">
        <v>23147.46</v>
      </c>
      <c r="G353" s="63">
        <v>2820</v>
      </c>
      <c r="H353" s="63">
        <v>13092.51</v>
      </c>
      <c r="I353" s="63">
        <v>11959.29</v>
      </c>
      <c r="J353" s="95">
        <f>(G353-D353)*100/D353</f>
        <v>-45.24271844660194</v>
      </c>
      <c r="K353" s="95">
        <f>(H353-E353)*100/E353</f>
        <v>-49.7636389170058</v>
      </c>
      <c r="L353" s="95">
        <f>(I353-F353)*100/F353</f>
        <v>-48.334331283000374</v>
      </c>
      <c r="M353" s="95">
        <f>E353/D353</f>
        <v>5.060547572815534</v>
      </c>
      <c r="N353" s="95">
        <f>H353/G353</f>
        <v>4.642734042553192</v>
      </c>
      <c r="O353" s="95">
        <f>F353/D353</f>
        <v>4.494652427184466</v>
      </c>
      <c r="P353" s="95">
        <f>I353/G353</f>
        <v>4.240882978723405</v>
      </c>
    </row>
    <row r="354" spans="1:16" s="103" customFormat="1" ht="11.25" customHeight="1">
      <c r="A354" s="62" t="s">
        <v>424</v>
      </c>
      <c r="B354" s="62" t="s">
        <v>762</v>
      </c>
      <c r="C354" s="62" t="s">
        <v>93</v>
      </c>
      <c r="D354" s="63"/>
      <c r="E354" s="63"/>
      <c r="F354" s="63"/>
      <c r="G354" s="63">
        <v>30</v>
      </c>
      <c r="H354" s="63">
        <v>107.42</v>
      </c>
      <c r="I354" s="63">
        <v>102</v>
      </c>
      <c r="J354" s="95"/>
      <c r="K354" s="95"/>
      <c r="L354" s="95"/>
      <c r="M354" s="95"/>
      <c r="N354" s="95">
        <f>H354/G354</f>
        <v>3.5806666666666667</v>
      </c>
      <c r="O354" s="95"/>
      <c r="P354" s="95">
        <f>I354/G354</f>
        <v>3.4</v>
      </c>
    </row>
    <row r="355" spans="1:16" s="103" customFormat="1" ht="11.25" customHeight="1">
      <c r="A355" s="62" t="s">
        <v>424</v>
      </c>
      <c r="B355" s="62" t="s">
        <v>762</v>
      </c>
      <c r="C355" s="62" t="s">
        <v>59</v>
      </c>
      <c r="D355" s="63">
        <v>70</v>
      </c>
      <c r="E355" s="63">
        <v>411.89</v>
      </c>
      <c r="F355" s="63">
        <v>375</v>
      </c>
      <c r="G355" s="63">
        <v>20</v>
      </c>
      <c r="H355" s="63">
        <v>125.32</v>
      </c>
      <c r="I355" s="63">
        <v>117.4</v>
      </c>
      <c r="J355" s="95">
        <f aca="true" t="shared" si="73" ref="J355:L356">(G355-D355)*100/D355</f>
        <v>-71.42857142857143</v>
      </c>
      <c r="K355" s="95">
        <f t="shared" si="73"/>
        <v>-69.57440093228774</v>
      </c>
      <c r="L355" s="95">
        <f t="shared" si="73"/>
        <v>-68.69333333333334</v>
      </c>
      <c r="M355" s="95">
        <f>E355/D355</f>
        <v>5.884142857142857</v>
      </c>
      <c r="N355" s="95">
        <f>H355/G355</f>
        <v>6.266</v>
      </c>
      <c r="O355" s="95">
        <f>F355/D355</f>
        <v>5.357142857142857</v>
      </c>
      <c r="P355" s="95">
        <f>I355/G355</f>
        <v>5.87</v>
      </c>
    </row>
    <row r="356" spans="1:16" s="103" customFormat="1" ht="11.25" customHeight="1">
      <c r="A356" s="62" t="s">
        <v>424</v>
      </c>
      <c r="B356" s="62" t="s">
        <v>762</v>
      </c>
      <c r="C356" s="62" t="s">
        <v>62</v>
      </c>
      <c r="D356" s="63">
        <v>51460</v>
      </c>
      <c r="E356" s="63">
        <v>298623.9</v>
      </c>
      <c r="F356" s="63">
        <v>266197.51</v>
      </c>
      <c r="G356" s="63">
        <v>32172</v>
      </c>
      <c r="H356" s="63">
        <v>189381.75</v>
      </c>
      <c r="I356" s="63">
        <v>176510.27</v>
      </c>
      <c r="J356" s="95">
        <f t="shared" si="73"/>
        <v>-37.481539059463664</v>
      </c>
      <c r="K356" s="95">
        <f t="shared" si="73"/>
        <v>-36.58185095030907</v>
      </c>
      <c r="L356" s="95">
        <f t="shared" si="73"/>
        <v>-33.69199058248141</v>
      </c>
      <c r="M356" s="95">
        <f>E356/D356</f>
        <v>5.803029537504859</v>
      </c>
      <c r="N356" s="95">
        <f>H356/G356</f>
        <v>5.886539537486013</v>
      </c>
      <c r="O356" s="95">
        <f>F356/D356</f>
        <v>5.172901476875243</v>
      </c>
      <c r="P356" s="95">
        <f>I356/G356</f>
        <v>5.486456235235608</v>
      </c>
    </row>
    <row r="357" spans="1:16" s="103" customFormat="1" ht="11.25" customHeight="1">
      <c r="A357" s="62" t="s">
        <v>424</v>
      </c>
      <c r="B357" s="62" t="s">
        <v>762</v>
      </c>
      <c r="C357" s="62" t="s">
        <v>53</v>
      </c>
      <c r="D357" s="63">
        <v>69199.5</v>
      </c>
      <c r="E357" s="63">
        <v>343866.58</v>
      </c>
      <c r="F357" s="63">
        <v>307312.95</v>
      </c>
      <c r="G357" s="63">
        <v>23000.5</v>
      </c>
      <c r="H357" s="63">
        <v>131240.12</v>
      </c>
      <c r="I357" s="63">
        <v>121047.44</v>
      </c>
      <c r="J357" s="95">
        <f aca="true" t="shared" si="74" ref="J357:J374">(G357-D357)*100/D357</f>
        <v>-66.76204307834594</v>
      </c>
      <c r="K357" s="95">
        <f aca="true" t="shared" si="75" ref="K357:K374">(H357-E357)*100/E357</f>
        <v>-61.83399968673898</v>
      </c>
      <c r="L357" s="95">
        <f aca="true" t="shared" si="76" ref="L357:L374">(I357-F357)*100/F357</f>
        <v>-60.61101883275664</v>
      </c>
      <c r="M357" s="95">
        <f aca="true" t="shared" si="77" ref="M357:M374">E357/D357</f>
        <v>4.969206135882485</v>
      </c>
      <c r="N357" s="95">
        <f aca="true" t="shared" si="78" ref="N357:N374">H357/G357</f>
        <v>5.705968131127584</v>
      </c>
      <c r="O357" s="95">
        <f aca="true" t="shared" si="79" ref="O357:O374">F357/D357</f>
        <v>4.4409706717534085</v>
      </c>
      <c r="P357" s="95">
        <f aca="true" t="shared" si="80" ref="P357:P374">I357/G357</f>
        <v>5.262817764831199</v>
      </c>
    </row>
    <row r="358" spans="1:16" s="103" customFormat="1" ht="11.25" customHeight="1">
      <c r="A358" s="62" t="s">
        <v>424</v>
      </c>
      <c r="B358" s="62" t="s">
        <v>762</v>
      </c>
      <c r="C358" s="62" t="s">
        <v>81</v>
      </c>
      <c r="D358" s="63">
        <v>360</v>
      </c>
      <c r="E358" s="63">
        <v>1808.42</v>
      </c>
      <c r="F358" s="63">
        <v>1611.64</v>
      </c>
      <c r="G358" s="63">
        <v>2560</v>
      </c>
      <c r="H358" s="63">
        <v>12680.42</v>
      </c>
      <c r="I358" s="63">
        <v>11720.77</v>
      </c>
      <c r="J358" s="95">
        <f t="shared" si="74"/>
        <v>611.1111111111111</v>
      </c>
      <c r="K358" s="95">
        <f t="shared" si="75"/>
        <v>601.187777175656</v>
      </c>
      <c r="L358" s="95">
        <f t="shared" si="76"/>
        <v>627.257327939242</v>
      </c>
      <c r="M358" s="95">
        <f t="shared" si="77"/>
        <v>5.023388888888889</v>
      </c>
      <c r="N358" s="95">
        <f t="shared" si="78"/>
        <v>4.9532890625</v>
      </c>
      <c r="O358" s="95">
        <f t="shared" si="79"/>
        <v>4.476777777777778</v>
      </c>
      <c r="P358" s="95">
        <f t="shared" si="80"/>
        <v>4.57842578125</v>
      </c>
    </row>
    <row r="359" spans="1:16" s="103" customFormat="1" ht="11.25" customHeight="1">
      <c r="A359" s="62" t="s">
        <v>424</v>
      </c>
      <c r="B359" s="62" t="s">
        <v>762</v>
      </c>
      <c r="C359" s="62" t="s">
        <v>41</v>
      </c>
      <c r="D359" s="63">
        <v>97191</v>
      </c>
      <c r="E359" s="63">
        <v>526915.04</v>
      </c>
      <c r="F359" s="63">
        <v>471160.25</v>
      </c>
      <c r="G359" s="63">
        <v>86810</v>
      </c>
      <c r="H359" s="63">
        <v>504746.58</v>
      </c>
      <c r="I359" s="63">
        <v>471525.28</v>
      </c>
      <c r="J359" s="95">
        <f t="shared" si="74"/>
        <v>-10.681030136535275</v>
      </c>
      <c r="K359" s="95">
        <f t="shared" si="75"/>
        <v>-4.207217163510841</v>
      </c>
      <c r="L359" s="95">
        <f t="shared" si="76"/>
        <v>0.07747470207854502</v>
      </c>
      <c r="M359" s="95">
        <f t="shared" si="77"/>
        <v>5.421438610570938</v>
      </c>
      <c r="N359" s="95">
        <f t="shared" si="78"/>
        <v>5.814382905195254</v>
      </c>
      <c r="O359" s="95">
        <f t="shared" si="79"/>
        <v>4.847776543095554</v>
      </c>
      <c r="P359" s="95">
        <f t="shared" si="80"/>
        <v>5.431693122912107</v>
      </c>
    </row>
    <row r="360" spans="1:16" s="103" customFormat="1" ht="11.25" customHeight="1">
      <c r="A360" s="62" t="s">
        <v>424</v>
      </c>
      <c r="B360" s="62" t="s">
        <v>762</v>
      </c>
      <c r="C360" s="62" t="s">
        <v>44</v>
      </c>
      <c r="D360" s="63">
        <v>49651</v>
      </c>
      <c r="E360" s="63">
        <v>244319.36</v>
      </c>
      <c r="F360" s="63">
        <v>219858.7</v>
      </c>
      <c r="G360" s="63">
        <v>27389</v>
      </c>
      <c r="H360" s="63">
        <v>137989.48</v>
      </c>
      <c r="I360" s="63">
        <v>128198.78</v>
      </c>
      <c r="J360" s="95">
        <f t="shared" si="74"/>
        <v>-44.83696199472317</v>
      </c>
      <c r="K360" s="95">
        <f t="shared" si="75"/>
        <v>-43.52085729104726</v>
      </c>
      <c r="L360" s="95">
        <f t="shared" si="76"/>
        <v>-41.690376591874696</v>
      </c>
      <c r="M360" s="95">
        <f t="shared" si="77"/>
        <v>4.920733922781011</v>
      </c>
      <c r="N360" s="95">
        <f t="shared" si="78"/>
        <v>5.038135017707839</v>
      </c>
      <c r="O360" s="95">
        <f t="shared" si="79"/>
        <v>4.42808201244688</v>
      </c>
      <c r="P360" s="95">
        <f t="shared" si="80"/>
        <v>4.680666691007339</v>
      </c>
    </row>
    <row r="361" spans="1:16" s="103" customFormat="1" ht="11.25" customHeight="1">
      <c r="A361" s="62" t="s">
        <v>424</v>
      </c>
      <c r="B361" s="62" t="s">
        <v>762</v>
      </c>
      <c r="C361" s="62" t="s">
        <v>56</v>
      </c>
      <c r="D361" s="63">
        <v>29715</v>
      </c>
      <c r="E361" s="63">
        <v>161337.89</v>
      </c>
      <c r="F361" s="63">
        <v>143658.53</v>
      </c>
      <c r="G361" s="63">
        <v>3190</v>
      </c>
      <c r="H361" s="63">
        <v>16369.22</v>
      </c>
      <c r="I361" s="63">
        <v>15142.54</v>
      </c>
      <c r="J361" s="95">
        <f t="shared" si="74"/>
        <v>-89.26468113747266</v>
      </c>
      <c r="K361" s="95">
        <f t="shared" si="75"/>
        <v>-89.8540758156686</v>
      </c>
      <c r="L361" s="95">
        <f t="shared" si="76"/>
        <v>-89.45935197861206</v>
      </c>
      <c r="M361" s="95">
        <f t="shared" si="77"/>
        <v>5.4295100117785635</v>
      </c>
      <c r="N361" s="95">
        <f t="shared" si="78"/>
        <v>5.131416927899687</v>
      </c>
      <c r="O361" s="95">
        <f t="shared" si="79"/>
        <v>4.834545852263167</v>
      </c>
      <c r="P361" s="95">
        <f t="shared" si="80"/>
        <v>4.746877742946709</v>
      </c>
    </row>
    <row r="362" spans="1:16" s="103" customFormat="1" ht="11.25" customHeight="1">
      <c r="A362" s="62" t="s">
        <v>424</v>
      </c>
      <c r="B362" s="62" t="s">
        <v>762</v>
      </c>
      <c r="C362" s="62" t="s">
        <v>60</v>
      </c>
      <c r="D362" s="63">
        <v>20</v>
      </c>
      <c r="E362" s="63">
        <v>111.41</v>
      </c>
      <c r="F362" s="63">
        <v>99.69</v>
      </c>
      <c r="G362" s="63"/>
      <c r="H362" s="63"/>
      <c r="I362" s="63"/>
      <c r="J362" s="95"/>
      <c r="K362" s="95"/>
      <c r="L362" s="95"/>
      <c r="M362" s="95">
        <f t="shared" si="77"/>
        <v>5.5705</v>
      </c>
      <c r="N362" s="95"/>
      <c r="O362" s="95">
        <f t="shared" si="79"/>
        <v>4.9845</v>
      </c>
      <c r="P362" s="95"/>
    </row>
    <row r="363" spans="1:16" s="103" customFormat="1" ht="11.25" customHeight="1">
      <c r="A363" s="62" t="s">
        <v>424</v>
      </c>
      <c r="B363" s="62" t="s">
        <v>762</v>
      </c>
      <c r="C363" s="62" t="s">
        <v>42</v>
      </c>
      <c r="D363" s="63">
        <v>161900</v>
      </c>
      <c r="E363" s="63">
        <v>792616.38</v>
      </c>
      <c r="F363" s="63">
        <v>708459.65</v>
      </c>
      <c r="G363" s="63">
        <v>28740</v>
      </c>
      <c r="H363" s="63">
        <v>148932.4</v>
      </c>
      <c r="I363" s="63">
        <v>138181.69</v>
      </c>
      <c r="J363" s="95">
        <f t="shared" si="74"/>
        <v>-82.24830142063001</v>
      </c>
      <c r="K363" s="95">
        <f t="shared" si="75"/>
        <v>-81.21002747886689</v>
      </c>
      <c r="L363" s="95">
        <f t="shared" si="76"/>
        <v>-80.49547493636369</v>
      </c>
      <c r="M363" s="95">
        <f t="shared" si="77"/>
        <v>4.895715750463249</v>
      </c>
      <c r="N363" s="95">
        <f t="shared" si="78"/>
        <v>5.182059846903271</v>
      </c>
      <c r="O363" s="95">
        <f t="shared" si="79"/>
        <v>4.375908894379247</v>
      </c>
      <c r="P363" s="95">
        <f t="shared" si="80"/>
        <v>4.807991997216424</v>
      </c>
    </row>
    <row r="364" spans="1:16" s="103" customFormat="1" ht="11.25" customHeight="1">
      <c r="A364" s="62" t="s">
        <v>424</v>
      </c>
      <c r="B364" s="62" t="s">
        <v>762</v>
      </c>
      <c r="C364" s="62" t="s">
        <v>151</v>
      </c>
      <c r="D364" s="63"/>
      <c r="E364" s="63"/>
      <c r="F364" s="63"/>
      <c r="G364" s="63">
        <v>50</v>
      </c>
      <c r="H364" s="63">
        <v>337.57</v>
      </c>
      <c r="I364" s="63">
        <v>301.02</v>
      </c>
      <c r="J364" s="95"/>
      <c r="K364" s="95"/>
      <c r="L364" s="95"/>
      <c r="M364" s="95"/>
      <c r="N364" s="95">
        <f t="shared" si="78"/>
        <v>6.7514</v>
      </c>
      <c r="O364" s="95"/>
      <c r="P364" s="95">
        <f t="shared" si="80"/>
        <v>6.0203999999999995</v>
      </c>
    </row>
    <row r="365" spans="1:16" s="103" customFormat="1" ht="11.25" customHeight="1">
      <c r="A365" s="62" t="s">
        <v>424</v>
      </c>
      <c r="B365" s="62" t="s">
        <v>762</v>
      </c>
      <c r="C365" s="62" t="s">
        <v>49</v>
      </c>
      <c r="D365" s="63">
        <v>3360</v>
      </c>
      <c r="E365" s="63">
        <v>19364.32</v>
      </c>
      <c r="F365" s="63">
        <v>17455.01</v>
      </c>
      <c r="G365" s="63"/>
      <c r="H365" s="63"/>
      <c r="I365" s="63"/>
      <c r="J365" s="95"/>
      <c r="K365" s="95"/>
      <c r="L365" s="95"/>
      <c r="M365" s="95">
        <f t="shared" si="77"/>
        <v>5.763190476190476</v>
      </c>
      <c r="N365" s="95"/>
      <c r="O365" s="95">
        <f t="shared" si="79"/>
        <v>5.194943452380952</v>
      </c>
      <c r="P365" s="95"/>
    </row>
    <row r="366" spans="1:16" s="103" customFormat="1" ht="11.25" customHeight="1">
      <c r="A366" s="62" t="s">
        <v>424</v>
      </c>
      <c r="B366" s="62" t="s">
        <v>762</v>
      </c>
      <c r="C366" s="62" t="s">
        <v>710</v>
      </c>
      <c r="D366" s="63"/>
      <c r="E366" s="63"/>
      <c r="F366" s="63"/>
      <c r="G366" s="63">
        <v>1030</v>
      </c>
      <c r="H366" s="63">
        <v>5819.51</v>
      </c>
      <c r="I366" s="63">
        <v>5438.38</v>
      </c>
      <c r="J366" s="95"/>
      <c r="K366" s="95"/>
      <c r="L366" s="95"/>
      <c r="M366" s="95"/>
      <c r="N366" s="95">
        <f t="shared" si="78"/>
        <v>5.650009708737865</v>
      </c>
      <c r="O366" s="95"/>
      <c r="P366" s="95">
        <f t="shared" si="80"/>
        <v>5.279980582524272</v>
      </c>
    </row>
    <row r="367" spans="1:16" s="103" customFormat="1" ht="11.25" customHeight="1">
      <c r="A367" s="62" t="s">
        <v>424</v>
      </c>
      <c r="B367" s="62" t="s">
        <v>762</v>
      </c>
      <c r="C367" s="62" t="s">
        <v>69</v>
      </c>
      <c r="D367" s="63"/>
      <c r="E367" s="63"/>
      <c r="F367" s="63"/>
      <c r="G367" s="63">
        <v>18600</v>
      </c>
      <c r="H367" s="63">
        <v>108898.39</v>
      </c>
      <c r="I367" s="63">
        <v>100384.48</v>
      </c>
      <c r="J367" s="95"/>
      <c r="K367" s="95"/>
      <c r="L367" s="95"/>
      <c r="M367" s="95"/>
      <c r="N367" s="95">
        <f t="shared" si="78"/>
        <v>5.854752150537634</v>
      </c>
      <c r="O367" s="95"/>
      <c r="P367" s="95">
        <f t="shared" si="80"/>
        <v>5.3970150537634405</v>
      </c>
    </row>
    <row r="368" spans="1:16" s="103" customFormat="1" ht="11.25" customHeight="1">
      <c r="A368" s="62" t="s">
        <v>424</v>
      </c>
      <c r="B368" s="62" t="s">
        <v>762</v>
      </c>
      <c r="C368" s="62" t="s">
        <v>70</v>
      </c>
      <c r="D368" s="63">
        <v>220</v>
      </c>
      <c r="E368" s="63">
        <v>1225.69</v>
      </c>
      <c r="F368" s="63">
        <v>1088.48</v>
      </c>
      <c r="G368" s="63">
        <v>710</v>
      </c>
      <c r="H368" s="63">
        <v>3832.86</v>
      </c>
      <c r="I368" s="63">
        <v>3574.61</v>
      </c>
      <c r="J368" s="95">
        <f t="shared" si="74"/>
        <v>222.72727272727272</v>
      </c>
      <c r="K368" s="95">
        <f t="shared" si="75"/>
        <v>212.71039169773758</v>
      </c>
      <c r="L368" s="95">
        <f t="shared" si="76"/>
        <v>228.40382919300308</v>
      </c>
      <c r="M368" s="95">
        <f t="shared" si="77"/>
        <v>5.5713181818181825</v>
      </c>
      <c r="N368" s="95">
        <f t="shared" si="78"/>
        <v>5.398394366197183</v>
      </c>
      <c r="O368" s="95">
        <f t="shared" si="79"/>
        <v>4.947636363636364</v>
      </c>
      <c r="P368" s="95">
        <f t="shared" si="80"/>
        <v>5.034661971830986</v>
      </c>
    </row>
    <row r="369" spans="1:16" s="103" customFormat="1" ht="11.25" customHeight="1">
      <c r="A369" s="62" t="s">
        <v>424</v>
      </c>
      <c r="B369" s="62" t="s">
        <v>762</v>
      </c>
      <c r="C369" s="62" t="s">
        <v>66</v>
      </c>
      <c r="D369" s="63">
        <v>1850</v>
      </c>
      <c r="E369" s="63">
        <v>9143.69</v>
      </c>
      <c r="F369" s="63">
        <v>8199.94</v>
      </c>
      <c r="G369" s="63">
        <v>3170</v>
      </c>
      <c r="H369" s="63">
        <v>15573.86</v>
      </c>
      <c r="I369" s="63">
        <v>14473.84</v>
      </c>
      <c r="J369" s="95">
        <f t="shared" si="74"/>
        <v>71.35135135135135</v>
      </c>
      <c r="K369" s="95">
        <f t="shared" si="75"/>
        <v>70.3235783365359</v>
      </c>
      <c r="L369" s="95">
        <f t="shared" si="76"/>
        <v>76.51153545025939</v>
      </c>
      <c r="M369" s="95">
        <f t="shared" si="77"/>
        <v>4.942535135135135</v>
      </c>
      <c r="N369" s="95">
        <f t="shared" si="78"/>
        <v>4.912889589905363</v>
      </c>
      <c r="O369" s="95">
        <f t="shared" si="79"/>
        <v>4.4324</v>
      </c>
      <c r="P369" s="95">
        <f t="shared" si="80"/>
        <v>4.565880126182965</v>
      </c>
    </row>
    <row r="370" spans="1:16" s="103" customFormat="1" ht="11.25" customHeight="1">
      <c r="A370" s="62" t="s">
        <v>424</v>
      </c>
      <c r="B370" s="62" t="s">
        <v>762</v>
      </c>
      <c r="C370" s="62" t="s">
        <v>48</v>
      </c>
      <c r="D370" s="63">
        <v>100</v>
      </c>
      <c r="E370" s="63">
        <v>526</v>
      </c>
      <c r="F370" s="63">
        <v>486.22</v>
      </c>
      <c r="G370" s="63"/>
      <c r="H370" s="63"/>
      <c r="I370" s="63"/>
      <c r="J370" s="95"/>
      <c r="K370" s="95"/>
      <c r="L370" s="95"/>
      <c r="M370" s="95">
        <f t="shared" si="77"/>
        <v>5.26</v>
      </c>
      <c r="N370" s="95"/>
      <c r="O370" s="95">
        <f t="shared" si="79"/>
        <v>4.8622000000000005</v>
      </c>
      <c r="P370" s="95"/>
    </row>
    <row r="371" spans="1:16" s="103" customFormat="1" ht="11.25" customHeight="1">
      <c r="A371" s="62" t="s">
        <v>424</v>
      </c>
      <c r="B371" s="62" t="s">
        <v>762</v>
      </c>
      <c r="C371" s="62" t="s">
        <v>345</v>
      </c>
      <c r="D371" s="63"/>
      <c r="E371" s="63"/>
      <c r="F371" s="63"/>
      <c r="G371" s="63">
        <v>60</v>
      </c>
      <c r="H371" s="63">
        <v>329.73</v>
      </c>
      <c r="I371" s="63">
        <v>309.48</v>
      </c>
      <c r="J371" s="95"/>
      <c r="K371" s="95"/>
      <c r="L371" s="95"/>
      <c r="M371" s="95"/>
      <c r="N371" s="95">
        <f t="shared" si="78"/>
        <v>5.495500000000001</v>
      </c>
      <c r="O371" s="95"/>
      <c r="P371" s="95">
        <f t="shared" si="80"/>
        <v>5.158</v>
      </c>
    </row>
    <row r="372" spans="1:16" s="103" customFormat="1" ht="11.25" customHeight="1">
      <c r="A372" s="62" t="s">
        <v>424</v>
      </c>
      <c r="B372" s="62" t="s">
        <v>762</v>
      </c>
      <c r="C372" s="62" t="s">
        <v>65</v>
      </c>
      <c r="D372" s="63">
        <v>1000</v>
      </c>
      <c r="E372" s="63">
        <v>4378.66</v>
      </c>
      <c r="F372" s="63">
        <v>4038.24</v>
      </c>
      <c r="G372" s="63"/>
      <c r="H372" s="63"/>
      <c r="I372" s="63"/>
      <c r="J372" s="95"/>
      <c r="K372" s="95"/>
      <c r="L372" s="95"/>
      <c r="M372" s="95">
        <f t="shared" si="77"/>
        <v>4.37866</v>
      </c>
      <c r="N372" s="95"/>
      <c r="O372" s="95">
        <f t="shared" si="79"/>
        <v>4.03824</v>
      </c>
      <c r="P372" s="95"/>
    </row>
    <row r="373" spans="1:16" s="103" customFormat="1" ht="11.25" customHeight="1">
      <c r="A373" s="62" t="s">
        <v>424</v>
      </c>
      <c r="B373" s="62" t="s">
        <v>762</v>
      </c>
      <c r="C373" s="62" t="s">
        <v>43</v>
      </c>
      <c r="D373" s="63">
        <v>40226.5</v>
      </c>
      <c r="E373" s="63">
        <v>157710.1</v>
      </c>
      <c r="F373" s="63">
        <v>141117.36</v>
      </c>
      <c r="G373" s="63">
        <v>30081.2</v>
      </c>
      <c r="H373" s="63">
        <v>173853.26</v>
      </c>
      <c r="I373" s="63">
        <v>163279.22</v>
      </c>
      <c r="J373" s="95">
        <f t="shared" si="74"/>
        <v>-25.2204392626751</v>
      </c>
      <c r="K373" s="95">
        <f t="shared" si="75"/>
        <v>10.235970936547503</v>
      </c>
      <c r="L373" s="95">
        <f t="shared" si="76"/>
        <v>15.704559665798747</v>
      </c>
      <c r="M373" s="95">
        <f t="shared" si="77"/>
        <v>3.9205523721924602</v>
      </c>
      <c r="N373" s="95">
        <f t="shared" si="78"/>
        <v>5.779465579830592</v>
      </c>
      <c r="O373" s="95">
        <f t="shared" si="79"/>
        <v>3.5080695561383664</v>
      </c>
      <c r="P373" s="95">
        <f t="shared" si="80"/>
        <v>5.4279490179913035</v>
      </c>
    </row>
    <row r="374" spans="1:16" s="103" customFormat="1" ht="10.5">
      <c r="A374" s="96"/>
      <c r="B374" s="98" t="s">
        <v>120</v>
      </c>
      <c r="C374" s="96"/>
      <c r="D374" s="107">
        <f aca="true" t="shared" si="81" ref="D374:I374">SUM(D353:D373)</f>
        <v>511473</v>
      </c>
      <c r="E374" s="107">
        <f t="shared" si="81"/>
        <v>2588421.1500000004</v>
      </c>
      <c r="F374" s="107">
        <f t="shared" si="81"/>
        <v>2314266.63</v>
      </c>
      <c r="G374" s="107">
        <f t="shared" si="81"/>
        <v>260432.7</v>
      </c>
      <c r="H374" s="107">
        <f t="shared" si="81"/>
        <v>1463310.4000000001</v>
      </c>
      <c r="I374" s="107">
        <f t="shared" si="81"/>
        <v>1362266.4900000002</v>
      </c>
      <c r="J374" s="95">
        <f t="shared" si="74"/>
        <v>-49.08182836630672</v>
      </c>
      <c r="K374" s="95">
        <f t="shared" si="75"/>
        <v>-43.46706678702576</v>
      </c>
      <c r="L374" s="95">
        <f t="shared" si="76"/>
        <v>-41.13614773938126</v>
      </c>
      <c r="M374" s="95">
        <f t="shared" si="77"/>
        <v>5.06071904088779</v>
      </c>
      <c r="N374" s="95">
        <f t="shared" si="78"/>
        <v>5.618765999814924</v>
      </c>
      <c r="O374" s="95">
        <f t="shared" si="79"/>
        <v>4.524709280841804</v>
      </c>
      <c r="P374" s="95">
        <f t="shared" si="80"/>
        <v>5.230781272858593</v>
      </c>
    </row>
    <row r="508" spans="17:20" ht="10.5">
      <c r="Q508" s="116"/>
      <c r="R508" s="116"/>
      <c r="S508" s="116"/>
      <c r="T508" s="116"/>
    </row>
    <row r="509" spans="17:20" ht="10.5">
      <c r="Q509" s="116"/>
      <c r="R509" s="116"/>
      <c r="S509" s="116"/>
      <c r="T509" s="116"/>
    </row>
    <row r="510" spans="17:20" ht="10.5">
      <c r="Q510" s="116"/>
      <c r="R510" s="116"/>
      <c r="S510" s="116"/>
      <c r="T510" s="116"/>
    </row>
    <row r="511" spans="17:20" ht="10.5">
      <c r="Q511" s="116"/>
      <c r="R511" s="116"/>
      <c r="S511" s="116"/>
      <c r="T511" s="116"/>
    </row>
    <row r="512" spans="17:20" ht="10.5">
      <c r="Q512" s="116"/>
      <c r="R512" s="116"/>
      <c r="S512" s="116"/>
      <c r="T512" s="116"/>
    </row>
    <row r="513" spans="17:20" ht="10.5">
      <c r="Q513" s="116"/>
      <c r="R513" s="116"/>
      <c r="S513" s="116"/>
      <c r="T513" s="116"/>
    </row>
    <row r="514" spans="17:20" ht="10.5">
      <c r="Q514" s="116"/>
      <c r="R514" s="116"/>
      <c r="S514" s="116"/>
      <c r="T514" s="116"/>
    </row>
    <row r="515" spans="17:20" ht="10.5">
      <c r="Q515" s="116"/>
      <c r="R515" s="116"/>
      <c r="S515" s="116"/>
      <c r="T515" s="116"/>
    </row>
    <row r="516" spans="17:20" ht="10.5">
      <c r="Q516" s="116"/>
      <c r="R516" s="116"/>
      <c r="S516" s="116"/>
      <c r="T516" s="116"/>
    </row>
    <row r="517" spans="17:20" ht="10.5">
      <c r="Q517" s="116"/>
      <c r="R517" s="116"/>
      <c r="S517" s="116"/>
      <c r="T517" s="116"/>
    </row>
    <row r="518" spans="17:20" ht="10.5">
      <c r="Q518" s="116"/>
      <c r="R518" s="116"/>
      <c r="S518" s="116"/>
      <c r="T518" s="116"/>
    </row>
    <row r="519" spans="17:20" ht="10.5">
      <c r="Q519" s="116"/>
      <c r="R519" s="116"/>
      <c r="S519" s="116"/>
      <c r="T519" s="116"/>
    </row>
    <row r="520" spans="17:20" ht="10.5">
      <c r="Q520" s="116"/>
      <c r="R520" s="116"/>
      <c r="S520" s="116"/>
      <c r="T520" s="116"/>
    </row>
    <row r="521" spans="17:20" ht="10.5">
      <c r="Q521" s="116"/>
      <c r="R521" s="116"/>
      <c r="S521" s="116"/>
      <c r="T521" s="116"/>
    </row>
    <row r="522" spans="17:20" ht="10.5">
      <c r="Q522" s="116"/>
      <c r="R522" s="116"/>
      <c r="S522" s="116"/>
      <c r="T522" s="116"/>
    </row>
    <row r="523" spans="17:20" ht="10.5">
      <c r="Q523" s="116"/>
      <c r="R523" s="116"/>
      <c r="S523" s="116"/>
      <c r="T523" s="116"/>
    </row>
    <row r="524" spans="17:20" ht="10.5">
      <c r="Q524" s="116"/>
      <c r="R524" s="116"/>
      <c r="S524" s="116"/>
      <c r="T524" s="116"/>
    </row>
    <row r="525" spans="17:20" ht="10.5">
      <c r="Q525" s="116"/>
      <c r="R525" s="116"/>
      <c r="S525" s="116"/>
      <c r="T525" s="116"/>
    </row>
    <row r="526" spans="17:20" ht="10.5">
      <c r="Q526" s="116"/>
      <c r="R526" s="116"/>
      <c r="S526" s="116"/>
      <c r="T526" s="116"/>
    </row>
    <row r="527" spans="17:20" ht="10.5">
      <c r="Q527" s="116"/>
      <c r="R527" s="116"/>
      <c r="S527" s="116"/>
      <c r="T527" s="116"/>
    </row>
    <row r="528" spans="17:20" ht="10.5">
      <c r="Q528" s="116"/>
      <c r="R528" s="116"/>
      <c r="S528" s="116"/>
      <c r="T528" s="116"/>
    </row>
    <row r="529" spans="17:20" ht="10.5">
      <c r="Q529" s="116"/>
      <c r="R529" s="116"/>
      <c r="S529" s="116"/>
      <c r="T529" s="116"/>
    </row>
    <row r="530" spans="17:20" ht="10.5">
      <c r="Q530" s="116"/>
      <c r="R530" s="116"/>
      <c r="S530" s="116"/>
      <c r="T530" s="116"/>
    </row>
    <row r="531" spans="17:20" ht="10.5">
      <c r="Q531" s="116"/>
      <c r="R531" s="116"/>
      <c r="S531" s="116"/>
      <c r="T531" s="116"/>
    </row>
    <row r="532" spans="17:20" ht="10.5">
      <c r="Q532" s="116"/>
      <c r="R532" s="116"/>
      <c r="S532" s="116"/>
      <c r="T532" s="116"/>
    </row>
    <row r="533" spans="17:20" ht="10.5">
      <c r="Q533" s="116"/>
      <c r="R533" s="116"/>
      <c r="S533" s="116"/>
      <c r="T533" s="116"/>
    </row>
    <row r="534" spans="17:20" ht="10.5">
      <c r="Q534" s="116"/>
      <c r="R534" s="116"/>
      <c r="S534" s="116"/>
      <c r="T534" s="116"/>
    </row>
    <row r="535" spans="17:20" ht="10.5">
      <c r="Q535" s="116"/>
      <c r="R535" s="116"/>
      <c r="S535" s="116"/>
      <c r="T535" s="116"/>
    </row>
    <row r="536" spans="17:20" ht="10.5">
      <c r="Q536" s="116"/>
      <c r="R536" s="116"/>
      <c r="S536" s="116"/>
      <c r="T536" s="116"/>
    </row>
    <row r="537" spans="17:20" ht="10.5">
      <c r="Q537" s="116"/>
      <c r="R537" s="116"/>
      <c r="S537" s="116"/>
      <c r="T537" s="116"/>
    </row>
    <row r="538" spans="17:20" ht="10.5">
      <c r="Q538" s="116"/>
      <c r="R538" s="116"/>
      <c r="S538" s="116"/>
      <c r="T538" s="116"/>
    </row>
    <row r="539" spans="17:20" ht="10.5">
      <c r="Q539" s="116"/>
      <c r="R539" s="116"/>
      <c r="S539" s="116"/>
      <c r="T539" s="116"/>
    </row>
    <row r="540" spans="17:20" ht="10.5">
      <c r="Q540" s="116"/>
      <c r="R540" s="116"/>
      <c r="S540" s="116"/>
      <c r="T540" s="116"/>
    </row>
    <row r="541" spans="17:20" ht="10.5">
      <c r="Q541" s="116"/>
      <c r="R541" s="116"/>
      <c r="S541" s="116"/>
      <c r="T541" s="116"/>
    </row>
    <row r="542" spans="17:20" ht="10.5">
      <c r="Q542" s="116"/>
      <c r="R542" s="116"/>
      <c r="S542" s="116"/>
      <c r="T542" s="116"/>
    </row>
    <row r="543" spans="17:20" ht="10.5">
      <c r="Q543" s="116"/>
      <c r="R543" s="116"/>
      <c r="S543" s="116"/>
      <c r="T543" s="116"/>
    </row>
    <row r="544" spans="17:20" ht="10.5">
      <c r="Q544" s="116"/>
      <c r="R544" s="116"/>
      <c r="S544" s="116"/>
      <c r="T544" s="116"/>
    </row>
    <row r="545" spans="17:20" ht="10.5">
      <c r="Q545" s="116"/>
      <c r="R545" s="116"/>
      <c r="S545" s="116"/>
      <c r="T545" s="116"/>
    </row>
    <row r="546" spans="17:20" ht="10.5">
      <c r="Q546" s="116"/>
      <c r="R546" s="116"/>
      <c r="S546" s="116"/>
      <c r="T546" s="116"/>
    </row>
    <row r="547" spans="17:20" ht="10.5">
      <c r="Q547" s="116"/>
      <c r="R547" s="116"/>
      <c r="S547" s="116"/>
      <c r="T547" s="116"/>
    </row>
    <row r="548" spans="17:20" ht="10.5">
      <c r="Q548" s="116"/>
      <c r="R548" s="116"/>
      <c r="S548" s="116"/>
      <c r="T548" s="116"/>
    </row>
    <row r="549" spans="17:20" ht="10.5">
      <c r="Q549" s="116"/>
      <c r="R549" s="116"/>
      <c r="S549" s="116"/>
      <c r="T549" s="116"/>
    </row>
    <row r="550" spans="17:20" ht="10.5">
      <c r="Q550" s="116"/>
      <c r="R550" s="116"/>
      <c r="S550" s="116"/>
      <c r="T550" s="116"/>
    </row>
    <row r="551" spans="17:20" ht="10.5">
      <c r="Q551" s="116"/>
      <c r="R551" s="116"/>
      <c r="S551" s="116"/>
      <c r="T551" s="116"/>
    </row>
    <row r="552" spans="17:20" ht="10.5">
      <c r="Q552" s="116"/>
      <c r="R552" s="116"/>
      <c r="S552" s="116"/>
      <c r="T552" s="116"/>
    </row>
    <row r="553" spans="17:20" ht="10.5">
      <c r="Q553" s="116"/>
      <c r="R553" s="116"/>
      <c r="S553" s="116"/>
      <c r="T553" s="116"/>
    </row>
    <row r="554" spans="17:20" ht="10.5">
      <c r="Q554" s="116"/>
      <c r="R554" s="116"/>
      <c r="S554" s="116"/>
      <c r="T554" s="116"/>
    </row>
    <row r="555" spans="17:20" ht="10.5">
      <c r="Q555" s="116"/>
      <c r="R555" s="116"/>
      <c r="S555" s="116"/>
      <c r="T555" s="116"/>
    </row>
    <row r="556" spans="17:20" ht="10.5">
      <c r="Q556" s="116"/>
      <c r="R556" s="116"/>
      <c r="S556" s="116"/>
      <c r="T556" s="116"/>
    </row>
    <row r="557" spans="17:20" ht="10.5">
      <c r="Q557" s="116"/>
      <c r="R557" s="116"/>
      <c r="S557" s="116"/>
      <c r="T557" s="116"/>
    </row>
    <row r="558" spans="17:20" ht="10.5">
      <c r="Q558" s="116"/>
      <c r="R558" s="116"/>
      <c r="S558" s="116"/>
      <c r="T558" s="116"/>
    </row>
    <row r="559" spans="17:20" ht="10.5">
      <c r="Q559" s="116"/>
      <c r="R559" s="116"/>
      <c r="S559" s="116"/>
      <c r="T559" s="116"/>
    </row>
    <row r="560" spans="17:20" ht="10.5">
      <c r="Q560" s="116"/>
      <c r="R560" s="116"/>
      <c r="S560" s="116"/>
      <c r="T560" s="116"/>
    </row>
    <row r="561" spans="17:20" ht="10.5">
      <c r="Q561" s="116"/>
      <c r="R561" s="116"/>
      <c r="S561" s="116"/>
      <c r="T561" s="116"/>
    </row>
    <row r="562" spans="17:20" ht="10.5">
      <c r="Q562" s="116"/>
      <c r="R562" s="116"/>
      <c r="S562" s="116"/>
      <c r="T562" s="116"/>
    </row>
    <row r="563" spans="17:20" ht="10.5">
      <c r="Q563" s="116"/>
      <c r="R563" s="116"/>
      <c r="S563" s="116"/>
      <c r="T563" s="116"/>
    </row>
    <row r="564" spans="17:20" ht="10.5">
      <c r="Q564" s="116"/>
      <c r="R564" s="116"/>
      <c r="S564" s="116"/>
      <c r="T564" s="116"/>
    </row>
    <row r="565" spans="17:20" ht="10.5">
      <c r="Q565" s="116"/>
      <c r="R565" s="116"/>
      <c r="S565" s="116"/>
      <c r="T565" s="116"/>
    </row>
    <row r="566" spans="17:20" ht="10.5">
      <c r="Q566" s="116"/>
      <c r="R566" s="116"/>
      <c r="S566" s="116"/>
      <c r="T566" s="116"/>
    </row>
    <row r="567" spans="17:20" ht="10.5">
      <c r="Q567" s="116"/>
      <c r="R567" s="116"/>
      <c r="S567" s="116"/>
      <c r="T567" s="116"/>
    </row>
    <row r="568" spans="17:20" ht="10.5">
      <c r="Q568" s="116"/>
      <c r="R568" s="116"/>
      <c r="S568" s="116"/>
      <c r="T568" s="116"/>
    </row>
    <row r="569" spans="17:20" ht="10.5">
      <c r="Q569" s="116"/>
      <c r="R569" s="116"/>
      <c r="S569" s="116"/>
      <c r="T569" s="116"/>
    </row>
    <row r="570" spans="17:20" ht="10.5">
      <c r="Q570" s="116"/>
      <c r="R570" s="116"/>
      <c r="S570" s="116"/>
      <c r="T570" s="116"/>
    </row>
    <row r="571" spans="17:20" ht="10.5">
      <c r="Q571" s="116"/>
      <c r="R571" s="116"/>
      <c r="S571" s="116"/>
      <c r="T571" s="116"/>
    </row>
    <row r="572" spans="17:20" ht="10.5">
      <c r="Q572" s="116"/>
      <c r="R572" s="116"/>
      <c r="S572" s="116"/>
      <c r="T572" s="116"/>
    </row>
    <row r="573" spans="17:20" ht="10.5">
      <c r="Q573" s="116"/>
      <c r="R573" s="116"/>
      <c r="S573" s="116"/>
      <c r="T573" s="116"/>
    </row>
    <row r="574" spans="17:20" ht="10.5">
      <c r="Q574" s="116"/>
      <c r="R574" s="116"/>
      <c r="S574" s="116"/>
      <c r="T574" s="116"/>
    </row>
    <row r="575" spans="17:20" ht="10.5">
      <c r="Q575" s="116"/>
      <c r="R575" s="116"/>
      <c r="S575" s="116"/>
      <c r="T575" s="116"/>
    </row>
    <row r="576" spans="17:20" ht="10.5">
      <c r="Q576" s="116"/>
      <c r="R576" s="116"/>
      <c r="S576" s="116"/>
      <c r="T576" s="116"/>
    </row>
    <row r="577" spans="17:20" ht="10.5">
      <c r="Q577" s="116"/>
      <c r="R577" s="116"/>
      <c r="S577" s="116"/>
      <c r="T577" s="116"/>
    </row>
    <row r="578" spans="17:20" ht="10.5">
      <c r="Q578" s="116"/>
      <c r="R578" s="116"/>
      <c r="S578" s="116"/>
      <c r="T578" s="116"/>
    </row>
    <row r="579" spans="17:20" ht="10.5">
      <c r="Q579" s="116"/>
      <c r="R579" s="116"/>
      <c r="S579" s="116"/>
      <c r="T579" s="116"/>
    </row>
    <row r="580" spans="21:36" ht="10.5"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16"/>
      <c r="AH580" s="116"/>
      <c r="AI580" s="116"/>
      <c r="AJ580" s="116"/>
    </row>
    <row r="581" spans="21:36" ht="10.5"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16"/>
      <c r="AH581" s="116"/>
      <c r="AI581" s="116"/>
      <c r="AJ581" s="116"/>
    </row>
    <row r="582" spans="21:36" ht="10.5"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16"/>
      <c r="AH582" s="116"/>
      <c r="AI582" s="116"/>
      <c r="AJ582" s="116"/>
    </row>
    <row r="583" spans="21:36" ht="10.5"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16"/>
      <c r="AH583" s="116"/>
      <c r="AI583" s="116"/>
      <c r="AJ583" s="116"/>
    </row>
    <row r="584" spans="21:36" ht="10.5"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16"/>
      <c r="AH584" s="116"/>
      <c r="AI584" s="116"/>
      <c r="AJ584" s="116"/>
    </row>
    <row r="585" spans="21:36" ht="10.5"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16"/>
      <c r="AH585" s="116"/>
      <c r="AI585" s="116"/>
      <c r="AJ585" s="116"/>
    </row>
    <row r="586" spans="21:36" ht="10.5"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16"/>
      <c r="AH586" s="116"/>
      <c r="AI586" s="116"/>
      <c r="AJ586" s="116"/>
    </row>
    <row r="587" spans="21:36" ht="10.5"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16"/>
      <c r="AH587" s="116"/>
      <c r="AI587" s="116"/>
      <c r="AJ587" s="116"/>
    </row>
    <row r="588" spans="21:99" ht="10.5"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16"/>
      <c r="AH588" s="116"/>
      <c r="AI588" s="116"/>
      <c r="AJ588" s="116"/>
      <c r="CU588" s="96">
        <v>2.8908</v>
      </c>
    </row>
    <row r="589" spans="21:99" ht="10.5"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16"/>
      <c r="AH589" s="116"/>
      <c r="AI589" s="116"/>
      <c r="AJ589" s="116"/>
      <c r="CT589" s="96">
        <v>2.7906216666666666</v>
      </c>
      <c r="CU589" s="96">
        <v>2.9401547546898565</v>
      </c>
    </row>
    <row r="590" spans="21:99" ht="10.5"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16"/>
      <c r="AH590" s="116"/>
      <c r="AI590" s="116"/>
      <c r="AJ590" s="116"/>
      <c r="CT590" s="96">
        <v>2.7804015930965815</v>
      </c>
      <c r="CU590" s="96">
        <v>2.964518124942497</v>
      </c>
    </row>
    <row r="591" spans="21:99" ht="10.5"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16"/>
      <c r="AH591" s="116"/>
      <c r="AI591" s="116"/>
      <c r="AJ591" s="116"/>
      <c r="CT591" s="96">
        <v>3.1</v>
      </c>
      <c r="CU591" s="96">
        <v>3.013861401839518</v>
      </c>
    </row>
    <row r="592" spans="21:98" ht="10.5"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16"/>
      <c r="AH592" s="116"/>
      <c r="AI592" s="116"/>
      <c r="AJ592" s="116"/>
      <c r="CT592" s="96">
        <v>3.545933333333333</v>
      </c>
    </row>
    <row r="593" spans="21:98" ht="10.5"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16"/>
      <c r="AH593" s="116"/>
      <c r="AI593" s="116"/>
      <c r="AJ593" s="116"/>
      <c r="CT593" s="96">
        <v>5.696666666666666</v>
      </c>
    </row>
    <row r="594" spans="21:98" ht="10.5"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16"/>
      <c r="AH594" s="116"/>
      <c r="AI594" s="116"/>
      <c r="AJ594" s="116"/>
      <c r="CT594" s="96">
        <v>3.086</v>
      </c>
    </row>
    <row r="595" spans="21:98" ht="10.5"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16"/>
      <c r="AH595" s="116"/>
      <c r="AI595" s="116"/>
      <c r="AJ595" s="116"/>
      <c r="CT595" s="96">
        <v>2.8247753928314676</v>
      </c>
    </row>
    <row r="596" spans="21:98" ht="10.5"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16"/>
      <c r="AH596" s="116"/>
      <c r="AI596" s="116"/>
      <c r="AJ596" s="116"/>
      <c r="CT596" s="96">
        <v>2.749999125874126</v>
      </c>
    </row>
    <row r="597" spans="21:98" ht="10.5"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16"/>
      <c r="AH597" s="116"/>
      <c r="AI597" s="116"/>
      <c r="AJ597" s="116"/>
      <c r="CT597" s="96">
        <v>3.25</v>
      </c>
    </row>
    <row r="598" spans="21:99" ht="10.5"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16"/>
      <c r="AH598" s="116"/>
      <c r="AI598" s="116"/>
      <c r="AJ598" s="116"/>
      <c r="CT598" s="96">
        <v>3.8678139846102377</v>
      </c>
      <c r="CU598" s="96">
        <v>3.277943663804319</v>
      </c>
    </row>
    <row r="599" spans="21:98" ht="10.5"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16"/>
      <c r="AH599" s="116"/>
      <c r="AI599" s="116"/>
      <c r="AJ599" s="116"/>
      <c r="CT599" s="96">
        <v>2.9800872</v>
      </c>
    </row>
    <row r="600" spans="21:99" ht="10.5"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16"/>
      <c r="AH600" s="116"/>
      <c r="AI600" s="116"/>
      <c r="AJ600" s="116"/>
      <c r="CU600" s="96">
        <v>3.7328479360417686</v>
      </c>
    </row>
    <row r="601" spans="21:98" ht="10.5"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16"/>
      <c r="AH601" s="116"/>
      <c r="AI601" s="116"/>
      <c r="AJ601" s="116"/>
      <c r="CT601" s="96">
        <v>2.6602272727272727</v>
      </c>
    </row>
    <row r="602" spans="21:98" ht="10.5"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16"/>
      <c r="AH602" s="116"/>
      <c r="AI602" s="116"/>
      <c r="AJ602" s="116"/>
      <c r="CT602" s="96">
        <v>2.713888888888889</v>
      </c>
    </row>
    <row r="603" spans="21:99" ht="10.5">
      <c r="U603" s="104" t="s">
        <v>414</v>
      </c>
      <c r="V603" s="104" t="s">
        <v>618</v>
      </c>
      <c r="W603" s="104" t="s">
        <v>62</v>
      </c>
      <c r="X603" s="104"/>
      <c r="Y603" s="104"/>
      <c r="Z603" s="104"/>
      <c r="AA603" s="104">
        <v>800</v>
      </c>
      <c r="AB603" s="104">
        <v>6000</v>
      </c>
      <c r="AC603" s="104">
        <v>5523.45</v>
      </c>
      <c r="AD603" s="104"/>
      <c r="AE603" s="104"/>
      <c r="AF603" s="104"/>
      <c r="AG603" s="116"/>
      <c r="AH603" s="116">
        <v>7.5</v>
      </c>
      <c r="AI603" s="116"/>
      <c r="AJ603" s="116">
        <v>6.9043125</v>
      </c>
      <c r="CT603" s="96">
        <v>3.063147236941711</v>
      </c>
      <c r="CU603" s="96">
        <v>2.6879529411764707</v>
      </c>
    </row>
    <row r="604" spans="21:99" ht="10.5">
      <c r="U604" s="104" t="s">
        <v>414</v>
      </c>
      <c r="V604" s="104" t="s">
        <v>618</v>
      </c>
      <c r="W604" s="104" t="s">
        <v>53</v>
      </c>
      <c r="X604" s="104"/>
      <c r="Y604" s="104"/>
      <c r="Z604" s="104"/>
      <c r="AA604" s="104">
        <v>20</v>
      </c>
      <c r="AB604" s="104">
        <v>93.04</v>
      </c>
      <c r="AC604" s="104">
        <v>85.33</v>
      </c>
      <c r="AD604" s="104"/>
      <c r="AE604" s="104"/>
      <c r="AF604" s="104"/>
      <c r="AG604" s="116"/>
      <c r="AH604" s="116">
        <v>4.652</v>
      </c>
      <c r="AI604" s="116"/>
      <c r="AJ604" s="116">
        <v>4.2665</v>
      </c>
      <c r="CT604" s="96">
        <v>2.920958128078818</v>
      </c>
      <c r="CU604" s="96">
        <v>3.0264747536945813</v>
      </c>
    </row>
    <row r="605" spans="21:98" ht="10.5">
      <c r="U605" s="104" t="s">
        <v>414</v>
      </c>
      <c r="V605" s="104" t="s">
        <v>618</v>
      </c>
      <c r="W605" s="104" t="s">
        <v>41</v>
      </c>
      <c r="X605" s="104"/>
      <c r="Y605" s="104"/>
      <c r="Z605" s="104"/>
      <c r="AA605" s="104">
        <v>3950</v>
      </c>
      <c r="AB605" s="104">
        <v>17184.66</v>
      </c>
      <c r="AC605" s="104">
        <v>15860.97</v>
      </c>
      <c r="AD605" s="104"/>
      <c r="AE605" s="104"/>
      <c r="AF605" s="104"/>
      <c r="AG605" s="116"/>
      <c r="AH605" s="116">
        <v>4.350546835443038</v>
      </c>
      <c r="AI605" s="116"/>
      <c r="AJ605" s="116">
        <v>4.015435443037974</v>
      </c>
      <c r="CT605" s="96">
        <v>2.838135593220339</v>
      </c>
    </row>
    <row r="606" spans="21:99" ht="10.5">
      <c r="U606" s="104" t="s">
        <v>414</v>
      </c>
      <c r="V606" s="104" t="s">
        <v>618</v>
      </c>
      <c r="W606" s="104" t="s">
        <v>44</v>
      </c>
      <c r="X606" s="104"/>
      <c r="Y606" s="104"/>
      <c r="Z606" s="104"/>
      <c r="AA606" s="104">
        <v>13424</v>
      </c>
      <c r="AB606" s="104">
        <v>65693.28</v>
      </c>
      <c r="AC606" s="104">
        <v>60591.61</v>
      </c>
      <c r="AD606" s="104"/>
      <c r="AE606" s="104"/>
      <c r="AF606" s="104"/>
      <c r="AG606" s="116"/>
      <c r="AH606" s="116">
        <v>4.8937187127532775</v>
      </c>
      <c r="AI606" s="116"/>
      <c r="AJ606" s="116">
        <v>4.5136777413587605</v>
      </c>
      <c r="CT606" s="96">
        <v>2.6406220839813375</v>
      </c>
      <c r="CU606" s="96">
        <v>2.7598844444444444</v>
      </c>
    </row>
    <row r="607" spans="21:98" ht="10.5">
      <c r="U607" s="104" t="s">
        <v>414</v>
      </c>
      <c r="V607" s="104" t="s">
        <v>618</v>
      </c>
      <c r="W607" s="104" t="s">
        <v>42</v>
      </c>
      <c r="X607" s="104"/>
      <c r="Y607" s="104"/>
      <c r="Z607" s="104"/>
      <c r="AA607" s="104">
        <v>16350</v>
      </c>
      <c r="AB607" s="104">
        <v>74815.3</v>
      </c>
      <c r="AC607" s="104">
        <v>68956.84</v>
      </c>
      <c r="AD607" s="104"/>
      <c r="AE607" s="104"/>
      <c r="AF607" s="104"/>
      <c r="AG607" s="116"/>
      <c r="AH607" s="116">
        <v>4.575859327217126</v>
      </c>
      <c r="AI607" s="116"/>
      <c r="AJ607" s="116">
        <v>4.21754373088685</v>
      </c>
      <c r="CT607" s="96">
        <v>3.4321370826010544</v>
      </c>
    </row>
    <row r="608" spans="21:99" ht="10.5">
      <c r="U608" s="104" t="s">
        <v>414</v>
      </c>
      <c r="V608" s="104" t="s">
        <v>618</v>
      </c>
      <c r="W608" s="104" t="s">
        <v>49</v>
      </c>
      <c r="X608" s="104"/>
      <c r="Y608" s="104"/>
      <c r="Z608" s="104"/>
      <c r="AA608" s="104">
        <v>160</v>
      </c>
      <c r="AB608" s="104">
        <v>857.25</v>
      </c>
      <c r="AC608" s="104">
        <v>787.6</v>
      </c>
      <c r="AD608" s="104"/>
      <c r="AE608" s="104"/>
      <c r="AF608" s="104"/>
      <c r="AG608" s="116"/>
      <c r="AH608" s="116">
        <v>5.3578125</v>
      </c>
      <c r="AI608" s="116"/>
      <c r="AJ608" s="116">
        <v>4.9225</v>
      </c>
      <c r="CU608" s="96">
        <v>2.75</v>
      </c>
    </row>
    <row r="609" spans="21:98" ht="10.5">
      <c r="U609" s="104" t="s">
        <v>414</v>
      </c>
      <c r="V609" s="104" t="s">
        <v>618</v>
      </c>
      <c r="W609" s="104" t="s">
        <v>66</v>
      </c>
      <c r="X609" s="104"/>
      <c r="Y609" s="104"/>
      <c r="Z609" s="104"/>
      <c r="AA609" s="104">
        <v>332</v>
      </c>
      <c r="AB609" s="104">
        <v>1575.04</v>
      </c>
      <c r="AC609" s="104">
        <v>1448.6</v>
      </c>
      <c r="AD609" s="104"/>
      <c r="AE609" s="104"/>
      <c r="AF609" s="104"/>
      <c r="AG609" s="116"/>
      <c r="AH609" s="116">
        <v>4.744096385542169</v>
      </c>
      <c r="AI609" s="116"/>
      <c r="AJ609" s="116">
        <v>4.363253012048193</v>
      </c>
      <c r="CT609" s="96">
        <v>2.9227823624595466</v>
      </c>
    </row>
    <row r="610" spans="21:99" ht="10.5">
      <c r="U610" s="104" t="s">
        <v>414</v>
      </c>
      <c r="V610" s="104" t="s">
        <v>618</v>
      </c>
      <c r="W610" s="104" t="s">
        <v>43</v>
      </c>
      <c r="X610" s="104">
        <v>6080</v>
      </c>
      <c r="Y610" s="104">
        <v>21853.88</v>
      </c>
      <c r="Z610" s="104">
        <v>18848</v>
      </c>
      <c r="AA610" s="104">
        <v>5340</v>
      </c>
      <c r="AB610" s="104">
        <v>23626.14</v>
      </c>
      <c r="AC610" s="104">
        <v>21794.94</v>
      </c>
      <c r="AD610" s="104">
        <v>-12.171052631578947</v>
      </c>
      <c r="AE610" s="104">
        <v>8.109589692997298</v>
      </c>
      <c r="AF610" s="104">
        <v>15.635292869269943</v>
      </c>
      <c r="AG610" s="116">
        <v>3.594388157894737</v>
      </c>
      <c r="AH610" s="116">
        <v>4.424370786516854</v>
      </c>
      <c r="AI610" s="116">
        <v>3.1</v>
      </c>
      <c r="AJ610" s="116">
        <v>4.081449438202247</v>
      </c>
      <c r="CU610" s="96">
        <v>4.90036</v>
      </c>
    </row>
    <row r="611" spans="21:98" ht="10.5">
      <c r="U611" s="104" t="s">
        <v>431</v>
      </c>
      <c r="V611" s="104" t="s">
        <v>432</v>
      </c>
      <c r="W611" s="104" t="s">
        <v>47</v>
      </c>
      <c r="X611" s="104">
        <v>1260</v>
      </c>
      <c r="Y611" s="104">
        <v>5820.78</v>
      </c>
      <c r="Z611" s="104">
        <v>5178</v>
      </c>
      <c r="AA611" s="104">
        <v>2352</v>
      </c>
      <c r="AB611" s="104">
        <v>15636.86</v>
      </c>
      <c r="AC611" s="104">
        <v>14336.34</v>
      </c>
      <c r="AD611" s="104">
        <v>86.66666666666667</v>
      </c>
      <c r="AE611" s="104">
        <v>168.63856733977238</v>
      </c>
      <c r="AF611" s="104">
        <v>176.8702201622248</v>
      </c>
      <c r="AG611" s="116">
        <v>4.619666666666666</v>
      </c>
      <c r="AH611" s="116">
        <v>6.648324829931973</v>
      </c>
      <c r="AI611" s="116">
        <v>4.109523809523809</v>
      </c>
      <c r="AJ611" s="116">
        <v>6.0953826530612245</v>
      </c>
      <c r="CT611" s="96">
        <v>4.777619047619048</v>
      </c>
    </row>
    <row r="612" spans="21:98" ht="10.5">
      <c r="U612" s="104" t="s">
        <v>431</v>
      </c>
      <c r="V612" s="104" t="s">
        <v>432</v>
      </c>
      <c r="W612" s="104" t="s">
        <v>133</v>
      </c>
      <c r="X612" s="104">
        <v>5000</v>
      </c>
      <c r="Y612" s="104">
        <v>27372.78</v>
      </c>
      <c r="Z612" s="104">
        <v>23613.15</v>
      </c>
      <c r="AA612" s="104"/>
      <c r="AB612" s="104"/>
      <c r="AC612" s="104"/>
      <c r="AD612" s="104">
        <v>-100</v>
      </c>
      <c r="AE612" s="104">
        <v>-100</v>
      </c>
      <c r="AF612" s="104">
        <v>-100</v>
      </c>
      <c r="AG612" s="116">
        <v>5.474556</v>
      </c>
      <c r="AH612" s="116"/>
      <c r="AI612" s="116">
        <v>4.7226300000000005</v>
      </c>
      <c r="AJ612" s="116"/>
      <c r="CT612" s="96">
        <v>4.3425</v>
      </c>
    </row>
    <row r="613" spans="21:99" ht="10.5">
      <c r="U613" s="104" t="s">
        <v>431</v>
      </c>
      <c r="V613" s="104" t="s">
        <v>432</v>
      </c>
      <c r="W613" s="104" t="s">
        <v>62</v>
      </c>
      <c r="X613" s="104">
        <v>19090</v>
      </c>
      <c r="Y613" s="104">
        <v>165401.5</v>
      </c>
      <c r="Z613" s="104">
        <v>137272.86</v>
      </c>
      <c r="AA613" s="104"/>
      <c r="AB613" s="104"/>
      <c r="AC613" s="104"/>
      <c r="AD613" s="104">
        <v>-100</v>
      </c>
      <c r="AE613" s="104">
        <v>-100</v>
      </c>
      <c r="AF613" s="104">
        <v>-100</v>
      </c>
      <c r="AG613" s="116">
        <v>8.664300680984809</v>
      </c>
      <c r="AH613" s="116"/>
      <c r="AI613" s="116">
        <v>7.190825563122052</v>
      </c>
      <c r="AJ613" s="116"/>
      <c r="CU613" s="96">
        <v>4.75732</v>
      </c>
    </row>
    <row r="614" spans="21:99" ht="10.5">
      <c r="U614" s="104" t="s">
        <v>431</v>
      </c>
      <c r="V614" s="104" t="s">
        <v>432</v>
      </c>
      <c r="W614" s="104" t="s">
        <v>53</v>
      </c>
      <c r="X614" s="104">
        <v>14844.12</v>
      </c>
      <c r="Y614" s="104">
        <v>151018.6</v>
      </c>
      <c r="Z614" s="104">
        <v>130951.91</v>
      </c>
      <c r="AA614" s="104">
        <v>891</v>
      </c>
      <c r="AB614" s="104">
        <v>6364.75</v>
      </c>
      <c r="AC614" s="104">
        <v>5837.41</v>
      </c>
      <c r="AD614" s="104">
        <v>-93.9976233013476</v>
      </c>
      <c r="AE614" s="104">
        <v>-95.78545291772006</v>
      </c>
      <c r="AF614" s="104">
        <v>-95.5423254231267</v>
      </c>
      <c r="AG614" s="116">
        <v>10.173631040438908</v>
      </c>
      <c r="AH614" s="116">
        <v>7.14337822671156</v>
      </c>
      <c r="AI614" s="116">
        <v>8.821803515466057</v>
      </c>
      <c r="AJ614" s="116">
        <v>6.551526374859708</v>
      </c>
      <c r="CT614" s="96">
        <v>4.3596</v>
      </c>
      <c r="CU614" s="96">
        <v>4.587954861111111</v>
      </c>
    </row>
    <row r="615" spans="21:99" ht="10.5">
      <c r="U615" s="104" t="s">
        <v>431</v>
      </c>
      <c r="V615" s="104" t="s">
        <v>432</v>
      </c>
      <c r="W615" s="104" t="s">
        <v>55</v>
      </c>
      <c r="X615" s="104">
        <v>2000</v>
      </c>
      <c r="Y615" s="104">
        <v>12955.83</v>
      </c>
      <c r="Z615" s="104">
        <v>10756.1</v>
      </c>
      <c r="AA615" s="104"/>
      <c r="AB615" s="104"/>
      <c r="AC615" s="104"/>
      <c r="AD615" s="104">
        <v>-100</v>
      </c>
      <c r="AE615" s="104">
        <v>-100</v>
      </c>
      <c r="AF615" s="104">
        <v>-100</v>
      </c>
      <c r="AG615" s="116">
        <v>6.477915</v>
      </c>
      <c r="AH615" s="116"/>
      <c r="AI615" s="116">
        <v>5.37805</v>
      </c>
      <c r="AJ615" s="116"/>
      <c r="CT615" s="96">
        <v>5.0799255952380955</v>
      </c>
      <c r="CU615" s="96">
        <v>5.273400297619047</v>
      </c>
    </row>
    <row r="616" spans="21:99" ht="10.5">
      <c r="U616" s="104" t="s">
        <v>431</v>
      </c>
      <c r="V616" s="104" t="s">
        <v>432</v>
      </c>
      <c r="W616" s="104" t="s">
        <v>41</v>
      </c>
      <c r="X616" s="104"/>
      <c r="Y616" s="104"/>
      <c r="Z616" s="104"/>
      <c r="AA616" s="104">
        <v>9450</v>
      </c>
      <c r="AB616" s="104">
        <v>59977.52</v>
      </c>
      <c r="AC616" s="104">
        <v>55277.05</v>
      </c>
      <c r="AD616" s="104"/>
      <c r="AE616" s="104"/>
      <c r="AF616" s="104"/>
      <c r="AG616" s="116"/>
      <c r="AH616" s="116">
        <v>6.346827513227513</v>
      </c>
      <c r="AI616" s="116"/>
      <c r="AJ616" s="116">
        <v>5.849423280423281</v>
      </c>
      <c r="CU616" s="96">
        <v>5.527814814814815</v>
      </c>
    </row>
    <row r="617" spans="21:98" ht="10.5">
      <c r="U617" s="104" t="s">
        <v>431</v>
      </c>
      <c r="V617" s="104" t="s">
        <v>432</v>
      </c>
      <c r="W617" s="104" t="s">
        <v>44</v>
      </c>
      <c r="X617" s="104">
        <v>2340</v>
      </c>
      <c r="Y617" s="104">
        <v>13051.87</v>
      </c>
      <c r="Z617" s="104">
        <v>11091.6</v>
      </c>
      <c r="AA617" s="104"/>
      <c r="AB617" s="104"/>
      <c r="AC617" s="104"/>
      <c r="AD617" s="104">
        <v>-100</v>
      </c>
      <c r="AE617" s="104">
        <v>-100</v>
      </c>
      <c r="AF617" s="104">
        <v>-100</v>
      </c>
      <c r="AG617" s="116">
        <v>5.5777222222222225</v>
      </c>
      <c r="AH617" s="116"/>
      <c r="AI617" s="116">
        <v>4.74</v>
      </c>
      <c r="AJ617" s="116"/>
      <c r="CT617" s="96">
        <v>4.406787425149701</v>
      </c>
    </row>
    <row r="618" spans="21:99" ht="10.5">
      <c r="U618" s="104" t="s">
        <v>431</v>
      </c>
      <c r="V618" s="104" t="s">
        <v>432</v>
      </c>
      <c r="W618" s="104" t="s">
        <v>84</v>
      </c>
      <c r="X618" s="104">
        <v>13990</v>
      </c>
      <c r="Y618" s="104">
        <v>72546.16</v>
      </c>
      <c r="Z618" s="104">
        <v>61143.17</v>
      </c>
      <c r="AA618" s="104"/>
      <c r="AB618" s="104"/>
      <c r="AC618" s="104"/>
      <c r="AD618" s="104">
        <v>-100</v>
      </c>
      <c r="AE618" s="104">
        <v>-100</v>
      </c>
      <c r="AF618" s="104">
        <v>-100</v>
      </c>
      <c r="AG618" s="116">
        <v>5.185572551822731</v>
      </c>
      <c r="AH618" s="116"/>
      <c r="AI618" s="116">
        <v>4.370491065046462</v>
      </c>
      <c r="AJ618" s="116"/>
      <c r="CT618" s="96">
        <v>7.905768929209017</v>
      </c>
      <c r="CU618" s="96">
        <v>8.157514371312551</v>
      </c>
    </row>
    <row r="619" spans="21:98" ht="10.5">
      <c r="U619" s="104" t="s">
        <v>431</v>
      </c>
      <c r="V619" s="104" t="s">
        <v>432</v>
      </c>
      <c r="W619" s="104" t="s">
        <v>525</v>
      </c>
      <c r="X619" s="104">
        <v>1120</v>
      </c>
      <c r="Y619" s="104">
        <v>5849.24</v>
      </c>
      <c r="Z619" s="104">
        <v>5035.86</v>
      </c>
      <c r="AA619" s="104"/>
      <c r="AB619" s="104"/>
      <c r="AC619" s="104"/>
      <c r="AD619" s="104">
        <v>-100</v>
      </c>
      <c r="AE619" s="104">
        <v>-100</v>
      </c>
      <c r="AF619" s="104">
        <v>-100</v>
      </c>
      <c r="AG619" s="116">
        <v>5.222535714285714</v>
      </c>
      <c r="AH619" s="116"/>
      <c r="AI619" s="116">
        <v>4.496303571428571</v>
      </c>
      <c r="AJ619" s="116"/>
      <c r="CT619" s="96">
        <v>7.88</v>
      </c>
    </row>
    <row r="620" spans="21:99" ht="10.5">
      <c r="U620" s="104" t="s">
        <v>433</v>
      </c>
      <c r="V620" s="104" t="s">
        <v>625</v>
      </c>
      <c r="W620" s="104" t="s">
        <v>133</v>
      </c>
      <c r="X620" s="104">
        <v>336</v>
      </c>
      <c r="Y620" s="104">
        <v>3161.76</v>
      </c>
      <c r="Z620" s="104">
        <v>2722.09</v>
      </c>
      <c r="AA620" s="104"/>
      <c r="AB620" s="104"/>
      <c r="AC620" s="104"/>
      <c r="AD620" s="104">
        <v>-100</v>
      </c>
      <c r="AE620" s="104">
        <v>-100</v>
      </c>
      <c r="AF620" s="104">
        <v>-100</v>
      </c>
      <c r="AG620" s="116">
        <v>9.41</v>
      </c>
      <c r="AH620" s="116"/>
      <c r="AI620" s="116">
        <v>8.101458333333333</v>
      </c>
      <c r="AJ620" s="116"/>
      <c r="CU620" s="96">
        <v>9.251040000000001</v>
      </c>
    </row>
    <row r="621" spans="21:99" ht="10.5">
      <c r="U621" s="104" t="s">
        <v>433</v>
      </c>
      <c r="V621" s="104" t="s">
        <v>625</v>
      </c>
      <c r="W621" s="104" t="s">
        <v>53</v>
      </c>
      <c r="X621" s="104"/>
      <c r="Y621" s="104"/>
      <c r="Z621" s="104"/>
      <c r="AA621" s="104">
        <v>150</v>
      </c>
      <c r="AB621" s="104">
        <v>1037.97</v>
      </c>
      <c r="AC621" s="104">
        <v>952.87</v>
      </c>
      <c r="AD621" s="104"/>
      <c r="AE621" s="104"/>
      <c r="AF621" s="104"/>
      <c r="AG621" s="116"/>
      <c r="AH621" s="116">
        <v>6.9198</v>
      </c>
      <c r="AI621" s="116"/>
      <c r="AJ621" s="116">
        <v>6.3524666666666665</v>
      </c>
      <c r="CU621" s="96">
        <v>7.257318888888889</v>
      </c>
    </row>
    <row r="622" spans="21:99" ht="10.5">
      <c r="U622" s="104" t="s">
        <v>433</v>
      </c>
      <c r="V622" s="104" t="s">
        <v>625</v>
      </c>
      <c r="W622" s="104" t="s">
        <v>55</v>
      </c>
      <c r="X622" s="104"/>
      <c r="Y622" s="104"/>
      <c r="Z622" s="104"/>
      <c r="AA622" s="104">
        <v>1920</v>
      </c>
      <c r="AB622" s="104">
        <v>12142.29</v>
      </c>
      <c r="AC622" s="104">
        <v>11146.8</v>
      </c>
      <c r="AD622" s="104"/>
      <c r="AE622" s="104"/>
      <c r="AF622" s="104"/>
      <c r="AG622" s="116"/>
      <c r="AH622" s="116">
        <v>6.324109375000001</v>
      </c>
      <c r="AI622" s="116"/>
      <c r="AJ622" s="116">
        <v>5.805625</v>
      </c>
      <c r="CT622" s="96">
        <v>7.38930805918582</v>
      </c>
      <c r="CU622" s="96">
        <v>7.39470136079441</v>
      </c>
    </row>
    <row r="623" spans="21:98" ht="10.5">
      <c r="U623" s="104" t="s">
        <v>433</v>
      </c>
      <c r="V623" s="104" t="s">
        <v>625</v>
      </c>
      <c r="W623" s="104" t="s">
        <v>42</v>
      </c>
      <c r="X623" s="104"/>
      <c r="Y623" s="104"/>
      <c r="Z623" s="104"/>
      <c r="AA623" s="104">
        <v>450</v>
      </c>
      <c r="AB623" s="104">
        <v>3544.75</v>
      </c>
      <c r="AC623" s="104">
        <v>3251.73</v>
      </c>
      <c r="AD623" s="104"/>
      <c r="AE623" s="104"/>
      <c r="AF623" s="104"/>
      <c r="AG623" s="116"/>
      <c r="AH623" s="116">
        <v>7.877222222222223</v>
      </c>
      <c r="AI623" s="116"/>
      <c r="AJ623" s="116">
        <v>7.226066666666667</v>
      </c>
      <c r="CT623" s="96">
        <v>7.6906</v>
      </c>
    </row>
    <row r="624" spans="21:115" ht="10.5">
      <c r="U624" s="104" t="s">
        <v>441</v>
      </c>
      <c r="V624" s="104" t="s">
        <v>307</v>
      </c>
      <c r="W624" s="104" t="s">
        <v>47</v>
      </c>
      <c r="X624" s="104">
        <v>32</v>
      </c>
      <c r="Y624" s="104">
        <v>366.71</v>
      </c>
      <c r="Z624" s="104">
        <v>313.59</v>
      </c>
      <c r="AA624" s="104">
        <v>439</v>
      </c>
      <c r="AB624" s="104">
        <v>5216.17</v>
      </c>
      <c r="AC624" s="104">
        <v>4796.66</v>
      </c>
      <c r="AD624" s="104">
        <v>1271.875</v>
      </c>
      <c r="AE624" s="104">
        <v>1322.4237135611247</v>
      </c>
      <c r="AF624" s="104">
        <v>1429.595969259224</v>
      </c>
      <c r="AG624" s="116">
        <v>11.4596875</v>
      </c>
      <c r="AH624" s="116">
        <v>11.881936218678815</v>
      </c>
      <c r="AI624" s="116">
        <v>9.7996875</v>
      </c>
      <c r="AJ624" s="116">
        <v>10.92633257403189</v>
      </c>
      <c r="CV624" s="96" t="s">
        <v>279</v>
      </c>
      <c r="CW624" s="96" t="s">
        <v>447</v>
      </c>
      <c r="CX624" s="96" t="s">
        <v>94</v>
      </c>
      <c r="DB624" s="96">
        <v>10000</v>
      </c>
      <c r="DC624" s="96">
        <v>31593.48</v>
      </c>
      <c r="DD624" s="96">
        <v>28908</v>
      </c>
      <c r="DI624" s="96">
        <v>3.159348</v>
      </c>
      <c r="DK624" s="96">
        <v>2.8908</v>
      </c>
    </row>
    <row r="625" spans="21:115" ht="10.5">
      <c r="U625" s="104" t="s">
        <v>441</v>
      </c>
      <c r="V625" s="104" t="s">
        <v>307</v>
      </c>
      <c r="W625" s="104" t="s">
        <v>134</v>
      </c>
      <c r="X625" s="104"/>
      <c r="Y625" s="104"/>
      <c r="Z625" s="104"/>
      <c r="AA625" s="104">
        <v>600</v>
      </c>
      <c r="AB625" s="104">
        <v>8794.42</v>
      </c>
      <c r="AC625" s="104">
        <v>8129.67</v>
      </c>
      <c r="AD625" s="104"/>
      <c r="AE625" s="104"/>
      <c r="AF625" s="104"/>
      <c r="AG625" s="116"/>
      <c r="AH625" s="116">
        <v>14.657366666666666</v>
      </c>
      <c r="AI625" s="116"/>
      <c r="AJ625" s="116">
        <v>13.54945</v>
      </c>
      <c r="CV625" s="96" t="s">
        <v>279</v>
      </c>
      <c r="CW625" s="96" t="s">
        <v>447</v>
      </c>
      <c r="CX625" s="96" t="s">
        <v>70</v>
      </c>
      <c r="CY625" s="96">
        <v>6000</v>
      </c>
      <c r="CZ625" s="96">
        <v>19438.37</v>
      </c>
      <c r="DA625" s="96">
        <v>16743.73</v>
      </c>
      <c r="DB625" s="96">
        <v>70951</v>
      </c>
      <c r="DC625" s="96">
        <v>226166.06</v>
      </c>
      <c r="DD625" s="96">
        <v>208606.92</v>
      </c>
      <c r="DE625" s="96">
        <v>1082.5166666666667</v>
      </c>
      <c r="DF625" s="96">
        <v>1063.5032155473941</v>
      </c>
      <c r="DG625" s="96">
        <v>1145.8808162816767</v>
      </c>
      <c r="DH625" s="96">
        <v>3.2397283333333333</v>
      </c>
      <c r="DI625" s="96">
        <v>3.187637383546391</v>
      </c>
      <c r="DJ625" s="96">
        <v>2.7906216666666666</v>
      </c>
      <c r="DK625" s="96">
        <v>2.9401547546898565</v>
      </c>
    </row>
    <row r="626" spans="21:115" ht="10.5">
      <c r="U626" s="104" t="s">
        <v>441</v>
      </c>
      <c r="V626" s="104" t="s">
        <v>307</v>
      </c>
      <c r="W626" s="104" t="s">
        <v>62</v>
      </c>
      <c r="X626" s="104">
        <v>4402.45</v>
      </c>
      <c r="Y626" s="104">
        <v>60507.52</v>
      </c>
      <c r="Z626" s="104">
        <v>52109.14</v>
      </c>
      <c r="AA626" s="104">
        <v>6942</v>
      </c>
      <c r="AB626" s="104">
        <v>90446.52</v>
      </c>
      <c r="AC626" s="104">
        <v>83144.97</v>
      </c>
      <c r="AD626" s="104">
        <v>57.68492543924407</v>
      </c>
      <c r="AE626" s="104">
        <v>49.479800196735894</v>
      </c>
      <c r="AF626" s="104">
        <v>59.55928269013843</v>
      </c>
      <c r="AG626" s="116">
        <v>13.744056150552533</v>
      </c>
      <c r="AH626" s="116">
        <v>13.028885047536734</v>
      </c>
      <c r="AI626" s="116">
        <v>11.836395643334962</v>
      </c>
      <c r="AJ626" s="116">
        <v>11.97709161624892</v>
      </c>
      <c r="CV626" s="96" t="s">
        <v>279</v>
      </c>
      <c r="CW626" s="96" t="s">
        <v>447</v>
      </c>
      <c r="CX626" s="96" t="s">
        <v>66</v>
      </c>
      <c r="CY626" s="96">
        <v>18078</v>
      </c>
      <c r="CZ626" s="96">
        <v>58718.41</v>
      </c>
      <c r="DA626" s="96">
        <v>50264.1</v>
      </c>
      <c r="DB626" s="96">
        <v>43476</v>
      </c>
      <c r="DC626" s="96">
        <v>140002.08</v>
      </c>
      <c r="DD626" s="96">
        <v>128885.39</v>
      </c>
      <c r="DE626" s="96">
        <v>140.49120477928975</v>
      </c>
      <c r="DF626" s="96">
        <v>138.4296168782499</v>
      </c>
      <c r="DG626" s="96">
        <v>156.41638863522874</v>
      </c>
      <c r="DH626" s="96">
        <v>3.2480589666998565</v>
      </c>
      <c r="DI626" s="96">
        <v>3.220215291195142</v>
      </c>
      <c r="DJ626" s="96">
        <v>2.7804015930965815</v>
      </c>
      <c r="DK626" s="96">
        <v>2.964518124942497</v>
      </c>
    </row>
    <row r="627" spans="21:115" ht="10.5">
      <c r="U627" s="104" t="s">
        <v>441</v>
      </c>
      <c r="V627" s="104" t="s">
        <v>307</v>
      </c>
      <c r="W627" s="104" t="s">
        <v>53</v>
      </c>
      <c r="X627" s="104">
        <v>15642</v>
      </c>
      <c r="Y627" s="104">
        <v>200108.56</v>
      </c>
      <c r="Z627" s="104">
        <v>170978.37</v>
      </c>
      <c r="AA627" s="104">
        <v>19026</v>
      </c>
      <c r="AB627" s="104">
        <v>235874.98</v>
      </c>
      <c r="AC627" s="104">
        <v>216717.06</v>
      </c>
      <c r="AD627" s="104">
        <v>21.634062140391254</v>
      </c>
      <c r="AE627" s="104">
        <v>17.873508259716633</v>
      </c>
      <c r="AF627" s="104">
        <v>26.75115571636342</v>
      </c>
      <c r="AG627" s="116">
        <v>12.793029024421429</v>
      </c>
      <c r="AH627" s="116">
        <v>12.397507621150005</v>
      </c>
      <c r="AI627" s="116">
        <v>10.93072305331799</v>
      </c>
      <c r="AJ627" s="116">
        <v>11.39057395143488</v>
      </c>
      <c r="CV627" s="96" t="s">
        <v>279</v>
      </c>
      <c r="CW627" s="96" t="s">
        <v>447</v>
      </c>
      <c r="CX627" s="96" t="s">
        <v>345</v>
      </c>
      <c r="CY627" s="96">
        <v>1200</v>
      </c>
      <c r="CZ627" s="96">
        <v>4409.77</v>
      </c>
      <c r="DA627" s="96">
        <v>3720</v>
      </c>
      <c r="DB627" s="96">
        <v>6306</v>
      </c>
      <c r="DC627" s="96">
        <v>20704.1</v>
      </c>
      <c r="DD627" s="96">
        <v>19005.41</v>
      </c>
      <c r="DE627" s="96">
        <v>425.5</v>
      </c>
      <c r="DF627" s="96">
        <v>369.50521228998326</v>
      </c>
      <c r="DG627" s="96">
        <v>410.89811827956987</v>
      </c>
      <c r="DH627" s="96">
        <v>3.674808333333334</v>
      </c>
      <c r="DI627" s="96">
        <v>3.2832381858547413</v>
      </c>
      <c r="DJ627" s="96">
        <v>3.1</v>
      </c>
      <c r="DK627" s="96">
        <v>3.013861401839518</v>
      </c>
    </row>
    <row r="628" spans="21:114" ht="10.5">
      <c r="U628" s="104" t="s">
        <v>441</v>
      </c>
      <c r="V628" s="104" t="s">
        <v>307</v>
      </c>
      <c r="W628" s="104" t="s">
        <v>55</v>
      </c>
      <c r="X628" s="104"/>
      <c r="Y628" s="104"/>
      <c r="Z628" s="104"/>
      <c r="AA628" s="104">
        <v>1000</v>
      </c>
      <c r="AB628" s="104">
        <v>11982.38</v>
      </c>
      <c r="AC628" s="104">
        <v>11000</v>
      </c>
      <c r="AD628" s="104"/>
      <c r="AE628" s="104"/>
      <c r="AF628" s="104"/>
      <c r="AG628" s="116"/>
      <c r="AH628" s="116">
        <v>11.98238</v>
      </c>
      <c r="AI628" s="116"/>
      <c r="AJ628" s="116">
        <v>11</v>
      </c>
      <c r="CV628" s="96" t="s">
        <v>279</v>
      </c>
      <c r="CW628" s="96" t="s">
        <v>447</v>
      </c>
      <c r="CX628" s="96" t="s">
        <v>65</v>
      </c>
      <c r="CY628" s="96">
        <v>300</v>
      </c>
      <c r="CZ628" s="96">
        <v>1230.39</v>
      </c>
      <c r="DA628" s="96">
        <v>1063.78</v>
      </c>
      <c r="DE628" s="96">
        <v>-100</v>
      </c>
      <c r="DF628" s="96">
        <v>-100</v>
      </c>
      <c r="DG628" s="96">
        <v>-100</v>
      </c>
      <c r="DH628" s="96">
        <v>4.1013</v>
      </c>
      <c r="DJ628" s="96">
        <v>3.545933333333333</v>
      </c>
    </row>
    <row r="629" spans="21:114" ht="10.5">
      <c r="U629" s="104" t="s">
        <v>441</v>
      </c>
      <c r="V629" s="104" t="s">
        <v>307</v>
      </c>
      <c r="W629" s="104" t="s">
        <v>41</v>
      </c>
      <c r="X629" s="104">
        <v>422501</v>
      </c>
      <c r="Y629" s="104">
        <v>4692955.24</v>
      </c>
      <c r="Z629" s="104">
        <v>4025245.9</v>
      </c>
      <c r="AA629" s="104">
        <v>453826</v>
      </c>
      <c r="AB629" s="104">
        <v>5174695.5</v>
      </c>
      <c r="AC629" s="104">
        <v>4760471.14</v>
      </c>
      <c r="AD629" s="104">
        <v>7.414183635068319</v>
      </c>
      <c r="AE629" s="104">
        <v>10.265179090009811</v>
      </c>
      <c r="AF629" s="104">
        <v>18.265349701989628</v>
      </c>
      <c r="AG629" s="116">
        <v>11.107560076780883</v>
      </c>
      <c r="AH629" s="116">
        <v>11.402377783555812</v>
      </c>
      <c r="AI629" s="116">
        <v>9.527186681214955</v>
      </c>
      <c r="AJ629" s="116">
        <v>10.489639509415502</v>
      </c>
      <c r="CV629" s="96" t="s">
        <v>281</v>
      </c>
      <c r="CW629" s="96" t="s">
        <v>282</v>
      </c>
      <c r="CX629" s="96" t="s">
        <v>60</v>
      </c>
      <c r="CY629" s="96">
        <v>15000</v>
      </c>
      <c r="CZ629" s="96">
        <v>96563.16</v>
      </c>
      <c r="DA629" s="96">
        <v>85450</v>
      </c>
      <c r="DE629" s="96">
        <v>-100</v>
      </c>
      <c r="DF629" s="96">
        <v>-100</v>
      </c>
      <c r="DG629" s="96">
        <v>-100</v>
      </c>
      <c r="DH629" s="96">
        <v>6.437544</v>
      </c>
      <c r="DJ629" s="96">
        <v>5.696666666666666</v>
      </c>
    </row>
    <row r="630" spans="21:114" ht="10.5">
      <c r="U630" s="104" t="s">
        <v>441</v>
      </c>
      <c r="V630" s="104" t="s">
        <v>307</v>
      </c>
      <c r="W630" s="104" t="s">
        <v>44</v>
      </c>
      <c r="X630" s="104">
        <v>826</v>
      </c>
      <c r="Y630" s="104">
        <v>10383.66</v>
      </c>
      <c r="Z630" s="104">
        <v>8966.03</v>
      </c>
      <c r="AA630" s="104">
        <v>1250</v>
      </c>
      <c r="AB630" s="104">
        <v>16125.56</v>
      </c>
      <c r="AC630" s="104">
        <v>14782.13</v>
      </c>
      <c r="AD630" s="104">
        <v>51.3317191283293</v>
      </c>
      <c r="AE630" s="104">
        <v>55.29745773648213</v>
      </c>
      <c r="AF630" s="104">
        <v>64.8681746547803</v>
      </c>
      <c r="AG630" s="116">
        <v>12.571016949152542</v>
      </c>
      <c r="AH630" s="116">
        <v>12.900447999999999</v>
      </c>
      <c r="AI630" s="116">
        <v>10.854757869249395</v>
      </c>
      <c r="AJ630" s="116">
        <v>11.825704</v>
      </c>
      <c r="CV630" s="96" t="s">
        <v>281</v>
      </c>
      <c r="CW630" s="96" t="s">
        <v>282</v>
      </c>
      <c r="CX630" s="96" t="s">
        <v>94</v>
      </c>
      <c r="CY630" s="96">
        <v>20</v>
      </c>
      <c r="CZ630" s="96">
        <v>72.63</v>
      </c>
      <c r="DA630" s="96">
        <v>61.72</v>
      </c>
      <c r="DE630" s="96">
        <v>-100</v>
      </c>
      <c r="DF630" s="96">
        <v>-100</v>
      </c>
      <c r="DG630" s="96">
        <v>-100</v>
      </c>
      <c r="DH630" s="96">
        <v>3.6315</v>
      </c>
      <c r="DJ630" s="96">
        <v>3.086</v>
      </c>
    </row>
    <row r="631" spans="21:114" ht="10.5">
      <c r="U631" s="104" t="s">
        <v>441</v>
      </c>
      <c r="V631" s="104" t="s">
        <v>307</v>
      </c>
      <c r="W631" s="104" t="s">
        <v>56</v>
      </c>
      <c r="X631" s="104"/>
      <c r="Y631" s="104"/>
      <c r="Z631" s="104"/>
      <c r="AA631" s="104">
        <v>120</v>
      </c>
      <c r="AB631" s="104">
        <v>1274</v>
      </c>
      <c r="AC631" s="104">
        <v>1170.19</v>
      </c>
      <c r="AD631" s="104"/>
      <c r="AE631" s="104"/>
      <c r="AF631" s="104"/>
      <c r="AG631" s="116"/>
      <c r="AH631" s="116">
        <v>10.616666666666667</v>
      </c>
      <c r="AI631" s="116"/>
      <c r="AJ631" s="116">
        <v>9.751583333333334</v>
      </c>
      <c r="CV631" s="96" t="s">
        <v>281</v>
      </c>
      <c r="CW631" s="96" t="s">
        <v>282</v>
      </c>
      <c r="CX631" s="96" t="s">
        <v>70</v>
      </c>
      <c r="CY631" s="96">
        <v>48685</v>
      </c>
      <c r="CZ631" s="96">
        <v>161424.76</v>
      </c>
      <c r="DA631" s="96">
        <v>137524.19</v>
      </c>
      <c r="DE631" s="96">
        <v>-100</v>
      </c>
      <c r="DF631" s="96">
        <v>-100</v>
      </c>
      <c r="DG631" s="96">
        <v>-100</v>
      </c>
      <c r="DH631" s="96">
        <v>3.3156980589503955</v>
      </c>
      <c r="DJ631" s="96">
        <v>2.8247753928314676</v>
      </c>
    </row>
    <row r="632" spans="21:114" ht="10.5">
      <c r="U632" s="104" t="s">
        <v>441</v>
      </c>
      <c r="V632" s="104" t="s">
        <v>307</v>
      </c>
      <c r="W632" s="104" t="s">
        <v>42</v>
      </c>
      <c r="X632" s="104">
        <v>24159</v>
      </c>
      <c r="Y632" s="104">
        <v>265732.67</v>
      </c>
      <c r="Z632" s="104">
        <v>230184.88</v>
      </c>
      <c r="AA632" s="104">
        <v>13560</v>
      </c>
      <c r="AB632" s="104">
        <v>157217.79</v>
      </c>
      <c r="AC632" s="104">
        <v>144817</v>
      </c>
      <c r="AD632" s="104">
        <v>-43.871849000372535</v>
      </c>
      <c r="AE632" s="104">
        <v>-40.836107957670386</v>
      </c>
      <c r="AF632" s="104">
        <v>-37.086658341764235</v>
      </c>
      <c r="AG632" s="116">
        <v>10.999324061426384</v>
      </c>
      <c r="AH632" s="116">
        <v>11.594232300884956</v>
      </c>
      <c r="AI632" s="116">
        <v>9.527914234860715</v>
      </c>
      <c r="AJ632" s="116">
        <v>10.6797197640118</v>
      </c>
      <c r="CV632" s="96" t="s">
        <v>281</v>
      </c>
      <c r="CW632" s="96" t="s">
        <v>282</v>
      </c>
      <c r="CX632" s="96" t="s">
        <v>66</v>
      </c>
      <c r="CY632" s="96">
        <v>34320</v>
      </c>
      <c r="CZ632" s="96">
        <v>109047.98</v>
      </c>
      <c r="DA632" s="96">
        <v>94379.97</v>
      </c>
      <c r="DE632" s="96">
        <v>-100</v>
      </c>
      <c r="DF632" s="96">
        <v>-100</v>
      </c>
      <c r="DG632" s="96">
        <v>-100</v>
      </c>
      <c r="DH632" s="96">
        <v>3.1773886946386947</v>
      </c>
      <c r="DJ632" s="96">
        <v>2.749999125874126</v>
      </c>
    </row>
    <row r="633" spans="21:114" ht="10.5">
      <c r="U633" s="104" t="s">
        <v>441</v>
      </c>
      <c r="V633" s="104" t="s">
        <v>307</v>
      </c>
      <c r="W633" s="104" t="s">
        <v>66</v>
      </c>
      <c r="X633" s="104">
        <v>310</v>
      </c>
      <c r="Y633" s="104">
        <v>3534.98</v>
      </c>
      <c r="Z633" s="104">
        <v>3037.97</v>
      </c>
      <c r="AA633" s="104">
        <v>1004</v>
      </c>
      <c r="AB633" s="104">
        <v>12626.24</v>
      </c>
      <c r="AC633" s="104">
        <v>11611.58</v>
      </c>
      <c r="AD633" s="104">
        <v>223.8709677419355</v>
      </c>
      <c r="AE633" s="104">
        <v>257.1799557564682</v>
      </c>
      <c r="AF633" s="104">
        <v>282.2150975816088</v>
      </c>
      <c r="AG633" s="116">
        <v>11.403161290322581</v>
      </c>
      <c r="AH633" s="116">
        <v>12.57593625498008</v>
      </c>
      <c r="AI633" s="116">
        <v>9.799903225806451</v>
      </c>
      <c r="AJ633" s="116">
        <v>11.565318725099601</v>
      </c>
      <c r="CV633" s="96" t="s">
        <v>281</v>
      </c>
      <c r="CW633" s="96" t="s">
        <v>282</v>
      </c>
      <c r="CX633" s="96" t="s">
        <v>345</v>
      </c>
      <c r="CY633" s="96">
        <v>2394</v>
      </c>
      <c r="CZ633" s="96">
        <v>9005.38</v>
      </c>
      <c r="DA633" s="96">
        <v>7780.5</v>
      </c>
      <c r="DE633" s="96">
        <v>-100</v>
      </c>
      <c r="DF633" s="96">
        <v>-100</v>
      </c>
      <c r="DG633" s="96">
        <v>-100</v>
      </c>
      <c r="DH633" s="96">
        <v>3.761645781119465</v>
      </c>
      <c r="DJ633" s="96">
        <v>3.25</v>
      </c>
    </row>
    <row r="634" spans="21:115" ht="10.5">
      <c r="U634" s="104" t="s">
        <v>441</v>
      </c>
      <c r="V634" s="104" t="s">
        <v>307</v>
      </c>
      <c r="W634" s="104" t="s">
        <v>65</v>
      </c>
      <c r="X634" s="104">
        <v>310</v>
      </c>
      <c r="Y634" s="104">
        <v>3352.42</v>
      </c>
      <c r="Z634" s="104">
        <v>2894.45</v>
      </c>
      <c r="AA634" s="104">
        <v>270</v>
      </c>
      <c r="AB634" s="104">
        <v>2859.2</v>
      </c>
      <c r="AC634" s="104">
        <v>2628.82</v>
      </c>
      <c r="AD634" s="104">
        <v>-12.903225806451612</v>
      </c>
      <c r="AE634" s="104">
        <v>-14.712357043568534</v>
      </c>
      <c r="AF634" s="104">
        <v>-9.17721846983018</v>
      </c>
      <c r="AG634" s="116">
        <v>10.81425806451613</v>
      </c>
      <c r="AH634" s="116">
        <v>10.589629629629629</v>
      </c>
      <c r="AI634" s="116">
        <v>9.336935483870967</v>
      </c>
      <c r="AJ634" s="116">
        <v>9.736370370370372</v>
      </c>
      <c r="CV634" s="96" t="s">
        <v>425</v>
      </c>
      <c r="CW634" s="96" t="s">
        <v>624</v>
      </c>
      <c r="CX634" s="96" t="s">
        <v>47</v>
      </c>
      <c r="CY634" s="96">
        <v>14945</v>
      </c>
      <c r="CZ634" s="96">
        <v>66518.08</v>
      </c>
      <c r="DA634" s="96">
        <v>57804.48</v>
      </c>
      <c r="DB634" s="96">
        <v>24595.2</v>
      </c>
      <c r="DC634" s="96">
        <v>87704.59</v>
      </c>
      <c r="DD634" s="96">
        <v>80621.68</v>
      </c>
      <c r="DE634" s="96">
        <v>64.57142857142858</v>
      </c>
      <c r="DF634" s="96">
        <v>31.850753960426992</v>
      </c>
      <c r="DG634" s="96">
        <v>39.47306506346911</v>
      </c>
      <c r="DH634" s="96">
        <v>4.450858481097357</v>
      </c>
      <c r="DI634" s="96">
        <v>3.565923025631017</v>
      </c>
      <c r="DJ634" s="96">
        <v>3.8678139846102377</v>
      </c>
      <c r="DK634" s="96">
        <v>3.277943663804319</v>
      </c>
    </row>
    <row r="635" spans="21:114" ht="10.5">
      <c r="U635" s="104" t="s">
        <v>441</v>
      </c>
      <c r="V635" s="104" t="s">
        <v>307</v>
      </c>
      <c r="W635" s="104" t="s">
        <v>43</v>
      </c>
      <c r="X635" s="104"/>
      <c r="Y635" s="104"/>
      <c r="Z635" s="104"/>
      <c r="AA635" s="104">
        <v>10490</v>
      </c>
      <c r="AB635" s="104">
        <v>113815.8</v>
      </c>
      <c r="AC635" s="104">
        <v>104650.61</v>
      </c>
      <c r="AD635" s="104"/>
      <c r="AE635" s="104"/>
      <c r="AF635" s="104"/>
      <c r="AG635" s="116"/>
      <c r="AH635" s="116">
        <v>10.849933269780744</v>
      </c>
      <c r="AI635" s="116"/>
      <c r="AJ635" s="116">
        <v>9.976225929456625</v>
      </c>
      <c r="CV635" s="96" t="s">
        <v>425</v>
      </c>
      <c r="CW635" s="96" t="s">
        <v>624</v>
      </c>
      <c r="CX635" s="96" t="s">
        <v>133</v>
      </c>
      <c r="CY635" s="96">
        <v>25000</v>
      </c>
      <c r="CZ635" s="96">
        <v>85114.89</v>
      </c>
      <c r="DA635" s="96">
        <v>74502.18</v>
      </c>
      <c r="DE635" s="96">
        <v>-100</v>
      </c>
      <c r="DF635" s="96">
        <v>-100</v>
      </c>
      <c r="DG635" s="96">
        <v>-100</v>
      </c>
      <c r="DH635" s="96">
        <v>3.4045956</v>
      </c>
      <c r="DJ635" s="96">
        <v>2.9800872</v>
      </c>
    </row>
    <row r="636" spans="21:115" ht="10.5">
      <c r="U636" s="104" t="s">
        <v>452</v>
      </c>
      <c r="V636" s="104" t="s">
        <v>314</v>
      </c>
      <c r="W636" s="104" t="s">
        <v>47</v>
      </c>
      <c r="X636" s="104">
        <v>5090</v>
      </c>
      <c r="Y636" s="104">
        <v>58315.94</v>
      </c>
      <c r="Z636" s="104">
        <v>49754.8</v>
      </c>
      <c r="AA636" s="104">
        <v>7440</v>
      </c>
      <c r="AB636" s="104">
        <v>69706.64</v>
      </c>
      <c r="AC636" s="104">
        <v>63931.2</v>
      </c>
      <c r="AD636" s="104">
        <v>46.16895874263261</v>
      </c>
      <c r="AE636" s="104">
        <v>19.532738390224004</v>
      </c>
      <c r="AF636" s="104">
        <v>28.492527354144716</v>
      </c>
      <c r="AG636" s="116">
        <v>11.456962671905698</v>
      </c>
      <c r="AH636" s="116">
        <v>9.369172043010753</v>
      </c>
      <c r="AI636" s="116">
        <v>9.775009823182712</v>
      </c>
      <c r="AJ636" s="116">
        <v>8.59290322580645</v>
      </c>
      <c r="CV636" s="96" t="s">
        <v>425</v>
      </c>
      <c r="CW636" s="96" t="s">
        <v>624</v>
      </c>
      <c r="CX636" s="96" t="s">
        <v>53</v>
      </c>
      <c r="DB636" s="96">
        <v>1470.96</v>
      </c>
      <c r="DC636" s="96">
        <v>5981.25</v>
      </c>
      <c r="DD636" s="96">
        <v>5490.87</v>
      </c>
      <c r="DI636" s="96">
        <v>4.066222059063469</v>
      </c>
      <c r="DK636" s="96">
        <v>3.7328479360417686</v>
      </c>
    </row>
    <row r="637" spans="21:114" ht="10.5">
      <c r="U637" s="104" t="s">
        <v>452</v>
      </c>
      <c r="V637" s="104" t="s">
        <v>314</v>
      </c>
      <c r="W637" s="104" t="s">
        <v>93</v>
      </c>
      <c r="X637" s="104"/>
      <c r="Y637" s="104"/>
      <c r="Z637" s="104"/>
      <c r="AA637" s="104">
        <v>11385</v>
      </c>
      <c r="AB637" s="104">
        <v>138141.29</v>
      </c>
      <c r="AC637" s="104">
        <v>127773.7</v>
      </c>
      <c r="AD637" s="104"/>
      <c r="AE637" s="104"/>
      <c r="AF637" s="104"/>
      <c r="AG637" s="116"/>
      <c r="AH637" s="116">
        <v>12.133622310057094</v>
      </c>
      <c r="AI637" s="116"/>
      <c r="AJ637" s="116">
        <v>11.222986385595082</v>
      </c>
      <c r="CV637" s="96" t="s">
        <v>425</v>
      </c>
      <c r="CW637" s="96" t="s">
        <v>624</v>
      </c>
      <c r="CX637" s="96" t="s">
        <v>81</v>
      </c>
      <c r="CY637" s="96">
        <v>17600</v>
      </c>
      <c r="CZ637" s="96">
        <v>52632.12</v>
      </c>
      <c r="DA637" s="96">
        <v>46820</v>
      </c>
      <c r="DE637" s="96">
        <v>-100</v>
      </c>
      <c r="DF637" s="96">
        <v>-100</v>
      </c>
      <c r="DG637" s="96">
        <v>-100</v>
      </c>
      <c r="DH637" s="96">
        <v>2.990461363636364</v>
      </c>
      <c r="DJ637" s="96">
        <v>2.6602272727272727</v>
      </c>
    </row>
    <row r="638" spans="21:114" ht="10.5">
      <c r="U638" s="104" t="s">
        <v>452</v>
      </c>
      <c r="V638" s="104" t="s">
        <v>314</v>
      </c>
      <c r="W638" s="104" t="s">
        <v>133</v>
      </c>
      <c r="X638" s="104">
        <v>495</v>
      </c>
      <c r="Y638" s="104">
        <v>2752.2</v>
      </c>
      <c r="Z638" s="104">
        <v>2369.49</v>
      </c>
      <c r="AA638" s="104"/>
      <c r="AB638" s="104"/>
      <c r="AC638" s="104"/>
      <c r="AD638" s="104">
        <v>-100</v>
      </c>
      <c r="AE638" s="104">
        <v>-100</v>
      </c>
      <c r="AF638" s="104">
        <v>-100</v>
      </c>
      <c r="AG638" s="116">
        <v>5.56</v>
      </c>
      <c r="AH638" s="116"/>
      <c r="AI638" s="116">
        <v>4.786848484848484</v>
      </c>
      <c r="AJ638" s="116"/>
      <c r="CV638" s="96" t="s">
        <v>425</v>
      </c>
      <c r="CW638" s="96" t="s">
        <v>624</v>
      </c>
      <c r="CX638" s="96" t="s">
        <v>100</v>
      </c>
      <c r="CY638" s="96">
        <v>18000</v>
      </c>
      <c r="CZ638" s="96">
        <v>56526.34</v>
      </c>
      <c r="DA638" s="96">
        <v>48850</v>
      </c>
      <c r="DE638" s="96">
        <v>-100</v>
      </c>
      <c r="DF638" s="96">
        <v>-100</v>
      </c>
      <c r="DG638" s="96">
        <v>-100</v>
      </c>
      <c r="DH638" s="96">
        <v>3.140352222222222</v>
      </c>
      <c r="DJ638" s="96">
        <v>2.713888888888889</v>
      </c>
    </row>
    <row r="639" spans="21:115" ht="10.5">
      <c r="U639" s="104" t="s">
        <v>452</v>
      </c>
      <c r="V639" s="104" t="s">
        <v>314</v>
      </c>
      <c r="W639" s="104" t="s">
        <v>134</v>
      </c>
      <c r="X639" s="104">
        <v>500</v>
      </c>
      <c r="Y639" s="104">
        <v>7807.25</v>
      </c>
      <c r="Z639" s="104">
        <v>6747.02</v>
      </c>
      <c r="AA639" s="104"/>
      <c r="AB639" s="104"/>
      <c r="AC639" s="104"/>
      <c r="AD639" s="104">
        <v>-100</v>
      </c>
      <c r="AE639" s="104">
        <v>-100</v>
      </c>
      <c r="AF639" s="104">
        <v>-100</v>
      </c>
      <c r="AG639" s="116">
        <v>15.6145</v>
      </c>
      <c r="AH639" s="116"/>
      <c r="AI639" s="116">
        <v>13.49404</v>
      </c>
      <c r="AJ639" s="116"/>
      <c r="CV639" s="96" t="s">
        <v>425</v>
      </c>
      <c r="CW639" s="96" t="s">
        <v>624</v>
      </c>
      <c r="CX639" s="96" t="s">
        <v>41</v>
      </c>
      <c r="CY639" s="96">
        <v>26420</v>
      </c>
      <c r="CZ639" s="96">
        <v>93322.48</v>
      </c>
      <c r="DA639" s="96">
        <v>80928.35</v>
      </c>
      <c r="DB639" s="96">
        <v>1700</v>
      </c>
      <c r="DC639" s="96">
        <v>4943.41</v>
      </c>
      <c r="DD639" s="96">
        <v>4569.52</v>
      </c>
      <c r="DE639" s="96">
        <v>-93.5654806964421</v>
      </c>
      <c r="DF639" s="96">
        <v>-94.70287330555297</v>
      </c>
      <c r="DG639" s="96">
        <v>-94.35362267981492</v>
      </c>
      <c r="DH639" s="96">
        <v>3.5322664647993944</v>
      </c>
      <c r="DI639" s="96">
        <v>2.9078882352941178</v>
      </c>
      <c r="DJ639" s="96">
        <v>3.063147236941711</v>
      </c>
      <c r="DK639" s="96">
        <v>2.6879529411764707</v>
      </c>
    </row>
    <row r="640" spans="21:115" ht="10.5">
      <c r="U640" s="104" t="s">
        <v>452</v>
      </c>
      <c r="V640" s="104" t="s">
        <v>314</v>
      </c>
      <c r="W640" s="104" t="s">
        <v>62</v>
      </c>
      <c r="X640" s="104">
        <v>10018</v>
      </c>
      <c r="Y640" s="104">
        <v>140080</v>
      </c>
      <c r="Z640" s="104">
        <v>120661.92</v>
      </c>
      <c r="AA640" s="104">
        <v>28034.75</v>
      </c>
      <c r="AB640" s="104">
        <v>453449.2</v>
      </c>
      <c r="AC640" s="104">
        <v>416599.11</v>
      </c>
      <c r="AD640" s="104">
        <v>179.84378119385107</v>
      </c>
      <c r="AE640" s="104">
        <v>223.70731010850943</v>
      </c>
      <c r="AF640" s="104">
        <v>245.26146277135322</v>
      </c>
      <c r="AG640" s="116">
        <v>13.98283090437213</v>
      </c>
      <c r="AH640" s="116">
        <v>16.174540525597696</v>
      </c>
      <c r="AI640" s="116">
        <v>12.044511878618486</v>
      </c>
      <c r="AJ640" s="116">
        <v>14.86009720079544</v>
      </c>
      <c r="CV640" s="96" t="s">
        <v>425</v>
      </c>
      <c r="CW640" s="96" t="s">
        <v>624</v>
      </c>
      <c r="CX640" s="96" t="s">
        <v>45</v>
      </c>
      <c r="CY640" s="96">
        <v>16240</v>
      </c>
      <c r="CZ640" s="96">
        <v>56028</v>
      </c>
      <c r="DA640" s="96">
        <v>47436.36</v>
      </c>
      <c r="DB640" s="96">
        <v>16240</v>
      </c>
      <c r="DC640" s="96">
        <v>53592</v>
      </c>
      <c r="DD640" s="96">
        <v>49149.95</v>
      </c>
      <c r="DE640" s="96">
        <v>0</v>
      </c>
      <c r="DF640" s="96">
        <v>-4.3478260869565215</v>
      </c>
      <c r="DG640" s="96">
        <v>3.6123977472133117</v>
      </c>
      <c r="DH640" s="96">
        <v>3.45</v>
      </c>
      <c r="DI640" s="96">
        <v>3.3</v>
      </c>
      <c r="DJ640" s="96">
        <v>2.920958128078818</v>
      </c>
      <c r="DK640" s="96">
        <v>3.0264747536945813</v>
      </c>
    </row>
    <row r="641" spans="21:114" ht="10.5">
      <c r="U641" s="104" t="s">
        <v>452</v>
      </c>
      <c r="V641" s="104" t="s">
        <v>314</v>
      </c>
      <c r="W641" s="104" t="s">
        <v>53</v>
      </c>
      <c r="X641" s="104">
        <v>224569.21</v>
      </c>
      <c r="Y641" s="104">
        <v>2930001.72</v>
      </c>
      <c r="Z641" s="104">
        <v>2502184.86</v>
      </c>
      <c r="AA641" s="104">
        <v>151003.2</v>
      </c>
      <c r="AB641" s="104">
        <v>1813875.04</v>
      </c>
      <c r="AC641" s="104">
        <v>1669970.42</v>
      </c>
      <c r="AD641" s="104">
        <v>-32.75872502735348</v>
      </c>
      <c r="AE641" s="104">
        <v>-38.09303838906962</v>
      </c>
      <c r="AF641" s="104">
        <v>-33.2595106502243</v>
      </c>
      <c r="AG641" s="116">
        <v>13.047210345532232</v>
      </c>
      <c r="AH641" s="116">
        <v>12.01216292105068</v>
      </c>
      <c r="AI641" s="116">
        <v>11.142154616832824</v>
      </c>
      <c r="AJ641" s="116">
        <v>11.059172388399714</v>
      </c>
      <c r="CV641" s="96" t="s">
        <v>425</v>
      </c>
      <c r="CW641" s="96" t="s">
        <v>624</v>
      </c>
      <c r="CX641" s="96" t="s">
        <v>94</v>
      </c>
      <c r="CY641" s="96">
        <v>33040</v>
      </c>
      <c r="CZ641" s="96">
        <v>111631.82</v>
      </c>
      <c r="DA641" s="96">
        <v>93772</v>
      </c>
      <c r="DE641" s="96">
        <v>-100</v>
      </c>
      <c r="DF641" s="96">
        <v>-100</v>
      </c>
      <c r="DG641" s="96">
        <v>-100</v>
      </c>
      <c r="DH641" s="96">
        <v>3.378687046004843</v>
      </c>
      <c r="DJ641" s="96">
        <v>2.838135593220339</v>
      </c>
    </row>
    <row r="642" spans="21:115" ht="10.5">
      <c r="U642" s="104" t="s">
        <v>452</v>
      </c>
      <c r="V642" s="104" t="s">
        <v>314</v>
      </c>
      <c r="W642" s="104" t="s">
        <v>55</v>
      </c>
      <c r="X642" s="104">
        <v>16016</v>
      </c>
      <c r="Y642" s="104">
        <v>218683.61</v>
      </c>
      <c r="Z642" s="104">
        <v>184885.51</v>
      </c>
      <c r="AA642" s="104">
        <v>37638</v>
      </c>
      <c r="AB642" s="104">
        <v>451002.88</v>
      </c>
      <c r="AC642" s="104">
        <v>415277.99</v>
      </c>
      <c r="AD642" s="104">
        <v>135.0024975024975</v>
      </c>
      <c r="AE642" s="104">
        <v>106.23533697838627</v>
      </c>
      <c r="AF642" s="104">
        <v>124.61359465108974</v>
      </c>
      <c r="AG642" s="116">
        <v>13.654071553446553</v>
      </c>
      <c r="AH642" s="116">
        <v>11.982647324512461</v>
      </c>
      <c r="AI642" s="116">
        <v>11.543800574425575</v>
      </c>
      <c r="AJ642" s="116">
        <v>11.033476539667356</v>
      </c>
      <c r="CV642" s="96" t="s">
        <v>425</v>
      </c>
      <c r="CW642" s="96" t="s">
        <v>624</v>
      </c>
      <c r="CX642" s="96" t="s">
        <v>70</v>
      </c>
      <c r="CY642" s="96">
        <v>3215</v>
      </c>
      <c r="CZ642" s="96">
        <v>9855.87</v>
      </c>
      <c r="DA642" s="96">
        <v>8489.6</v>
      </c>
      <c r="DB642" s="96">
        <v>18000</v>
      </c>
      <c r="DC642" s="96">
        <v>54146.59</v>
      </c>
      <c r="DD642" s="96">
        <v>49677.92</v>
      </c>
      <c r="DE642" s="96">
        <v>459.8755832037325</v>
      </c>
      <c r="DF642" s="96">
        <v>449.38417410132223</v>
      </c>
      <c r="DG642" s="96">
        <v>485.1620806633999</v>
      </c>
      <c r="DH642" s="96">
        <v>3.0655894245723174</v>
      </c>
      <c r="DI642" s="96">
        <v>3.0081438888888887</v>
      </c>
      <c r="DJ642" s="96">
        <v>2.6406220839813375</v>
      </c>
      <c r="DK642" s="96">
        <v>2.7598844444444444</v>
      </c>
    </row>
    <row r="643" spans="21:114" ht="10.5">
      <c r="U643" s="104" t="s">
        <v>452</v>
      </c>
      <c r="V643" s="104" t="s">
        <v>314</v>
      </c>
      <c r="W643" s="104" t="s">
        <v>41</v>
      </c>
      <c r="X643" s="104">
        <v>104150</v>
      </c>
      <c r="Y643" s="104">
        <v>919107.39</v>
      </c>
      <c r="Z643" s="104">
        <v>786267.66</v>
      </c>
      <c r="AA643" s="104">
        <v>92835</v>
      </c>
      <c r="AB643" s="104">
        <v>985342.26</v>
      </c>
      <c r="AC643" s="104">
        <v>906445.71</v>
      </c>
      <c r="AD643" s="104">
        <v>-10.864138262121939</v>
      </c>
      <c r="AE643" s="104">
        <v>7.2064342775004775</v>
      </c>
      <c r="AF643" s="104">
        <v>15.284623304995137</v>
      </c>
      <c r="AG643" s="116">
        <v>8.824842918867018</v>
      </c>
      <c r="AH643" s="116">
        <v>10.613909193730812</v>
      </c>
      <c r="AI643" s="116">
        <v>7.549377436389823</v>
      </c>
      <c r="AJ643" s="116">
        <v>9.764051381483277</v>
      </c>
      <c r="CV643" s="96" t="s">
        <v>425</v>
      </c>
      <c r="CW643" s="96" t="s">
        <v>624</v>
      </c>
      <c r="CX643" s="96" t="s">
        <v>66</v>
      </c>
      <c r="CY643" s="96">
        <v>17070</v>
      </c>
      <c r="CZ643" s="96">
        <v>68694</v>
      </c>
      <c r="DA643" s="96">
        <v>58586.58</v>
      </c>
      <c r="DE643" s="96">
        <v>-100</v>
      </c>
      <c r="DF643" s="96">
        <v>-100</v>
      </c>
      <c r="DG643" s="96">
        <v>-100</v>
      </c>
      <c r="DH643" s="96">
        <v>4.024253075571178</v>
      </c>
      <c r="DJ643" s="96">
        <v>3.4321370826010544</v>
      </c>
    </row>
    <row r="644" spans="21:115" ht="10.5">
      <c r="U644" s="104" t="s">
        <v>452</v>
      </c>
      <c r="V644" s="104" t="s">
        <v>314</v>
      </c>
      <c r="W644" s="104" t="s">
        <v>91</v>
      </c>
      <c r="X644" s="104">
        <v>1065</v>
      </c>
      <c r="Y644" s="104">
        <v>14876.2</v>
      </c>
      <c r="Z644" s="104">
        <v>12855.92</v>
      </c>
      <c r="AA644" s="104">
        <v>800</v>
      </c>
      <c r="AB644" s="104">
        <v>10784</v>
      </c>
      <c r="AC644" s="104">
        <v>9892.43</v>
      </c>
      <c r="AD644" s="104">
        <v>-24.88262910798122</v>
      </c>
      <c r="AE644" s="104">
        <v>-27.508369072747076</v>
      </c>
      <c r="AF644" s="104">
        <v>-23.05155912606799</v>
      </c>
      <c r="AG644" s="116">
        <v>13.968262910798122</v>
      </c>
      <c r="AH644" s="116">
        <v>13.48</v>
      </c>
      <c r="AI644" s="116">
        <v>12.071286384976526</v>
      </c>
      <c r="AJ644" s="116">
        <v>12.3655375</v>
      </c>
      <c r="CV644" s="96" t="s">
        <v>425</v>
      </c>
      <c r="CW644" s="96" t="s">
        <v>624</v>
      </c>
      <c r="CX644" s="96" t="s">
        <v>352</v>
      </c>
      <c r="DB644" s="96">
        <v>20000</v>
      </c>
      <c r="DC644" s="96">
        <v>60109.36</v>
      </c>
      <c r="DD644" s="96">
        <v>55000</v>
      </c>
      <c r="DI644" s="96">
        <v>3.005468</v>
      </c>
      <c r="DK644" s="96">
        <v>2.75</v>
      </c>
    </row>
    <row r="645" spans="21:114" ht="10.5">
      <c r="U645" s="104" t="s">
        <v>452</v>
      </c>
      <c r="V645" s="104" t="s">
        <v>314</v>
      </c>
      <c r="W645" s="104" t="s">
        <v>60</v>
      </c>
      <c r="X645" s="104">
        <v>5000</v>
      </c>
      <c r="Y645" s="104">
        <v>58534.66</v>
      </c>
      <c r="Z645" s="104">
        <v>50395</v>
      </c>
      <c r="AA645" s="104">
        <v>2700</v>
      </c>
      <c r="AB645" s="104">
        <v>26787.77</v>
      </c>
      <c r="AC645" s="104">
        <v>24578.04</v>
      </c>
      <c r="AD645" s="104">
        <v>-46</v>
      </c>
      <c r="AE645" s="104">
        <v>-54.236054330887036</v>
      </c>
      <c r="AF645" s="104">
        <v>-51.229209246949104</v>
      </c>
      <c r="AG645" s="116">
        <v>11.706932</v>
      </c>
      <c r="AH645" s="116">
        <v>9.921396296296296</v>
      </c>
      <c r="AI645" s="116">
        <v>10.079</v>
      </c>
      <c r="AJ645" s="116">
        <v>9.102977777777777</v>
      </c>
      <c r="CV645" s="96" t="s">
        <v>425</v>
      </c>
      <c r="CW645" s="96" t="s">
        <v>624</v>
      </c>
      <c r="CX645" s="96" t="s">
        <v>525</v>
      </c>
      <c r="CY645" s="96">
        <v>24720</v>
      </c>
      <c r="CZ645" s="96">
        <v>84509.26</v>
      </c>
      <c r="DA645" s="96">
        <v>72251.18</v>
      </c>
      <c r="DE645" s="96">
        <v>-100</v>
      </c>
      <c r="DF645" s="96">
        <v>-100</v>
      </c>
      <c r="DG645" s="96">
        <v>-100</v>
      </c>
      <c r="DH645" s="96">
        <v>3.4186593851132683</v>
      </c>
      <c r="DJ645" s="96">
        <v>2.9227823624595466</v>
      </c>
    </row>
    <row r="646" spans="21:115" ht="10.5">
      <c r="U646" s="104" t="s">
        <v>452</v>
      </c>
      <c r="V646" s="104" t="s">
        <v>314</v>
      </c>
      <c r="W646" s="104" t="s">
        <v>42</v>
      </c>
      <c r="X646" s="104">
        <v>121216.2</v>
      </c>
      <c r="Y646" s="104">
        <v>1253722.74</v>
      </c>
      <c r="Z646" s="104">
        <v>1075249.4</v>
      </c>
      <c r="AA646" s="104">
        <v>60377.8</v>
      </c>
      <c r="AB646" s="104">
        <v>616983.54</v>
      </c>
      <c r="AC646" s="104">
        <v>567257.56</v>
      </c>
      <c r="AD646" s="104">
        <v>-50.18999110679925</v>
      </c>
      <c r="AE646" s="104">
        <v>-50.787879942258996</v>
      </c>
      <c r="AF646" s="104">
        <v>-47.24409425385403</v>
      </c>
      <c r="AG646" s="116">
        <v>10.3428645676073</v>
      </c>
      <c r="AH646" s="116">
        <v>10.218715156895415</v>
      </c>
      <c r="AI646" s="116">
        <v>8.870509057370219</v>
      </c>
      <c r="AJ646" s="116">
        <v>9.395134635577978</v>
      </c>
      <c r="CV646" s="96" t="s">
        <v>438</v>
      </c>
      <c r="CW646" s="96" t="s">
        <v>626</v>
      </c>
      <c r="CX646" s="96" t="s">
        <v>42</v>
      </c>
      <c r="DB646" s="96">
        <v>500</v>
      </c>
      <c r="DC646" s="96">
        <v>2670.47</v>
      </c>
      <c r="DD646" s="96">
        <v>2450.18</v>
      </c>
      <c r="DI646" s="96">
        <v>5.34094</v>
      </c>
      <c r="DK646" s="96">
        <v>4.90036</v>
      </c>
    </row>
    <row r="647" spans="21:114" ht="10.5">
      <c r="U647" s="104" t="s">
        <v>452</v>
      </c>
      <c r="V647" s="104" t="s">
        <v>314</v>
      </c>
      <c r="W647" s="104" t="s">
        <v>70</v>
      </c>
      <c r="X647" s="104"/>
      <c r="Y647" s="104"/>
      <c r="Z647" s="104"/>
      <c r="AA647" s="104">
        <v>740</v>
      </c>
      <c r="AB647" s="104">
        <v>4682.57</v>
      </c>
      <c r="AC647" s="104">
        <v>4305.95</v>
      </c>
      <c r="AD647" s="104"/>
      <c r="AE647" s="104"/>
      <c r="AF647" s="104"/>
      <c r="AG647" s="116"/>
      <c r="AH647" s="116">
        <v>6.327797297297297</v>
      </c>
      <c r="AI647" s="116"/>
      <c r="AJ647" s="116">
        <v>5.818851351351351</v>
      </c>
      <c r="CV647" s="96" t="s">
        <v>438</v>
      </c>
      <c r="CW647" s="96" t="s">
        <v>626</v>
      </c>
      <c r="CX647" s="96" t="s">
        <v>70</v>
      </c>
      <c r="CY647" s="96">
        <v>21</v>
      </c>
      <c r="CZ647" s="96">
        <v>120.22</v>
      </c>
      <c r="DA647" s="96">
        <v>100.33</v>
      </c>
      <c r="DE647" s="96">
        <v>-100</v>
      </c>
      <c r="DF647" s="96">
        <v>-100</v>
      </c>
      <c r="DG647" s="96">
        <v>-100</v>
      </c>
      <c r="DH647" s="96">
        <v>5.7247619047619045</v>
      </c>
      <c r="DJ647" s="96">
        <v>4.777619047619048</v>
      </c>
    </row>
    <row r="648" spans="21:114" ht="10.5">
      <c r="U648" s="104" t="s">
        <v>452</v>
      </c>
      <c r="V648" s="104" t="s">
        <v>314</v>
      </c>
      <c r="W648" s="104" t="s">
        <v>525</v>
      </c>
      <c r="X648" s="104">
        <v>560</v>
      </c>
      <c r="Y648" s="104">
        <v>5168.67</v>
      </c>
      <c r="Z648" s="104">
        <v>4449.93</v>
      </c>
      <c r="AA648" s="104"/>
      <c r="AB648" s="104"/>
      <c r="AC648" s="104"/>
      <c r="AD648" s="104">
        <v>-100</v>
      </c>
      <c r="AE648" s="104">
        <v>-100</v>
      </c>
      <c r="AF648" s="104">
        <v>-100</v>
      </c>
      <c r="AG648" s="116">
        <v>9.229767857142857</v>
      </c>
      <c r="AH648" s="116"/>
      <c r="AI648" s="116">
        <v>7.946303571428572</v>
      </c>
      <c r="AJ648" s="116"/>
      <c r="CV648" s="96" t="s">
        <v>446</v>
      </c>
      <c r="CW648" s="96" t="s">
        <v>447</v>
      </c>
      <c r="CX648" s="96" t="s">
        <v>47</v>
      </c>
      <c r="CY648" s="96">
        <v>11200</v>
      </c>
      <c r="CZ648" s="96">
        <v>56491.55</v>
      </c>
      <c r="DA648" s="96">
        <v>48636</v>
      </c>
      <c r="DE648" s="96">
        <v>-100</v>
      </c>
      <c r="DF648" s="96">
        <v>-100</v>
      </c>
      <c r="DG648" s="96">
        <v>-100</v>
      </c>
      <c r="DH648" s="96">
        <v>5.043888392857143</v>
      </c>
      <c r="DJ648" s="96">
        <v>4.3425</v>
      </c>
    </row>
    <row r="649" spans="21:115" ht="10.5">
      <c r="U649" s="104" t="s">
        <v>452</v>
      </c>
      <c r="V649" s="104" t="s">
        <v>314</v>
      </c>
      <c r="W649" s="104" t="s">
        <v>43</v>
      </c>
      <c r="X649" s="104"/>
      <c r="Y649" s="104"/>
      <c r="Z649" s="104"/>
      <c r="AA649" s="104">
        <v>190</v>
      </c>
      <c r="AB649" s="104">
        <v>2463.63</v>
      </c>
      <c r="AC649" s="104">
        <v>2273.24</v>
      </c>
      <c r="AD649" s="104"/>
      <c r="AE649" s="104"/>
      <c r="AF649" s="104"/>
      <c r="AG649" s="116"/>
      <c r="AH649" s="116">
        <v>12.966473684210527</v>
      </c>
      <c r="AI649" s="116"/>
      <c r="AJ649" s="116">
        <v>11.964421052631577</v>
      </c>
      <c r="CV649" s="96" t="s">
        <v>446</v>
      </c>
      <c r="CW649" s="96" t="s">
        <v>447</v>
      </c>
      <c r="CX649" s="96" t="s">
        <v>51</v>
      </c>
      <c r="DB649" s="96">
        <v>3000</v>
      </c>
      <c r="DC649" s="96">
        <v>15558.04</v>
      </c>
      <c r="DD649" s="96">
        <v>14271.96</v>
      </c>
      <c r="DI649" s="96">
        <v>5.186013333333333</v>
      </c>
      <c r="DK649" s="96">
        <v>4.75732</v>
      </c>
    </row>
    <row r="650" spans="21:115" ht="10.5">
      <c r="U650" s="104" t="s">
        <v>317</v>
      </c>
      <c r="V650" s="104" t="s">
        <v>318</v>
      </c>
      <c r="W650" s="104" t="s">
        <v>42</v>
      </c>
      <c r="X650" s="104"/>
      <c r="Y650" s="104"/>
      <c r="Z650" s="104"/>
      <c r="AA650" s="104">
        <v>11408</v>
      </c>
      <c r="AB650" s="104">
        <v>45486.22</v>
      </c>
      <c r="AC650" s="104">
        <v>41880.96</v>
      </c>
      <c r="AD650" s="104"/>
      <c r="AE650" s="104"/>
      <c r="AF650" s="104"/>
      <c r="AG650" s="116"/>
      <c r="AH650" s="116">
        <v>3.9872212482468443</v>
      </c>
      <c r="AI650" s="116"/>
      <c r="AJ650" s="116">
        <v>3.6711921458625527</v>
      </c>
      <c r="CV650" s="96" t="s">
        <v>446</v>
      </c>
      <c r="CW650" s="96" t="s">
        <v>447</v>
      </c>
      <c r="CX650" s="96" t="s">
        <v>41</v>
      </c>
      <c r="CY650" s="96">
        <v>2500</v>
      </c>
      <c r="CZ650" s="96">
        <v>12251.98</v>
      </c>
      <c r="DA650" s="96">
        <v>10899</v>
      </c>
      <c r="DB650" s="96">
        <v>14400</v>
      </c>
      <c r="DC650" s="96">
        <v>71472.35</v>
      </c>
      <c r="DD650" s="96">
        <v>66066.55</v>
      </c>
      <c r="DE650" s="96">
        <v>476</v>
      </c>
      <c r="DF650" s="96">
        <v>483.35346613363726</v>
      </c>
      <c r="DG650" s="96">
        <v>506.17074961005596</v>
      </c>
      <c r="DH650" s="96">
        <v>4.900792</v>
      </c>
      <c r="DI650" s="96">
        <v>4.96335763888889</v>
      </c>
      <c r="DJ650" s="96">
        <v>4.3596</v>
      </c>
      <c r="DK650" s="96">
        <v>4.587954861111111</v>
      </c>
    </row>
    <row r="651" spans="21:115" ht="10.5">
      <c r="U651" s="104" t="s">
        <v>317</v>
      </c>
      <c r="V651" s="104" t="s">
        <v>318</v>
      </c>
      <c r="W651" s="104" t="s">
        <v>151</v>
      </c>
      <c r="X651" s="104">
        <v>136.8</v>
      </c>
      <c r="Y651" s="104">
        <v>760.66</v>
      </c>
      <c r="Z651" s="104">
        <v>644.08</v>
      </c>
      <c r="AA651" s="104"/>
      <c r="AB651" s="104"/>
      <c r="AC651" s="104"/>
      <c r="AD651" s="104">
        <v>-100</v>
      </c>
      <c r="AE651" s="104">
        <v>-100</v>
      </c>
      <c r="AF651" s="104">
        <v>-100</v>
      </c>
      <c r="AG651" s="116">
        <v>5.560380116959063</v>
      </c>
      <c r="AH651" s="116"/>
      <c r="AI651" s="116">
        <v>4.708187134502924</v>
      </c>
      <c r="AJ651" s="116"/>
      <c r="CV651" s="96" t="s">
        <v>446</v>
      </c>
      <c r="CW651" s="96" t="s">
        <v>447</v>
      </c>
      <c r="CX651" s="96" t="s">
        <v>45</v>
      </c>
      <c r="CY651" s="96">
        <v>1344</v>
      </c>
      <c r="CZ651" s="96">
        <v>8064</v>
      </c>
      <c r="DA651" s="96">
        <v>6827.42</v>
      </c>
      <c r="DB651" s="96">
        <v>1344</v>
      </c>
      <c r="DC651" s="96">
        <v>7728</v>
      </c>
      <c r="DD651" s="96">
        <v>7087.45</v>
      </c>
      <c r="DE651" s="96">
        <v>0</v>
      </c>
      <c r="DF651" s="96">
        <v>-4.166666666666667</v>
      </c>
      <c r="DG651" s="96">
        <v>3.8086129167386766</v>
      </c>
      <c r="DH651" s="96">
        <v>6</v>
      </c>
      <c r="DI651" s="96">
        <v>5.75</v>
      </c>
      <c r="DJ651" s="96">
        <v>5.0799255952380955</v>
      </c>
      <c r="DK651" s="96">
        <v>5.273400297619047</v>
      </c>
    </row>
    <row r="652" spans="37:115" ht="10.5">
      <c r="AK652" s="104" t="s">
        <v>412</v>
      </c>
      <c r="AL652" s="104" t="s">
        <v>413</v>
      </c>
      <c r="AM652" s="104" t="s">
        <v>47</v>
      </c>
      <c r="AN652" s="104">
        <v>23586</v>
      </c>
      <c r="AO652" s="104">
        <v>120418.31</v>
      </c>
      <c r="AP652" s="104">
        <v>103697.01</v>
      </c>
      <c r="AQ652" s="104">
        <v>46412</v>
      </c>
      <c r="AR652" s="104">
        <v>219244.72</v>
      </c>
      <c r="AS652" s="104">
        <v>201601.61</v>
      </c>
      <c r="AT652" s="104">
        <v>96.77774951242263</v>
      </c>
      <c r="AU652" s="104">
        <v>82.06925508255348</v>
      </c>
      <c r="AV652" s="104">
        <v>94.41410123589871</v>
      </c>
      <c r="AW652" s="116">
        <v>5.105499448825574</v>
      </c>
      <c r="AX652" s="116">
        <v>4.723880031026459</v>
      </c>
      <c r="AY652" s="116">
        <v>4.396549224116001</v>
      </c>
      <c r="AZ652" s="116">
        <v>4.3437389037317935</v>
      </c>
      <c r="CV652" s="96" t="s">
        <v>446</v>
      </c>
      <c r="CW652" s="96" t="s">
        <v>447</v>
      </c>
      <c r="CX652" s="96" t="s">
        <v>60</v>
      </c>
      <c r="DB652" s="96">
        <v>2700</v>
      </c>
      <c r="DC652" s="96">
        <v>16262.5</v>
      </c>
      <c r="DD652" s="96">
        <v>14925.1</v>
      </c>
      <c r="DI652" s="96">
        <v>6.023148148148148</v>
      </c>
      <c r="DK652" s="96">
        <v>5.527814814814815</v>
      </c>
    </row>
    <row r="653" spans="37:114" ht="10.5">
      <c r="AK653" s="104" t="s">
        <v>412</v>
      </c>
      <c r="AL653" s="104" t="s">
        <v>413</v>
      </c>
      <c r="AM653" s="104" t="s">
        <v>86</v>
      </c>
      <c r="AN653" s="104"/>
      <c r="AO653" s="104"/>
      <c r="AP653" s="104"/>
      <c r="AQ653" s="104">
        <v>5682</v>
      </c>
      <c r="AR653" s="104">
        <v>28308.79</v>
      </c>
      <c r="AS653" s="104">
        <v>26034.4</v>
      </c>
      <c r="AT653" s="104"/>
      <c r="AU653" s="104"/>
      <c r="AV653" s="104"/>
      <c r="AW653" s="116"/>
      <c r="AX653" s="116">
        <v>4.982187609996481</v>
      </c>
      <c r="AY653" s="116"/>
      <c r="AZ653" s="116">
        <v>4.581907778951074</v>
      </c>
      <c r="CV653" s="96" t="s">
        <v>446</v>
      </c>
      <c r="CW653" s="96" t="s">
        <v>447</v>
      </c>
      <c r="CX653" s="96" t="s">
        <v>525</v>
      </c>
      <c r="CY653" s="96">
        <v>6680</v>
      </c>
      <c r="CZ653" s="96">
        <v>34191.98</v>
      </c>
      <c r="DA653" s="96">
        <v>29437.34</v>
      </c>
      <c r="DE653" s="96">
        <v>-100</v>
      </c>
      <c r="DF653" s="96">
        <v>-100</v>
      </c>
      <c r="DG653" s="96">
        <v>-100</v>
      </c>
      <c r="DH653" s="96">
        <v>5.118559880239522</v>
      </c>
      <c r="DJ653" s="96">
        <v>4.406787425149701</v>
      </c>
    </row>
    <row r="654" spans="37:115" ht="10.5">
      <c r="AK654" s="104" t="s">
        <v>412</v>
      </c>
      <c r="AL654" s="104" t="s">
        <v>413</v>
      </c>
      <c r="AM654" s="104" t="s">
        <v>59</v>
      </c>
      <c r="AN654" s="104"/>
      <c r="AO654" s="104"/>
      <c r="AP654" s="104"/>
      <c r="AQ654" s="104">
        <v>750</v>
      </c>
      <c r="AR654" s="104">
        <v>4412.09</v>
      </c>
      <c r="AS654" s="104">
        <v>4070.5</v>
      </c>
      <c r="AT654" s="104"/>
      <c r="AU654" s="104"/>
      <c r="AV654" s="104"/>
      <c r="AW654" s="116"/>
      <c r="AX654" s="116">
        <v>5.882786666666667</v>
      </c>
      <c r="AY654" s="116"/>
      <c r="AZ654" s="116">
        <v>5.427333333333333</v>
      </c>
      <c r="CV654" s="96" t="s">
        <v>455</v>
      </c>
      <c r="CW654" s="96" t="s">
        <v>456</v>
      </c>
      <c r="CX654" s="96" t="s">
        <v>47</v>
      </c>
      <c r="CY654" s="96">
        <v>246665.88</v>
      </c>
      <c r="CZ654" s="96">
        <v>2263189.93</v>
      </c>
      <c r="DA654" s="96">
        <v>1950083.45</v>
      </c>
      <c r="DB654" s="96">
        <v>357936.165</v>
      </c>
      <c r="DC654" s="96">
        <v>3173378.98</v>
      </c>
      <c r="DD654" s="96">
        <v>2919869.41</v>
      </c>
      <c r="DE654" s="96">
        <v>45.109718863427716</v>
      </c>
      <c r="DF654" s="96">
        <v>40.21708642013973</v>
      </c>
      <c r="DG654" s="96">
        <v>49.73048512359818</v>
      </c>
      <c r="DH654" s="96">
        <v>9.175123572015716</v>
      </c>
      <c r="DI654" s="96">
        <v>8.865767950550625</v>
      </c>
      <c r="DJ654" s="96">
        <v>7.905768929209017</v>
      </c>
      <c r="DK654" s="96">
        <v>8.157514371312551</v>
      </c>
    </row>
    <row r="655" spans="37:114" ht="10.5">
      <c r="AK655" s="104" t="s">
        <v>412</v>
      </c>
      <c r="AL655" s="104" t="s">
        <v>413</v>
      </c>
      <c r="AM655" s="104" t="s">
        <v>134</v>
      </c>
      <c r="AN655" s="104">
        <v>39100</v>
      </c>
      <c r="AO655" s="104">
        <v>261563.93</v>
      </c>
      <c r="AP655" s="104">
        <v>223928.85</v>
      </c>
      <c r="AQ655" s="104">
        <v>68460</v>
      </c>
      <c r="AR655" s="104">
        <v>380822.15</v>
      </c>
      <c r="AS655" s="104">
        <v>350369.34</v>
      </c>
      <c r="AT655" s="104">
        <v>75.08951406649616</v>
      </c>
      <c r="AU655" s="104">
        <v>45.59429123121068</v>
      </c>
      <c r="AV655" s="104">
        <v>56.4645823885578</v>
      </c>
      <c r="AW655" s="116">
        <v>6.689614578005115</v>
      </c>
      <c r="AX655" s="116">
        <v>5.5626957347356125</v>
      </c>
      <c r="AY655" s="116">
        <v>5.727080562659847</v>
      </c>
      <c r="AZ655" s="116">
        <v>5.117869412795794</v>
      </c>
      <c r="CV655" s="96" t="s">
        <v>455</v>
      </c>
      <c r="CW655" s="96" t="s">
        <v>456</v>
      </c>
      <c r="CX655" s="96" t="s">
        <v>63</v>
      </c>
      <c r="CY655" s="96">
        <v>500</v>
      </c>
      <c r="CZ655" s="96">
        <v>4576.38</v>
      </c>
      <c r="DA655" s="96">
        <v>3940</v>
      </c>
      <c r="DE655" s="96">
        <v>-100</v>
      </c>
      <c r="DF655" s="96">
        <v>-100</v>
      </c>
      <c r="DG655" s="96">
        <v>-100</v>
      </c>
      <c r="DH655" s="96">
        <v>9.15276</v>
      </c>
      <c r="DJ655" s="96">
        <v>7.88</v>
      </c>
    </row>
    <row r="656" spans="37:115" ht="10.5">
      <c r="AK656" s="104" t="s">
        <v>412</v>
      </c>
      <c r="AL656" s="104" t="s">
        <v>413</v>
      </c>
      <c r="AM656" s="104" t="s">
        <v>62</v>
      </c>
      <c r="AN656" s="104">
        <v>116716.41</v>
      </c>
      <c r="AO656" s="104">
        <v>830117.86</v>
      </c>
      <c r="AP656" s="104">
        <v>712905.31</v>
      </c>
      <c r="AQ656" s="104">
        <v>151590</v>
      </c>
      <c r="AR656" s="104">
        <v>876990.8</v>
      </c>
      <c r="AS656" s="104">
        <v>806440.84</v>
      </c>
      <c r="AT656" s="104">
        <v>29.878909058289228</v>
      </c>
      <c r="AU656" s="104">
        <v>5.646540359943594</v>
      </c>
      <c r="AV656" s="104">
        <v>13.120330103867497</v>
      </c>
      <c r="AW656" s="116">
        <v>7.112263476918113</v>
      </c>
      <c r="AX656" s="116">
        <v>5.7852813510126</v>
      </c>
      <c r="AY656" s="116">
        <v>6.108012660773237</v>
      </c>
      <c r="AZ656" s="116">
        <v>5.319881522527871</v>
      </c>
      <c r="CV656" s="96" t="s">
        <v>455</v>
      </c>
      <c r="CW656" s="96" t="s">
        <v>456</v>
      </c>
      <c r="CX656" s="96" t="s">
        <v>53</v>
      </c>
      <c r="DB656" s="96">
        <v>250</v>
      </c>
      <c r="DC656" s="96">
        <v>2514.81</v>
      </c>
      <c r="DD656" s="96">
        <v>2312.76</v>
      </c>
      <c r="DI656" s="96">
        <v>10.059239999999999</v>
      </c>
      <c r="DK656" s="96">
        <v>9.251040000000001</v>
      </c>
    </row>
    <row r="657" spans="37:115" ht="10.5">
      <c r="AK657" s="104" t="s">
        <v>412</v>
      </c>
      <c r="AL657" s="104" t="s">
        <v>413</v>
      </c>
      <c r="AM657" s="104" t="s">
        <v>53</v>
      </c>
      <c r="AN657" s="104">
        <v>158249.67</v>
      </c>
      <c r="AO657" s="104">
        <v>835928.09</v>
      </c>
      <c r="AP657" s="104">
        <v>718677.02</v>
      </c>
      <c r="AQ657" s="104">
        <v>237228.28</v>
      </c>
      <c r="AR657" s="104">
        <v>1214310.33</v>
      </c>
      <c r="AS657" s="104">
        <v>1116283.59</v>
      </c>
      <c r="AT657" s="104">
        <v>49.90759854349142</v>
      </c>
      <c r="AU657" s="104">
        <v>45.26492703457304</v>
      </c>
      <c r="AV657" s="104">
        <v>55.3247924916258</v>
      </c>
      <c r="AW657" s="116">
        <v>5.282337018459501</v>
      </c>
      <c r="AX657" s="116">
        <v>5.118741871753233</v>
      </c>
      <c r="AY657" s="116">
        <v>4.541412440228153</v>
      </c>
      <c r="AZ657" s="116">
        <v>4.705524948374621</v>
      </c>
      <c r="CV657" s="96" t="s">
        <v>455</v>
      </c>
      <c r="CW657" s="96" t="s">
        <v>456</v>
      </c>
      <c r="CX657" s="96" t="s">
        <v>51</v>
      </c>
      <c r="DB657" s="96">
        <v>9000</v>
      </c>
      <c r="DC657" s="96">
        <v>71201.66</v>
      </c>
      <c r="DD657" s="96">
        <v>65315.87</v>
      </c>
      <c r="DI657" s="96">
        <v>7.911295555555556</v>
      </c>
      <c r="DK657" s="96">
        <v>7.257318888888889</v>
      </c>
    </row>
    <row r="658" spans="37:115" ht="10.5">
      <c r="AK658" s="104" t="s">
        <v>412</v>
      </c>
      <c r="AL658" s="104" t="s">
        <v>413</v>
      </c>
      <c r="AM658" s="104" t="s">
        <v>81</v>
      </c>
      <c r="AN658" s="104"/>
      <c r="AO658" s="104"/>
      <c r="AP658" s="104"/>
      <c r="AQ658" s="104">
        <v>2122</v>
      </c>
      <c r="AR658" s="104">
        <v>11370.32</v>
      </c>
      <c r="AS658" s="104">
        <v>10460.15</v>
      </c>
      <c r="AT658" s="104"/>
      <c r="AU658" s="104"/>
      <c r="AV658" s="104"/>
      <c r="AW658" s="116"/>
      <c r="AX658" s="116">
        <v>5.358303487276155</v>
      </c>
      <c r="AY658" s="116"/>
      <c r="AZ658" s="116">
        <v>4.929382657869934</v>
      </c>
      <c r="CV658" s="96" t="s">
        <v>455</v>
      </c>
      <c r="CW658" s="96" t="s">
        <v>456</v>
      </c>
      <c r="CX658" s="96" t="s">
        <v>41</v>
      </c>
      <c r="CY658" s="96">
        <v>53256</v>
      </c>
      <c r="CZ658" s="96">
        <v>458463.17</v>
      </c>
      <c r="DA658" s="96">
        <v>393524.99</v>
      </c>
      <c r="DB658" s="96">
        <v>27190</v>
      </c>
      <c r="DC658" s="96">
        <v>217610.69</v>
      </c>
      <c r="DD658" s="96">
        <v>201061.93</v>
      </c>
      <c r="DE658" s="96">
        <v>-48.94471984377347</v>
      </c>
      <c r="DF658" s="96">
        <v>-52.53474995603246</v>
      </c>
      <c r="DG658" s="96">
        <v>-48.9074556612021</v>
      </c>
      <c r="DH658" s="96">
        <v>8.608667004656752</v>
      </c>
      <c r="DI658" s="96">
        <v>8.00333541743288</v>
      </c>
      <c r="DJ658" s="96">
        <v>7.38930805918582</v>
      </c>
      <c r="DK658" s="96">
        <v>7.39470136079441</v>
      </c>
    </row>
    <row r="659" spans="37:114" ht="10.5">
      <c r="AK659" s="104" t="s">
        <v>412</v>
      </c>
      <c r="AL659" s="104" t="s">
        <v>413</v>
      </c>
      <c r="AM659" s="104" t="s">
        <v>672</v>
      </c>
      <c r="AN659" s="104"/>
      <c r="AO659" s="104"/>
      <c r="AP659" s="104"/>
      <c r="AQ659" s="104">
        <v>1490</v>
      </c>
      <c r="AR659" s="104">
        <v>7396.42</v>
      </c>
      <c r="AS659" s="104">
        <v>6834.96</v>
      </c>
      <c r="AT659" s="104"/>
      <c r="AU659" s="104"/>
      <c r="AV659" s="104"/>
      <c r="AW659" s="116"/>
      <c r="AX659" s="116">
        <v>4.964040268456376</v>
      </c>
      <c r="AY659" s="116"/>
      <c r="AZ659" s="116">
        <v>4.587221476510067</v>
      </c>
      <c r="CV659" s="96" t="s">
        <v>455</v>
      </c>
      <c r="CW659" s="96" t="s">
        <v>456</v>
      </c>
      <c r="CX659" s="96" t="s">
        <v>70</v>
      </c>
      <c r="CY659" s="96">
        <v>100</v>
      </c>
      <c r="CZ659" s="96">
        <v>892.83</v>
      </c>
      <c r="DA659" s="96">
        <v>769.06</v>
      </c>
      <c r="DE659" s="96">
        <v>-100</v>
      </c>
      <c r="DF659" s="96">
        <v>-100</v>
      </c>
      <c r="DG659" s="96">
        <v>-100</v>
      </c>
      <c r="DH659" s="96">
        <v>8.9283</v>
      </c>
      <c r="DJ659" s="96">
        <v>7.6906</v>
      </c>
    </row>
    <row r="660" spans="37:131" ht="10.5">
      <c r="AK660" s="104" t="s">
        <v>412</v>
      </c>
      <c r="AL660" s="104" t="s">
        <v>413</v>
      </c>
      <c r="AM660" s="104" t="s">
        <v>41</v>
      </c>
      <c r="AN660" s="104">
        <v>428544</v>
      </c>
      <c r="AO660" s="104">
        <v>2424477.26</v>
      </c>
      <c r="AP660" s="104">
        <v>2082414.74</v>
      </c>
      <c r="AQ660" s="104">
        <v>378277</v>
      </c>
      <c r="AR660" s="104">
        <v>2144864.75</v>
      </c>
      <c r="AS660" s="104">
        <v>1973794.92</v>
      </c>
      <c r="AT660" s="104">
        <v>-11.729717368578255</v>
      </c>
      <c r="AU660" s="104">
        <v>-11.532898848471765</v>
      </c>
      <c r="AV660" s="104">
        <v>-5.216051246352591</v>
      </c>
      <c r="AW660" s="116">
        <v>5.657475685110513</v>
      </c>
      <c r="AX660" s="116">
        <v>5.670090304195074</v>
      </c>
      <c r="AY660" s="116">
        <v>4.859278720504779</v>
      </c>
      <c r="AZ660" s="116">
        <v>5.217856015565313</v>
      </c>
      <c r="DL660" s="96" t="s">
        <v>279</v>
      </c>
      <c r="DM660" s="96" t="s">
        <v>447</v>
      </c>
      <c r="DN660" s="96" t="s">
        <v>94</v>
      </c>
      <c r="DR660" s="96">
        <v>10000</v>
      </c>
      <c r="DS660" s="96">
        <v>31593.48</v>
      </c>
      <c r="DT660" s="96">
        <v>28908</v>
      </c>
      <c r="DY660" s="96">
        <v>3.159348</v>
      </c>
      <c r="EA660" s="96">
        <v>2.8908</v>
      </c>
    </row>
    <row r="661" spans="37:131" ht="10.5">
      <c r="AK661" s="104" t="s">
        <v>412</v>
      </c>
      <c r="AL661" s="104" t="s">
        <v>413</v>
      </c>
      <c r="AM661" s="104" t="s">
        <v>44</v>
      </c>
      <c r="AN661" s="104">
        <v>270626.4</v>
      </c>
      <c r="AO661" s="104">
        <v>1340975.06</v>
      </c>
      <c r="AP661" s="104">
        <v>1152684.73</v>
      </c>
      <c r="AQ661" s="104">
        <v>219780</v>
      </c>
      <c r="AR661" s="104">
        <v>1081471.89</v>
      </c>
      <c r="AS661" s="104">
        <v>995656.32</v>
      </c>
      <c r="AT661" s="104">
        <v>-18.788410886742763</v>
      </c>
      <c r="AU661" s="104">
        <v>-19.351826722265823</v>
      </c>
      <c r="AV661" s="104">
        <v>-13.622841173579184</v>
      </c>
      <c r="AW661" s="116">
        <v>4.955078514143483</v>
      </c>
      <c r="AX661" s="116">
        <v>4.92070202020202</v>
      </c>
      <c r="AY661" s="116">
        <v>4.259321078800885</v>
      </c>
      <c r="AZ661" s="116">
        <v>4.530240786240786</v>
      </c>
      <c r="DL661" s="96" t="s">
        <v>279</v>
      </c>
      <c r="DM661" s="96" t="s">
        <v>447</v>
      </c>
      <c r="DN661" s="96" t="s">
        <v>70</v>
      </c>
      <c r="DO661" s="96">
        <v>6000</v>
      </c>
      <c r="DP661" s="96">
        <v>19438.37</v>
      </c>
      <c r="DQ661" s="96">
        <v>16743.73</v>
      </c>
      <c r="DR661" s="96">
        <v>70951</v>
      </c>
      <c r="DS661" s="96">
        <v>226166.06</v>
      </c>
      <c r="DT661" s="96">
        <v>208606.92</v>
      </c>
      <c r="DU661" s="96">
        <v>1082.5166666666667</v>
      </c>
      <c r="DV661" s="96">
        <v>1063.5032155473941</v>
      </c>
      <c r="DW661" s="96">
        <v>1145.8808162816767</v>
      </c>
      <c r="DX661" s="96">
        <v>3.2397283333333333</v>
      </c>
      <c r="DY661" s="96">
        <v>3.187637383546391</v>
      </c>
      <c r="DZ661" s="96">
        <v>2.7906216666666666</v>
      </c>
      <c r="EA661" s="96">
        <v>2.9401547546898565</v>
      </c>
    </row>
    <row r="662" spans="37:131" ht="10.5">
      <c r="AK662" s="104" t="s">
        <v>412</v>
      </c>
      <c r="AL662" s="104" t="s">
        <v>413</v>
      </c>
      <c r="AM662" s="104" t="s">
        <v>56</v>
      </c>
      <c r="AN662" s="104">
        <v>10900</v>
      </c>
      <c r="AO662" s="104">
        <v>59934.95</v>
      </c>
      <c r="AP662" s="104">
        <v>51991.89</v>
      </c>
      <c r="AQ662" s="104">
        <v>43991</v>
      </c>
      <c r="AR662" s="104">
        <v>241788.89</v>
      </c>
      <c r="AS662" s="104">
        <v>222582.36</v>
      </c>
      <c r="AT662" s="104">
        <v>303.58715596330273</v>
      </c>
      <c r="AU662" s="104">
        <v>303.4188566103751</v>
      </c>
      <c r="AV662" s="104">
        <v>328.10976865815024</v>
      </c>
      <c r="AW662" s="116">
        <v>5.498619266055045</v>
      </c>
      <c r="AX662" s="116">
        <v>5.496326294014685</v>
      </c>
      <c r="AY662" s="116">
        <v>4.769898165137614</v>
      </c>
      <c r="AZ662" s="116">
        <v>5.059724943738492</v>
      </c>
      <c r="DL662" s="96" t="s">
        <v>279</v>
      </c>
      <c r="DM662" s="96" t="s">
        <v>447</v>
      </c>
      <c r="DN662" s="96" t="s">
        <v>66</v>
      </c>
      <c r="DO662" s="96">
        <v>18078</v>
      </c>
      <c r="DP662" s="96">
        <v>58718.41</v>
      </c>
      <c r="DQ662" s="96">
        <v>50264.1</v>
      </c>
      <c r="DR662" s="96">
        <v>43476</v>
      </c>
      <c r="DS662" s="96">
        <v>140002.08</v>
      </c>
      <c r="DT662" s="96">
        <v>128885.39</v>
      </c>
      <c r="DU662" s="96">
        <v>140.49120477928975</v>
      </c>
      <c r="DV662" s="96">
        <v>138.4296168782499</v>
      </c>
      <c r="DW662" s="96">
        <v>156.41638863522874</v>
      </c>
      <c r="DX662" s="96">
        <v>3.2480589666998565</v>
      </c>
      <c r="DY662" s="96">
        <v>3.220215291195142</v>
      </c>
      <c r="DZ662" s="96">
        <v>2.7804015930965815</v>
      </c>
      <c r="EA662" s="96">
        <v>2.964518124942497</v>
      </c>
    </row>
    <row r="663" spans="37:131" ht="10.5">
      <c r="AK663" s="104" t="s">
        <v>412</v>
      </c>
      <c r="AL663" s="104" t="s">
        <v>413</v>
      </c>
      <c r="AM663" s="104" t="s">
        <v>42</v>
      </c>
      <c r="AN663" s="104">
        <v>335760</v>
      </c>
      <c r="AO663" s="104">
        <v>1617317.84</v>
      </c>
      <c r="AP663" s="104">
        <v>1388703.29</v>
      </c>
      <c r="AQ663" s="104">
        <v>356010</v>
      </c>
      <c r="AR663" s="104">
        <v>1693322.84</v>
      </c>
      <c r="AS663" s="104">
        <v>1559961.14</v>
      </c>
      <c r="AT663" s="104">
        <v>6.031093638313081</v>
      </c>
      <c r="AU663" s="104">
        <v>4.699447326939768</v>
      </c>
      <c r="AV663" s="104">
        <v>12.332213168444344</v>
      </c>
      <c r="AW663" s="116">
        <v>4.816886585656421</v>
      </c>
      <c r="AX663" s="116">
        <v>4.756391224965591</v>
      </c>
      <c r="AY663" s="116">
        <v>4.135999791517751</v>
      </c>
      <c r="AZ663" s="116">
        <v>4.381790230611499</v>
      </c>
      <c r="DL663" s="96" t="s">
        <v>279</v>
      </c>
      <c r="DM663" s="96" t="s">
        <v>447</v>
      </c>
      <c r="DN663" s="96" t="s">
        <v>345</v>
      </c>
      <c r="DO663" s="96">
        <v>1200</v>
      </c>
      <c r="DP663" s="96">
        <v>4409.77</v>
      </c>
      <c r="DQ663" s="96">
        <v>3720</v>
      </c>
      <c r="DR663" s="96">
        <v>6306</v>
      </c>
      <c r="DS663" s="96">
        <v>20704.1</v>
      </c>
      <c r="DT663" s="96">
        <v>19005.41</v>
      </c>
      <c r="DU663" s="96">
        <v>425.5</v>
      </c>
      <c r="DV663" s="96">
        <v>369.50521228998326</v>
      </c>
      <c r="DW663" s="96">
        <v>410.89811827956987</v>
      </c>
      <c r="DX663" s="96">
        <v>3.674808333333334</v>
      </c>
      <c r="DY663" s="96">
        <v>3.2832381858547413</v>
      </c>
      <c r="DZ663" s="96">
        <v>3.1</v>
      </c>
      <c r="EA663" s="96">
        <v>3.013861401839518</v>
      </c>
    </row>
    <row r="664" spans="37:130" ht="10.5">
      <c r="AK664" s="104" t="s">
        <v>412</v>
      </c>
      <c r="AL664" s="104" t="s">
        <v>413</v>
      </c>
      <c r="AM664" s="104" t="s">
        <v>98</v>
      </c>
      <c r="AN664" s="104">
        <v>8460</v>
      </c>
      <c r="AO664" s="104">
        <v>52919.94</v>
      </c>
      <c r="AP664" s="104">
        <v>45502.37</v>
      </c>
      <c r="AQ664" s="104">
        <v>6600</v>
      </c>
      <c r="AR664" s="104">
        <v>34782.92</v>
      </c>
      <c r="AS664" s="104">
        <v>31961.13</v>
      </c>
      <c r="AT664" s="104">
        <v>-21.98581560283688</v>
      </c>
      <c r="AU664" s="104">
        <v>-34.272563423163376</v>
      </c>
      <c r="AV664" s="104">
        <v>-29.75941692707435</v>
      </c>
      <c r="AW664" s="116">
        <v>6.255312056737589</v>
      </c>
      <c r="AX664" s="116">
        <v>5.2701393939393935</v>
      </c>
      <c r="AY664" s="116">
        <v>5.37853073286052</v>
      </c>
      <c r="AZ664" s="116">
        <v>4.842595454545455</v>
      </c>
      <c r="DL664" s="96" t="s">
        <v>279</v>
      </c>
      <c r="DM664" s="96" t="s">
        <v>447</v>
      </c>
      <c r="DN664" s="96" t="s">
        <v>65</v>
      </c>
      <c r="DO664" s="96">
        <v>300</v>
      </c>
      <c r="DP664" s="96">
        <v>1230.39</v>
      </c>
      <c r="DQ664" s="96">
        <v>1063.78</v>
      </c>
      <c r="DU664" s="96">
        <v>-100</v>
      </c>
      <c r="DV664" s="96">
        <v>-100</v>
      </c>
      <c r="DW664" s="96">
        <v>-100</v>
      </c>
      <c r="DX664" s="96">
        <v>4.1013</v>
      </c>
      <c r="DZ664" s="96">
        <v>3.545933333333333</v>
      </c>
    </row>
    <row r="665" spans="37:130" ht="10.5">
      <c r="AK665" s="104" t="s">
        <v>412</v>
      </c>
      <c r="AL665" s="104" t="s">
        <v>413</v>
      </c>
      <c r="AM665" s="104" t="s">
        <v>61</v>
      </c>
      <c r="AN665" s="104">
        <v>8320</v>
      </c>
      <c r="AO665" s="104">
        <v>45265.61</v>
      </c>
      <c r="AP665" s="104">
        <v>38984.78</v>
      </c>
      <c r="AQ665" s="104">
        <v>10886</v>
      </c>
      <c r="AR665" s="104">
        <v>63659.96</v>
      </c>
      <c r="AS665" s="104">
        <v>58565.8</v>
      </c>
      <c r="AT665" s="104">
        <v>30.841346153846153</v>
      </c>
      <c r="AU665" s="104">
        <v>40.63647877494636</v>
      </c>
      <c r="AV665" s="104">
        <v>50.22734513315198</v>
      </c>
      <c r="AW665" s="116">
        <v>5.440578125</v>
      </c>
      <c r="AX665" s="116">
        <v>5.847874334006981</v>
      </c>
      <c r="AY665" s="116">
        <v>4.685670673076923</v>
      </c>
      <c r="AZ665" s="116">
        <v>5.379919162226713</v>
      </c>
      <c r="DL665" s="96" t="s">
        <v>281</v>
      </c>
      <c r="DM665" s="96" t="s">
        <v>282</v>
      </c>
      <c r="DN665" s="96" t="s">
        <v>60</v>
      </c>
      <c r="DO665" s="96">
        <v>15000</v>
      </c>
      <c r="DP665" s="96">
        <v>96563.16</v>
      </c>
      <c r="DQ665" s="96">
        <v>85450</v>
      </c>
      <c r="DU665" s="96">
        <v>-100</v>
      </c>
      <c r="DV665" s="96">
        <v>-100</v>
      </c>
      <c r="DW665" s="96">
        <v>-100</v>
      </c>
      <c r="DX665" s="96">
        <v>6.437544</v>
      </c>
      <c r="DZ665" s="96">
        <v>5.696666666666666</v>
      </c>
    </row>
    <row r="666" spans="37:130" ht="10.5">
      <c r="AK666" s="104" t="s">
        <v>412</v>
      </c>
      <c r="AL666" s="104" t="s">
        <v>413</v>
      </c>
      <c r="AM666" s="104" t="s">
        <v>49</v>
      </c>
      <c r="AN666" s="104">
        <v>13260</v>
      </c>
      <c r="AO666" s="104">
        <v>80331.74</v>
      </c>
      <c r="AP666" s="104">
        <v>68649.35</v>
      </c>
      <c r="AQ666" s="104">
        <v>81570</v>
      </c>
      <c r="AR666" s="104">
        <v>595551.4</v>
      </c>
      <c r="AS666" s="104">
        <v>547756.12</v>
      </c>
      <c r="AT666" s="104">
        <v>515.158371040724</v>
      </c>
      <c r="AU666" s="104">
        <v>641.3649947081938</v>
      </c>
      <c r="AV666" s="104">
        <v>697.9043064500975</v>
      </c>
      <c r="AW666" s="116">
        <v>6.058200603318251</v>
      </c>
      <c r="AX666" s="116">
        <v>7.301108250582322</v>
      </c>
      <c r="AY666" s="116">
        <v>5.177175716440423</v>
      </c>
      <c r="AZ666" s="116">
        <v>6.715166360181439</v>
      </c>
      <c r="DL666" s="96" t="s">
        <v>281</v>
      </c>
      <c r="DM666" s="96" t="s">
        <v>282</v>
      </c>
      <c r="DN666" s="96" t="s">
        <v>94</v>
      </c>
      <c r="DO666" s="96">
        <v>20</v>
      </c>
      <c r="DP666" s="96">
        <v>72.63</v>
      </c>
      <c r="DQ666" s="96">
        <v>61.72</v>
      </c>
      <c r="DU666" s="96">
        <v>-100</v>
      </c>
      <c r="DV666" s="96">
        <v>-100</v>
      </c>
      <c r="DW666" s="96">
        <v>-100</v>
      </c>
      <c r="DX666" s="96">
        <v>3.6315</v>
      </c>
      <c r="DZ666" s="96">
        <v>3.086</v>
      </c>
    </row>
    <row r="667" spans="37:130" ht="10.5">
      <c r="AK667" s="104" t="s">
        <v>412</v>
      </c>
      <c r="AL667" s="104" t="s">
        <v>413</v>
      </c>
      <c r="AM667" s="104" t="s">
        <v>94</v>
      </c>
      <c r="AN667" s="104">
        <v>36160</v>
      </c>
      <c r="AO667" s="104">
        <v>173331.22</v>
      </c>
      <c r="AP667" s="104">
        <v>147603.79</v>
      </c>
      <c r="AQ667" s="104"/>
      <c r="AR667" s="104"/>
      <c r="AS667" s="104"/>
      <c r="AT667" s="104">
        <v>-100</v>
      </c>
      <c r="AU667" s="104">
        <v>-100</v>
      </c>
      <c r="AV667" s="104">
        <v>-100</v>
      </c>
      <c r="AW667" s="116">
        <v>4.793451880530974</v>
      </c>
      <c r="AX667" s="116"/>
      <c r="AY667" s="116">
        <v>4.081963219026549</v>
      </c>
      <c r="AZ667" s="116"/>
      <c r="DL667" s="96" t="s">
        <v>281</v>
      </c>
      <c r="DM667" s="96" t="s">
        <v>282</v>
      </c>
      <c r="DN667" s="96" t="s">
        <v>70</v>
      </c>
      <c r="DO667" s="96">
        <v>48685</v>
      </c>
      <c r="DP667" s="96">
        <v>161424.76</v>
      </c>
      <c r="DQ667" s="96">
        <v>137524.19</v>
      </c>
      <c r="DU667" s="96">
        <v>-100</v>
      </c>
      <c r="DV667" s="96">
        <v>-100</v>
      </c>
      <c r="DW667" s="96">
        <v>-100</v>
      </c>
      <c r="DX667" s="96">
        <v>3.3156980589503955</v>
      </c>
      <c r="DZ667" s="96">
        <v>2.8247753928314676</v>
      </c>
    </row>
    <row r="668" spans="37:130" ht="10.5">
      <c r="AK668" s="104" t="s">
        <v>412</v>
      </c>
      <c r="AL668" s="104" t="s">
        <v>413</v>
      </c>
      <c r="AM668" s="104" t="s">
        <v>69</v>
      </c>
      <c r="AN668" s="104">
        <v>12660</v>
      </c>
      <c r="AO668" s="104">
        <v>69855.41</v>
      </c>
      <c r="AP668" s="104">
        <v>60884.12</v>
      </c>
      <c r="AQ668" s="104">
        <v>31614</v>
      </c>
      <c r="AR668" s="104">
        <v>178942.03</v>
      </c>
      <c r="AS668" s="104">
        <v>165774.58</v>
      </c>
      <c r="AT668" s="104">
        <v>149.71563981042655</v>
      </c>
      <c r="AU668" s="104">
        <v>156.16058942321</v>
      </c>
      <c r="AV668" s="104">
        <v>172.2788470951046</v>
      </c>
      <c r="AW668" s="116">
        <v>5.5178048973143765</v>
      </c>
      <c r="AX668" s="116">
        <v>5.6602147782627945</v>
      </c>
      <c r="AY668" s="116">
        <v>4.809172195892575</v>
      </c>
      <c r="AZ668" s="116">
        <v>5.243707850952109</v>
      </c>
      <c r="DL668" s="96" t="s">
        <v>281</v>
      </c>
      <c r="DM668" s="96" t="s">
        <v>282</v>
      </c>
      <c r="DN668" s="96" t="s">
        <v>66</v>
      </c>
      <c r="DO668" s="96">
        <v>34320</v>
      </c>
      <c r="DP668" s="96">
        <v>109047.98</v>
      </c>
      <c r="DQ668" s="96">
        <v>94379.97</v>
      </c>
      <c r="DU668" s="96">
        <v>-100</v>
      </c>
      <c r="DV668" s="96">
        <v>-100</v>
      </c>
      <c r="DW668" s="96">
        <v>-100</v>
      </c>
      <c r="DX668" s="96">
        <v>3.1773886946386947</v>
      </c>
      <c r="DZ668" s="96">
        <v>2.749999125874126</v>
      </c>
    </row>
    <row r="669" spans="37:130" ht="10.5">
      <c r="AK669" s="104" t="s">
        <v>412</v>
      </c>
      <c r="AL669" s="104" t="s">
        <v>413</v>
      </c>
      <c r="AM669" s="104" t="s">
        <v>70</v>
      </c>
      <c r="AN669" s="104">
        <v>2760</v>
      </c>
      <c r="AO669" s="104">
        <v>14968.99</v>
      </c>
      <c r="AP669" s="104">
        <v>12841.42</v>
      </c>
      <c r="AQ669" s="104">
        <v>3078</v>
      </c>
      <c r="AR669" s="104">
        <v>17579.38</v>
      </c>
      <c r="AS669" s="104">
        <v>16168.84</v>
      </c>
      <c r="AT669" s="104">
        <v>11.521739130434783</v>
      </c>
      <c r="AU669" s="104">
        <v>17.438651505545806</v>
      </c>
      <c r="AV669" s="104">
        <v>25.911620365971988</v>
      </c>
      <c r="AW669" s="116">
        <v>5.423547101449275</v>
      </c>
      <c r="AX669" s="116">
        <v>5.711299545159195</v>
      </c>
      <c r="AY669" s="116">
        <v>4.652688405797101</v>
      </c>
      <c r="AZ669" s="116">
        <v>5.253034437946718</v>
      </c>
      <c r="DL669" s="96" t="s">
        <v>281</v>
      </c>
      <c r="DM669" s="96" t="s">
        <v>282</v>
      </c>
      <c r="DN669" s="96" t="s">
        <v>345</v>
      </c>
      <c r="DO669" s="96">
        <v>2394</v>
      </c>
      <c r="DP669" s="96">
        <v>9005.38</v>
      </c>
      <c r="DQ669" s="96">
        <v>7780.5</v>
      </c>
      <c r="DU669" s="96">
        <v>-100</v>
      </c>
      <c r="DV669" s="96">
        <v>-100</v>
      </c>
      <c r="DW669" s="96">
        <v>-100</v>
      </c>
      <c r="DX669" s="96">
        <v>3.761645781119465</v>
      </c>
      <c r="DZ669" s="96">
        <v>3.25</v>
      </c>
    </row>
    <row r="670" spans="37:131" ht="10.5">
      <c r="AK670" s="104" t="s">
        <v>412</v>
      </c>
      <c r="AL670" s="104" t="s">
        <v>413</v>
      </c>
      <c r="AM670" s="104" t="s">
        <v>66</v>
      </c>
      <c r="AN670" s="104">
        <v>169694</v>
      </c>
      <c r="AO670" s="104">
        <v>816607.5</v>
      </c>
      <c r="AP670" s="104">
        <v>700801.37</v>
      </c>
      <c r="AQ670" s="104">
        <v>147442</v>
      </c>
      <c r="AR670" s="104">
        <v>757342.3</v>
      </c>
      <c r="AS670" s="104">
        <v>697345.75</v>
      </c>
      <c r="AT670" s="104">
        <v>-13.113015192051575</v>
      </c>
      <c r="AU670" s="104">
        <v>-7.257489062983129</v>
      </c>
      <c r="AV670" s="104">
        <v>-0.4930954972305484</v>
      </c>
      <c r="AW670" s="116">
        <v>4.812235553407899</v>
      </c>
      <c r="AX670" s="116">
        <v>5.136543861314958</v>
      </c>
      <c r="AY670" s="116">
        <v>4.129794630334603</v>
      </c>
      <c r="AZ670" s="116">
        <v>4.729627582371373</v>
      </c>
      <c r="DL670" s="96" t="s">
        <v>425</v>
      </c>
      <c r="DM670" s="96" t="s">
        <v>624</v>
      </c>
      <c r="DN670" s="96" t="s">
        <v>47</v>
      </c>
      <c r="DO670" s="96">
        <v>14945</v>
      </c>
      <c r="DP670" s="96">
        <v>66518.08</v>
      </c>
      <c r="DQ670" s="96">
        <v>57804.48</v>
      </c>
      <c r="DR670" s="96">
        <v>24595.2</v>
      </c>
      <c r="DS670" s="96">
        <v>87704.59</v>
      </c>
      <c r="DT670" s="96">
        <v>80621.68</v>
      </c>
      <c r="DU670" s="96">
        <v>64.57142857142858</v>
      </c>
      <c r="DV670" s="96">
        <v>31.850753960426992</v>
      </c>
      <c r="DW670" s="96">
        <v>39.47306506346911</v>
      </c>
      <c r="DX670" s="96">
        <v>4.450858481097357</v>
      </c>
      <c r="DY670" s="96">
        <v>3.565923025631017</v>
      </c>
      <c r="DZ670" s="96">
        <v>3.8678139846102377</v>
      </c>
      <c r="EA670" s="96">
        <v>3.277943663804319</v>
      </c>
    </row>
    <row r="671" spans="37:130" ht="10.5">
      <c r="AK671" s="104" t="s">
        <v>412</v>
      </c>
      <c r="AL671" s="104" t="s">
        <v>413</v>
      </c>
      <c r="AM671" s="104" t="s">
        <v>48</v>
      </c>
      <c r="AN671" s="104">
        <v>3710</v>
      </c>
      <c r="AO671" s="104">
        <v>25371.2</v>
      </c>
      <c r="AP671" s="104">
        <v>21743.17</v>
      </c>
      <c r="AQ671" s="104">
        <v>2990</v>
      </c>
      <c r="AR671" s="104">
        <v>18035.7</v>
      </c>
      <c r="AS671" s="104">
        <v>16629.98</v>
      </c>
      <c r="AT671" s="104">
        <v>-19.40700808625337</v>
      </c>
      <c r="AU671" s="104">
        <v>-28.91270416850602</v>
      </c>
      <c r="AV671" s="104">
        <v>-23.51630420035349</v>
      </c>
      <c r="AW671" s="116">
        <v>6.838598382749327</v>
      </c>
      <c r="AX671" s="116">
        <v>6.032006688963211</v>
      </c>
      <c r="AY671" s="116">
        <v>5.860692722371967</v>
      </c>
      <c r="AZ671" s="116">
        <v>5.561866220735785</v>
      </c>
      <c r="DL671" s="96" t="s">
        <v>425</v>
      </c>
      <c r="DM671" s="96" t="s">
        <v>624</v>
      </c>
      <c r="DN671" s="96" t="s">
        <v>133</v>
      </c>
      <c r="DO671" s="96">
        <v>25000</v>
      </c>
      <c r="DP671" s="96">
        <v>85114.89</v>
      </c>
      <c r="DQ671" s="96">
        <v>74502.18</v>
      </c>
      <c r="DU671" s="96">
        <v>-100</v>
      </c>
      <c r="DV671" s="96">
        <v>-100</v>
      </c>
      <c r="DW671" s="96">
        <v>-100</v>
      </c>
      <c r="DX671" s="96">
        <v>3.4045956</v>
      </c>
      <c r="DZ671" s="96">
        <v>2.9800872</v>
      </c>
    </row>
    <row r="672" spans="37:131" ht="10.5">
      <c r="AK672" s="104" t="s">
        <v>412</v>
      </c>
      <c r="AL672" s="104" t="s">
        <v>413</v>
      </c>
      <c r="AM672" s="104" t="s">
        <v>345</v>
      </c>
      <c r="AN672" s="104">
        <v>17296</v>
      </c>
      <c r="AO672" s="104">
        <v>90075.18</v>
      </c>
      <c r="AP672" s="104">
        <v>77373.09</v>
      </c>
      <c r="AQ672" s="104">
        <v>16886</v>
      </c>
      <c r="AR672" s="104">
        <v>82272.14</v>
      </c>
      <c r="AS672" s="104">
        <v>75719.76</v>
      </c>
      <c r="AT672" s="104">
        <v>-2.370490286771508</v>
      </c>
      <c r="AU672" s="104">
        <v>-8.662808112068156</v>
      </c>
      <c r="AV672" s="104">
        <v>-2.13682819181708</v>
      </c>
      <c r="AW672" s="116">
        <v>5.207861933395004</v>
      </c>
      <c r="AX672" s="116">
        <v>4.872210114888073</v>
      </c>
      <c r="AY672" s="116">
        <v>4.473467275670675</v>
      </c>
      <c r="AZ672" s="116">
        <v>4.4841738718465</v>
      </c>
      <c r="DL672" s="96" t="s">
        <v>425</v>
      </c>
      <c r="DM672" s="96" t="s">
        <v>624</v>
      </c>
      <c r="DN672" s="96" t="s">
        <v>53</v>
      </c>
      <c r="DR672" s="96">
        <v>1470.96</v>
      </c>
      <c r="DS672" s="96">
        <v>5981.25</v>
      </c>
      <c r="DT672" s="96">
        <v>5490.87</v>
      </c>
      <c r="DY672" s="96">
        <v>4.066222059063469</v>
      </c>
      <c r="EA672" s="96">
        <v>3.7328479360417686</v>
      </c>
    </row>
    <row r="673" spans="37:130" ht="10.5">
      <c r="AK673" s="104" t="s">
        <v>412</v>
      </c>
      <c r="AL673" s="104" t="s">
        <v>413</v>
      </c>
      <c r="AM673" s="104" t="s">
        <v>65</v>
      </c>
      <c r="AN673" s="104">
        <v>3620</v>
      </c>
      <c r="AO673" s="104">
        <v>19404.62</v>
      </c>
      <c r="AP673" s="104">
        <v>16815.52</v>
      </c>
      <c r="AQ673" s="104">
        <v>4500</v>
      </c>
      <c r="AR673" s="104">
        <v>26584.08</v>
      </c>
      <c r="AS673" s="104">
        <v>24476.2</v>
      </c>
      <c r="AT673" s="104">
        <v>24.30939226519337</v>
      </c>
      <c r="AU673" s="104">
        <v>36.99871473906731</v>
      </c>
      <c r="AV673" s="104">
        <v>45.557199539473054</v>
      </c>
      <c r="AW673" s="116">
        <v>5.3603922651933695</v>
      </c>
      <c r="AX673" s="116">
        <v>5.907573333333334</v>
      </c>
      <c r="AY673" s="116">
        <v>4.645171270718232</v>
      </c>
      <c r="AZ673" s="116">
        <v>5.439155555555556</v>
      </c>
      <c r="DL673" s="96" t="s">
        <v>425</v>
      </c>
      <c r="DM673" s="96" t="s">
        <v>624</v>
      </c>
      <c r="DN673" s="96" t="s">
        <v>81</v>
      </c>
      <c r="DO673" s="96">
        <v>17600</v>
      </c>
      <c r="DP673" s="96">
        <v>52632.12</v>
      </c>
      <c r="DQ673" s="96">
        <v>46820</v>
      </c>
      <c r="DU673" s="96">
        <v>-100</v>
      </c>
      <c r="DV673" s="96">
        <v>-100</v>
      </c>
      <c r="DW673" s="96">
        <v>-100</v>
      </c>
      <c r="DX673" s="96">
        <v>2.990461363636364</v>
      </c>
      <c r="DZ673" s="96">
        <v>2.6602272727272727</v>
      </c>
    </row>
    <row r="674" spans="37:130" ht="10.5">
      <c r="AK674" s="104" t="s">
        <v>412</v>
      </c>
      <c r="AL674" s="104" t="s">
        <v>413</v>
      </c>
      <c r="AM674" s="104" t="s">
        <v>43</v>
      </c>
      <c r="AN674" s="104"/>
      <c r="AO674" s="104"/>
      <c r="AP674" s="104"/>
      <c r="AQ674" s="104">
        <v>30962</v>
      </c>
      <c r="AR674" s="104">
        <v>152567.22</v>
      </c>
      <c r="AS674" s="104">
        <v>140579.26</v>
      </c>
      <c r="AT674" s="104"/>
      <c r="AU674" s="104"/>
      <c r="AV674" s="104"/>
      <c r="AW674" s="116"/>
      <c r="AX674" s="116">
        <v>4.927563464892449</v>
      </c>
      <c r="AY674" s="116"/>
      <c r="AZ674" s="116">
        <v>4.540380466378141</v>
      </c>
      <c r="DL674" s="96" t="s">
        <v>425</v>
      </c>
      <c r="DM674" s="96" t="s">
        <v>624</v>
      </c>
      <c r="DN674" s="96" t="s">
        <v>100</v>
      </c>
      <c r="DO674" s="96">
        <v>18000</v>
      </c>
      <c r="DP674" s="96">
        <v>56526.34</v>
      </c>
      <c r="DQ674" s="96">
        <v>48850</v>
      </c>
      <c r="DU674" s="96">
        <v>-100</v>
      </c>
      <c r="DV674" s="96">
        <v>-100</v>
      </c>
      <c r="DW674" s="96">
        <v>-100</v>
      </c>
      <c r="DX674" s="96">
        <v>3.140352222222222</v>
      </c>
      <c r="DZ674" s="96">
        <v>2.713888888888889</v>
      </c>
    </row>
    <row r="675" spans="37:131" ht="10.5">
      <c r="AK675" s="104" t="s">
        <v>414</v>
      </c>
      <c r="AL675" s="104" t="s">
        <v>618</v>
      </c>
      <c r="AM675" s="104" t="s">
        <v>62</v>
      </c>
      <c r="AN675" s="104"/>
      <c r="AO675" s="104"/>
      <c r="AP675" s="104"/>
      <c r="AQ675" s="104">
        <v>800</v>
      </c>
      <c r="AR675" s="104">
        <v>6000</v>
      </c>
      <c r="AS675" s="104">
        <v>5523.45</v>
      </c>
      <c r="AT675" s="104"/>
      <c r="AU675" s="104"/>
      <c r="AV675" s="104"/>
      <c r="AW675" s="116"/>
      <c r="AX675" s="116">
        <v>7.5</v>
      </c>
      <c r="AY675" s="116"/>
      <c r="AZ675" s="116">
        <v>6.9043125</v>
      </c>
      <c r="DL675" s="96" t="s">
        <v>425</v>
      </c>
      <c r="DM675" s="96" t="s">
        <v>624</v>
      </c>
      <c r="DN675" s="96" t="s">
        <v>41</v>
      </c>
      <c r="DO675" s="96">
        <v>26420</v>
      </c>
      <c r="DP675" s="96">
        <v>93322.48</v>
      </c>
      <c r="DQ675" s="96">
        <v>80928.35</v>
      </c>
      <c r="DR675" s="96">
        <v>1700</v>
      </c>
      <c r="DS675" s="96">
        <v>4943.41</v>
      </c>
      <c r="DT675" s="96">
        <v>4569.52</v>
      </c>
      <c r="DU675" s="96">
        <v>-93.5654806964421</v>
      </c>
      <c r="DV675" s="96">
        <v>-94.70287330555297</v>
      </c>
      <c r="DW675" s="96">
        <v>-94.35362267981492</v>
      </c>
      <c r="DX675" s="96">
        <v>3.5322664647993944</v>
      </c>
      <c r="DY675" s="96">
        <v>2.9078882352941178</v>
      </c>
      <c r="DZ675" s="96">
        <v>3.063147236941711</v>
      </c>
      <c r="EA675" s="96">
        <v>2.6879529411764707</v>
      </c>
    </row>
    <row r="676" spans="37:131" ht="10.5">
      <c r="AK676" s="104" t="s">
        <v>414</v>
      </c>
      <c r="AL676" s="104" t="s">
        <v>618</v>
      </c>
      <c r="AM676" s="104" t="s">
        <v>53</v>
      </c>
      <c r="AN676" s="104"/>
      <c r="AO676" s="104"/>
      <c r="AP676" s="104"/>
      <c r="AQ676" s="104">
        <v>20</v>
      </c>
      <c r="AR676" s="104">
        <v>93.04</v>
      </c>
      <c r="AS676" s="104">
        <v>85.33</v>
      </c>
      <c r="AT676" s="104"/>
      <c r="AU676" s="104"/>
      <c r="AV676" s="104"/>
      <c r="AW676" s="116"/>
      <c r="AX676" s="116">
        <v>4.652</v>
      </c>
      <c r="AY676" s="116"/>
      <c r="AZ676" s="116">
        <v>4.2665</v>
      </c>
      <c r="DL676" s="96" t="s">
        <v>425</v>
      </c>
      <c r="DM676" s="96" t="s">
        <v>624</v>
      </c>
      <c r="DN676" s="96" t="s">
        <v>45</v>
      </c>
      <c r="DO676" s="96">
        <v>16240</v>
      </c>
      <c r="DP676" s="96">
        <v>56028</v>
      </c>
      <c r="DQ676" s="96">
        <v>47436.36</v>
      </c>
      <c r="DR676" s="96">
        <v>16240</v>
      </c>
      <c r="DS676" s="96">
        <v>53592</v>
      </c>
      <c r="DT676" s="96">
        <v>49149.95</v>
      </c>
      <c r="DU676" s="96">
        <v>0</v>
      </c>
      <c r="DV676" s="96">
        <v>-4.3478260869565215</v>
      </c>
      <c r="DW676" s="96">
        <v>3.6123977472133117</v>
      </c>
      <c r="DX676" s="96">
        <v>3.45</v>
      </c>
      <c r="DY676" s="96">
        <v>3.3</v>
      </c>
      <c r="DZ676" s="96">
        <v>2.920958128078818</v>
      </c>
      <c r="EA676" s="96">
        <v>3.0264747536945813</v>
      </c>
    </row>
    <row r="677" spans="37:130" ht="10.5">
      <c r="AK677" s="104" t="s">
        <v>414</v>
      </c>
      <c r="AL677" s="104" t="s">
        <v>618</v>
      </c>
      <c r="AM677" s="104" t="s">
        <v>41</v>
      </c>
      <c r="AN677" s="104"/>
      <c r="AO677" s="104"/>
      <c r="AP677" s="104"/>
      <c r="AQ677" s="104">
        <v>3950</v>
      </c>
      <c r="AR677" s="104">
        <v>17184.66</v>
      </c>
      <c r="AS677" s="104">
        <v>15860.97</v>
      </c>
      <c r="AT677" s="104"/>
      <c r="AU677" s="104"/>
      <c r="AV677" s="104"/>
      <c r="AW677" s="116"/>
      <c r="AX677" s="116">
        <v>4.350546835443038</v>
      </c>
      <c r="AY677" s="116"/>
      <c r="AZ677" s="116">
        <v>4.015435443037974</v>
      </c>
      <c r="DL677" s="96" t="s">
        <v>425</v>
      </c>
      <c r="DM677" s="96" t="s">
        <v>624</v>
      </c>
      <c r="DN677" s="96" t="s">
        <v>94</v>
      </c>
      <c r="DO677" s="96">
        <v>33040</v>
      </c>
      <c r="DP677" s="96">
        <v>111631.82</v>
      </c>
      <c r="DQ677" s="96">
        <v>93772</v>
      </c>
      <c r="DU677" s="96">
        <v>-100</v>
      </c>
      <c r="DV677" s="96">
        <v>-100</v>
      </c>
      <c r="DW677" s="96">
        <v>-100</v>
      </c>
      <c r="DX677" s="96">
        <v>3.378687046004843</v>
      </c>
      <c r="DZ677" s="96">
        <v>2.838135593220339</v>
      </c>
    </row>
    <row r="678" spans="37:131" ht="10.5">
      <c r="AK678" s="104" t="s">
        <v>414</v>
      </c>
      <c r="AL678" s="104" t="s">
        <v>618</v>
      </c>
      <c r="AM678" s="104" t="s">
        <v>44</v>
      </c>
      <c r="AN678" s="104"/>
      <c r="AO678" s="104"/>
      <c r="AP678" s="104"/>
      <c r="AQ678" s="104">
        <v>13424</v>
      </c>
      <c r="AR678" s="104">
        <v>65693.28</v>
      </c>
      <c r="AS678" s="104">
        <v>60591.61</v>
      </c>
      <c r="AT678" s="104"/>
      <c r="AU678" s="104"/>
      <c r="AV678" s="104"/>
      <c r="AW678" s="116"/>
      <c r="AX678" s="116">
        <v>4.8937187127532775</v>
      </c>
      <c r="AY678" s="116"/>
      <c r="AZ678" s="116">
        <v>4.5136777413587605</v>
      </c>
      <c r="DL678" s="96" t="s">
        <v>425</v>
      </c>
      <c r="DM678" s="96" t="s">
        <v>624</v>
      </c>
      <c r="DN678" s="96" t="s">
        <v>70</v>
      </c>
      <c r="DO678" s="96">
        <v>3215</v>
      </c>
      <c r="DP678" s="96">
        <v>9855.87</v>
      </c>
      <c r="DQ678" s="96">
        <v>8489.6</v>
      </c>
      <c r="DR678" s="96">
        <v>18000</v>
      </c>
      <c r="DS678" s="96">
        <v>54146.59</v>
      </c>
      <c r="DT678" s="96">
        <v>49677.92</v>
      </c>
      <c r="DU678" s="96">
        <v>459.8755832037325</v>
      </c>
      <c r="DV678" s="96">
        <v>449.38417410132223</v>
      </c>
      <c r="DW678" s="96">
        <v>485.1620806633999</v>
      </c>
      <c r="DX678" s="96">
        <v>3.0655894245723174</v>
      </c>
      <c r="DY678" s="96">
        <v>3.0081438888888887</v>
      </c>
      <c r="DZ678" s="96">
        <v>2.6406220839813375</v>
      </c>
      <c r="EA678" s="96">
        <v>2.7598844444444444</v>
      </c>
    </row>
    <row r="679" spans="37:130" ht="10.5">
      <c r="AK679" s="104" t="s">
        <v>414</v>
      </c>
      <c r="AL679" s="104" t="s">
        <v>618</v>
      </c>
      <c r="AM679" s="104" t="s">
        <v>42</v>
      </c>
      <c r="AN679" s="104"/>
      <c r="AO679" s="104"/>
      <c r="AP679" s="104"/>
      <c r="AQ679" s="104">
        <v>16350</v>
      </c>
      <c r="AR679" s="104">
        <v>74815.3</v>
      </c>
      <c r="AS679" s="104">
        <v>68956.84</v>
      </c>
      <c r="AT679" s="104"/>
      <c r="AU679" s="104"/>
      <c r="AV679" s="104"/>
      <c r="AW679" s="116"/>
      <c r="AX679" s="116">
        <v>4.575859327217126</v>
      </c>
      <c r="AY679" s="116"/>
      <c r="AZ679" s="116">
        <v>4.21754373088685</v>
      </c>
      <c r="DL679" s="96" t="s">
        <v>425</v>
      </c>
      <c r="DM679" s="96" t="s">
        <v>624</v>
      </c>
      <c r="DN679" s="96" t="s">
        <v>66</v>
      </c>
      <c r="DO679" s="96">
        <v>17070</v>
      </c>
      <c r="DP679" s="96">
        <v>68694</v>
      </c>
      <c r="DQ679" s="96">
        <v>58586.58</v>
      </c>
      <c r="DU679" s="96">
        <v>-100</v>
      </c>
      <c r="DV679" s="96">
        <v>-100</v>
      </c>
      <c r="DW679" s="96">
        <v>-100</v>
      </c>
      <c r="DX679" s="96">
        <v>4.024253075571178</v>
      </c>
      <c r="DZ679" s="96">
        <v>3.4321370826010544</v>
      </c>
    </row>
    <row r="680" spans="37:131" ht="10.5">
      <c r="AK680" s="104" t="s">
        <v>414</v>
      </c>
      <c r="AL680" s="104" t="s">
        <v>618</v>
      </c>
      <c r="AM680" s="104" t="s">
        <v>49</v>
      </c>
      <c r="AN680" s="104"/>
      <c r="AO680" s="104"/>
      <c r="AP680" s="104"/>
      <c r="AQ680" s="104">
        <v>160</v>
      </c>
      <c r="AR680" s="104">
        <v>857.25</v>
      </c>
      <c r="AS680" s="104">
        <v>787.6</v>
      </c>
      <c r="AT680" s="104"/>
      <c r="AU680" s="104"/>
      <c r="AV680" s="104"/>
      <c r="AW680" s="116"/>
      <c r="AX680" s="116">
        <v>5.3578125</v>
      </c>
      <c r="AY680" s="116"/>
      <c r="AZ680" s="116">
        <v>4.9225</v>
      </c>
      <c r="DL680" s="96" t="s">
        <v>425</v>
      </c>
      <c r="DM680" s="96" t="s">
        <v>624</v>
      </c>
      <c r="DN680" s="96" t="s">
        <v>352</v>
      </c>
      <c r="DR680" s="96">
        <v>20000</v>
      </c>
      <c r="DS680" s="96">
        <v>60109.36</v>
      </c>
      <c r="DT680" s="96">
        <v>55000</v>
      </c>
      <c r="DY680" s="96">
        <v>3.005468</v>
      </c>
      <c r="EA680" s="96">
        <v>2.75</v>
      </c>
    </row>
    <row r="681" spans="37:130" ht="10.5">
      <c r="AK681" s="104" t="s">
        <v>414</v>
      </c>
      <c r="AL681" s="104" t="s">
        <v>618</v>
      </c>
      <c r="AM681" s="104" t="s">
        <v>66</v>
      </c>
      <c r="AN681" s="104"/>
      <c r="AO681" s="104"/>
      <c r="AP681" s="104"/>
      <c r="AQ681" s="104">
        <v>332</v>
      </c>
      <c r="AR681" s="104">
        <v>1575.04</v>
      </c>
      <c r="AS681" s="104">
        <v>1448.6</v>
      </c>
      <c r="AT681" s="104"/>
      <c r="AU681" s="104"/>
      <c r="AV681" s="104"/>
      <c r="AW681" s="116"/>
      <c r="AX681" s="116">
        <v>4.744096385542169</v>
      </c>
      <c r="AY681" s="116"/>
      <c r="AZ681" s="116">
        <v>4.363253012048193</v>
      </c>
      <c r="DL681" s="96" t="s">
        <v>425</v>
      </c>
      <c r="DM681" s="96" t="s">
        <v>624</v>
      </c>
      <c r="DN681" s="96" t="s">
        <v>525</v>
      </c>
      <c r="DO681" s="96">
        <v>24720</v>
      </c>
      <c r="DP681" s="96">
        <v>84509.26</v>
      </c>
      <c r="DQ681" s="96">
        <v>72251.18</v>
      </c>
      <c r="DU681" s="96">
        <v>-100</v>
      </c>
      <c r="DV681" s="96">
        <v>-100</v>
      </c>
      <c r="DW681" s="96">
        <v>-100</v>
      </c>
      <c r="DX681" s="96">
        <v>3.4186593851132683</v>
      </c>
      <c r="DZ681" s="96">
        <v>2.9227823624595466</v>
      </c>
    </row>
    <row r="682" spans="37:131" ht="10.5">
      <c r="AK682" s="104" t="s">
        <v>414</v>
      </c>
      <c r="AL682" s="104" t="s">
        <v>618</v>
      </c>
      <c r="AM682" s="104" t="s">
        <v>43</v>
      </c>
      <c r="AN682" s="104">
        <v>6080</v>
      </c>
      <c r="AO682" s="104">
        <v>21853.88</v>
      </c>
      <c r="AP682" s="104">
        <v>18848</v>
      </c>
      <c r="AQ682" s="104">
        <v>5340</v>
      </c>
      <c r="AR682" s="104">
        <v>23626.14</v>
      </c>
      <c r="AS682" s="104">
        <v>21794.94</v>
      </c>
      <c r="AT682" s="104">
        <v>-12.171052631578947</v>
      </c>
      <c r="AU682" s="104">
        <v>8.109589692997298</v>
      </c>
      <c r="AV682" s="104">
        <v>15.635292869269943</v>
      </c>
      <c r="AW682" s="116">
        <v>3.594388157894737</v>
      </c>
      <c r="AX682" s="116">
        <v>4.424370786516854</v>
      </c>
      <c r="AY682" s="116">
        <v>3.1</v>
      </c>
      <c r="AZ682" s="116">
        <v>4.081449438202247</v>
      </c>
      <c r="DL682" s="96" t="s">
        <v>438</v>
      </c>
      <c r="DM682" s="96" t="s">
        <v>626</v>
      </c>
      <c r="DN682" s="96" t="s">
        <v>42</v>
      </c>
      <c r="DR682" s="96">
        <v>500</v>
      </c>
      <c r="DS682" s="96">
        <v>2670.47</v>
      </c>
      <c r="DT682" s="96">
        <v>2450.18</v>
      </c>
      <c r="DY682" s="96">
        <v>5.34094</v>
      </c>
      <c r="EA682" s="96">
        <v>4.90036</v>
      </c>
    </row>
    <row r="683" spans="37:130" ht="10.5">
      <c r="AK683" s="104" t="s">
        <v>431</v>
      </c>
      <c r="AL683" s="104" t="s">
        <v>432</v>
      </c>
      <c r="AM683" s="104" t="s">
        <v>47</v>
      </c>
      <c r="AN683" s="104">
        <v>1260</v>
      </c>
      <c r="AO683" s="104">
        <v>5820.78</v>
      </c>
      <c r="AP683" s="104">
        <v>5178</v>
      </c>
      <c r="AQ683" s="104">
        <v>2352</v>
      </c>
      <c r="AR683" s="104">
        <v>15636.86</v>
      </c>
      <c r="AS683" s="104">
        <v>14336.34</v>
      </c>
      <c r="AT683" s="104">
        <v>86.66666666666667</v>
      </c>
      <c r="AU683" s="104">
        <v>168.63856733977238</v>
      </c>
      <c r="AV683" s="104">
        <v>176.8702201622248</v>
      </c>
      <c r="AW683" s="116">
        <v>4.619666666666666</v>
      </c>
      <c r="AX683" s="116">
        <v>6.648324829931973</v>
      </c>
      <c r="AY683" s="116">
        <v>4.109523809523809</v>
      </c>
      <c r="AZ683" s="116">
        <v>6.0953826530612245</v>
      </c>
      <c r="DL683" s="96" t="s">
        <v>438</v>
      </c>
      <c r="DM683" s="96" t="s">
        <v>626</v>
      </c>
      <c r="DN683" s="96" t="s">
        <v>70</v>
      </c>
      <c r="DO683" s="96">
        <v>21</v>
      </c>
      <c r="DP683" s="96">
        <v>120.22</v>
      </c>
      <c r="DQ683" s="96">
        <v>100.33</v>
      </c>
      <c r="DU683" s="96">
        <v>-100</v>
      </c>
      <c r="DV683" s="96">
        <v>-100</v>
      </c>
      <c r="DW683" s="96">
        <v>-100</v>
      </c>
      <c r="DX683" s="96">
        <v>5.7247619047619045</v>
      </c>
      <c r="DZ683" s="96">
        <v>4.777619047619048</v>
      </c>
    </row>
    <row r="684" spans="37:130" ht="10.5">
      <c r="AK684" s="104" t="s">
        <v>431</v>
      </c>
      <c r="AL684" s="104" t="s">
        <v>432</v>
      </c>
      <c r="AM684" s="104" t="s">
        <v>133</v>
      </c>
      <c r="AN684" s="104">
        <v>5000</v>
      </c>
      <c r="AO684" s="104">
        <v>27372.78</v>
      </c>
      <c r="AP684" s="104">
        <v>23613.15</v>
      </c>
      <c r="AQ684" s="104"/>
      <c r="AR684" s="104"/>
      <c r="AS684" s="104"/>
      <c r="AT684" s="104">
        <v>-100</v>
      </c>
      <c r="AU684" s="104">
        <v>-100</v>
      </c>
      <c r="AV684" s="104">
        <v>-100</v>
      </c>
      <c r="AW684" s="116">
        <v>5.474556</v>
      </c>
      <c r="AX684" s="116"/>
      <c r="AY684" s="116">
        <v>4.7226300000000005</v>
      </c>
      <c r="AZ684" s="116"/>
      <c r="DL684" s="96" t="s">
        <v>446</v>
      </c>
      <c r="DM684" s="96" t="s">
        <v>447</v>
      </c>
      <c r="DN684" s="96" t="s">
        <v>47</v>
      </c>
      <c r="DO684" s="96">
        <v>11200</v>
      </c>
      <c r="DP684" s="96">
        <v>56491.55</v>
      </c>
      <c r="DQ684" s="96">
        <v>48636</v>
      </c>
      <c r="DU684" s="96">
        <v>-100</v>
      </c>
      <c r="DV684" s="96">
        <v>-100</v>
      </c>
      <c r="DW684" s="96">
        <v>-100</v>
      </c>
      <c r="DX684" s="96">
        <v>5.043888392857143</v>
      </c>
      <c r="DZ684" s="96">
        <v>4.3425</v>
      </c>
    </row>
    <row r="685" spans="37:131" ht="10.5">
      <c r="AK685" s="104" t="s">
        <v>431</v>
      </c>
      <c r="AL685" s="104" t="s">
        <v>432</v>
      </c>
      <c r="AM685" s="104" t="s">
        <v>62</v>
      </c>
      <c r="AN685" s="104">
        <v>19090</v>
      </c>
      <c r="AO685" s="104">
        <v>165401.5</v>
      </c>
      <c r="AP685" s="104">
        <v>137272.86</v>
      </c>
      <c r="AQ685" s="104"/>
      <c r="AR685" s="104"/>
      <c r="AS685" s="104"/>
      <c r="AT685" s="104">
        <v>-100</v>
      </c>
      <c r="AU685" s="104">
        <v>-100</v>
      </c>
      <c r="AV685" s="104">
        <v>-100</v>
      </c>
      <c r="AW685" s="116">
        <v>8.664300680984809</v>
      </c>
      <c r="AX685" s="116"/>
      <c r="AY685" s="116">
        <v>7.190825563122052</v>
      </c>
      <c r="AZ685" s="116"/>
      <c r="DL685" s="96" t="s">
        <v>446</v>
      </c>
      <c r="DM685" s="96" t="s">
        <v>447</v>
      </c>
      <c r="DN685" s="96" t="s">
        <v>51</v>
      </c>
      <c r="DR685" s="96">
        <v>3000</v>
      </c>
      <c r="DS685" s="96">
        <v>15558.04</v>
      </c>
      <c r="DT685" s="96">
        <v>14271.96</v>
      </c>
      <c r="DY685" s="96">
        <v>5.186013333333333</v>
      </c>
      <c r="EA685" s="96">
        <v>4.75732</v>
      </c>
    </row>
    <row r="686" spans="37:131" ht="10.5">
      <c r="AK686" s="104" t="s">
        <v>431</v>
      </c>
      <c r="AL686" s="104" t="s">
        <v>432</v>
      </c>
      <c r="AM686" s="104" t="s">
        <v>53</v>
      </c>
      <c r="AN686" s="104">
        <v>14844.12</v>
      </c>
      <c r="AO686" s="104">
        <v>151018.6</v>
      </c>
      <c r="AP686" s="104">
        <v>130951.91</v>
      </c>
      <c r="AQ686" s="104">
        <v>891</v>
      </c>
      <c r="AR686" s="104">
        <v>6364.75</v>
      </c>
      <c r="AS686" s="104">
        <v>5837.41</v>
      </c>
      <c r="AT686" s="104">
        <v>-93.9976233013476</v>
      </c>
      <c r="AU686" s="104">
        <v>-95.78545291772006</v>
      </c>
      <c r="AV686" s="104">
        <v>-95.5423254231267</v>
      </c>
      <c r="AW686" s="116">
        <v>10.173631040438908</v>
      </c>
      <c r="AX686" s="116">
        <v>7.14337822671156</v>
      </c>
      <c r="AY686" s="116">
        <v>8.821803515466057</v>
      </c>
      <c r="AZ686" s="116">
        <v>6.551526374859708</v>
      </c>
      <c r="DL686" s="96" t="s">
        <v>446</v>
      </c>
      <c r="DM686" s="96" t="s">
        <v>447</v>
      </c>
      <c r="DN686" s="96" t="s">
        <v>41</v>
      </c>
      <c r="DO686" s="96">
        <v>2500</v>
      </c>
      <c r="DP686" s="96">
        <v>12251.98</v>
      </c>
      <c r="DQ686" s="96">
        <v>10899</v>
      </c>
      <c r="DR686" s="96">
        <v>14400</v>
      </c>
      <c r="DS686" s="96">
        <v>71472.35</v>
      </c>
      <c r="DT686" s="96">
        <v>66066.55</v>
      </c>
      <c r="DU686" s="96">
        <v>476</v>
      </c>
      <c r="DV686" s="96">
        <v>483.35346613363726</v>
      </c>
      <c r="DW686" s="96">
        <v>506.17074961005596</v>
      </c>
      <c r="DX686" s="96">
        <v>4.900792</v>
      </c>
      <c r="DY686" s="96">
        <v>4.96335763888889</v>
      </c>
      <c r="DZ686" s="96">
        <v>4.3596</v>
      </c>
      <c r="EA686" s="96">
        <v>4.587954861111111</v>
      </c>
    </row>
    <row r="687" spans="37:131" ht="10.5">
      <c r="AK687" s="104" t="s">
        <v>431</v>
      </c>
      <c r="AL687" s="104" t="s">
        <v>432</v>
      </c>
      <c r="AM687" s="104" t="s">
        <v>55</v>
      </c>
      <c r="AN687" s="104">
        <v>2000</v>
      </c>
      <c r="AO687" s="104">
        <v>12955.83</v>
      </c>
      <c r="AP687" s="104">
        <v>10756.1</v>
      </c>
      <c r="AQ687" s="104"/>
      <c r="AR687" s="104"/>
      <c r="AS687" s="104"/>
      <c r="AT687" s="104">
        <v>-100</v>
      </c>
      <c r="AU687" s="104">
        <v>-100</v>
      </c>
      <c r="AV687" s="104">
        <v>-100</v>
      </c>
      <c r="AW687" s="116">
        <v>6.477915</v>
      </c>
      <c r="AX687" s="116"/>
      <c r="AY687" s="116">
        <v>5.37805</v>
      </c>
      <c r="AZ687" s="116"/>
      <c r="DL687" s="96" t="s">
        <v>446</v>
      </c>
      <c r="DM687" s="96" t="s">
        <v>447</v>
      </c>
      <c r="DN687" s="96" t="s">
        <v>45</v>
      </c>
      <c r="DO687" s="96">
        <v>1344</v>
      </c>
      <c r="DP687" s="96">
        <v>8064</v>
      </c>
      <c r="DQ687" s="96">
        <v>6827.42</v>
      </c>
      <c r="DR687" s="96">
        <v>1344</v>
      </c>
      <c r="DS687" s="96">
        <v>7728</v>
      </c>
      <c r="DT687" s="96">
        <v>7087.45</v>
      </c>
      <c r="DU687" s="96">
        <v>0</v>
      </c>
      <c r="DV687" s="96">
        <v>-4.166666666666667</v>
      </c>
      <c r="DW687" s="96">
        <v>3.8086129167386766</v>
      </c>
      <c r="DX687" s="96">
        <v>6</v>
      </c>
      <c r="DY687" s="96">
        <v>5.75</v>
      </c>
      <c r="DZ687" s="96">
        <v>5.0799255952380955</v>
      </c>
      <c r="EA687" s="96">
        <v>5.273400297619047</v>
      </c>
    </row>
    <row r="688" spans="37:131" ht="10.5">
      <c r="AK688" s="104" t="s">
        <v>431</v>
      </c>
      <c r="AL688" s="104" t="s">
        <v>432</v>
      </c>
      <c r="AM688" s="104" t="s">
        <v>41</v>
      </c>
      <c r="AN688" s="104"/>
      <c r="AO688" s="104"/>
      <c r="AP688" s="104"/>
      <c r="AQ688" s="104">
        <v>9450</v>
      </c>
      <c r="AR688" s="104">
        <v>59977.52</v>
      </c>
      <c r="AS688" s="104">
        <v>55277.05</v>
      </c>
      <c r="AT688" s="104"/>
      <c r="AU688" s="104"/>
      <c r="AV688" s="104"/>
      <c r="AW688" s="116"/>
      <c r="AX688" s="116">
        <v>6.346827513227513</v>
      </c>
      <c r="AY688" s="116"/>
      <c r="AZ688" s="116">
        <v>5.849423280423281</v>
      </c>
      <c r="DL688" s="96" t="s">
        <v>446</v>
      </c>
      <c r="DM688" s="96" t="s">
        <v>447</v>
      </c>
      <c r="DN688" s="96" t="s">
        <v>60</v>
      </c>
      <c r="DR688" s="96">
        <v>2700</v>
      </c>
      <c r="DS688" s="96">
        <v>16262.5</v>
      </c>
      <c r="DT688" s="96">
        <v>14925.1</v>
      </c>
      <c r="DY688" s="96">
        <v>6.023148148148148</v>
      </c>
      <c r="EA688" s="96">
        <v>5.527814814814815</v>
      </c>
    </row>
    <row r="689" spans="37:130" ht="10.5">
      <c r="AK689" s="104" t="s">
        <v>431</v>
      </c>
      <c r="AL689" s="104" t="s">
        <v>432</v>
      </c>
      <c r="AM689" s="104" t="s">
        <v>44</v>
      </c>
      <c r="AN689" s="104">
        <v>2340</v>
      </c>
      <c r="AO689" s="104">
        <v>13051.87</v>
      </c>
      <c r="AP689" s="104">
        <v>11091.6</v>
      </c>
      <c r="AQ689" s="104"/>
      <c r="AR689" s="104"/>
      <c r="AS689" s="104"/>
      <c r="AT689" s="104">
        <v>-100</v>
      </c>
      <c r="AU689" s="104">
        <v>-100</v>
      </c>
      <c r="AV689" s="104">
        <v>-100</v>
      </c>
      <c r="AW689" s="116">
        <v>5.5777222222222225</v>
      </c>
      <c r="AX689" s="116"/>
      <c r="AY689" s="116">
        <v>4.74</v>
      </c>
      <c r="AZ689" s="116"/>
      <c r="DL689" s="96" t="s">
        <v>446</v>
      </c>
      <c r="DM689" s="96" t="s">
        <v>447</v>
      </c>
      <c r="DN689" s="96" t="s">
        <v>525</v>
      </c>
      <c r="DO689" s="96">
        <v>6680</v>
      </c>
      <c r="DP689" s="96">
        <v>34191.98</v>
      </c>
      <c r="DQ689" s="96">
        <v>29437.34</v>
      </c>
      <c r="DU689" s="96">
        <v>-100</v>
      </c>
      <c r="DV689" s="96">
        <v>-100</v>
      </c>
      <c r="DW689" s="96">
        <v>-100</v>
      </c>
      <c r="DX689" s="96">
        <v>5.118559880239522</v>
      </c>
      <c r="DZ689" s="96">
        <v>4.406787425149701</v>
      </c>
    </row>
    <row r="690" spans="37:131" ht="10.5">
      <c r="AK690" s="104" t="s">
        <v>431</v>
      </c>
      <c r="AL690" s="104" t="s">
        <v>432</v>
      </c>
      <c r="AM690" s="104" t="s">
        <v>84</v>
      </c>
      <c r="AN690" s="104">
        <v>13990</v>
      </c>
      <c r="AO690" s="104">
        <v>72546.16</v>
      </c>
      <c r="AP690" s="104">
        <v>61143.17</v>
      </c>
      <c r="AQ690" s="104"/>
      <c r="AR690" s="104"/>
      <c r="AS690" s="104"/>
      <c r="AT690" s="104">
        <v>-100</v>
      </c>
      <c r="AU690" s="104">
        <v>-100</v>
      </c>
      <c r="AV690" s="104">
        <v>-100</v>
      </c>
      <c r="AW690" s="116">
        <v>5.185572551822731</v>
      </c>
      <c r="AX690" s="116"/>
      <c r="AY690" s="116">
        <v>4.370491065046462</v>
      </c>
      <c r="AZ690" s="116"/>
      <c r="DL690" s="96" t="s">
        <v>455</v>
      </c>
      <c r="DM690" s="96" t="s">
        <v>456</v>
      </c>
      <c r="DN690" s="96" t="s">
        <v>47</v>
      </c>
      <c r="DO690" s="96">
        <v>246665.88</v>
      </c>
      <c r="DP690" s="96">
        <v>2263189.93</v>
      </c>
      <c r="DQ690" s="96">
        <v>1950083.45</v>
      </c>
      <c r="DR690" s="96">
        <v>357936.165</v>
      </c>
      <c r="DS690" s="96">
        <v>3173378.98</v>
      </c>
      <c r="DT690" s="96">
        <v>2919869.41</v>
      </c>
      <c r="DU690" s="96">
        <v>45.109718863427716</v>
      </c>
      <c r="DV690" s="96">
        <v>40.21708642013973</v>
      </c>
      <c r="DW690" s="96">
        <v>49.73048512359818</v>
      </c>
      <c r="DX690" s="96">
        <v>9.175123572015716</v>
      </c>
      <c r="DY690" s="96">
        <v>8.865767950550625</v>
      </c>
      <c r="DZ690" s="96">
        <v>7.905768929209017</v>
      </c>
      <c r="EA690" s="96">
        <v>8.157514371312551</v>
      </c>
    </row>
    <row r="691" spans="37:130" ht="10.5">
      <c r="AK691" s="104" t="s">
        <v>431</v>
      </c>
      <c r="AL691" s="104" t="s">
        <v>432</v>
      </c>
      <c r="AM691" s="104" t="s">
        <v>525</v>
      </c>
      <c r="AN691" s="104">
        <v>1120</v>
      </c>
      <c r="AO691" s="104">
        <v>5849.24</v>
      </c>
      <c r="AP691" s="104">
        <v>5035.86</v>
      </c>
      <c r="AQ691" s="104"/>
      <c r="AR691" s="104"/>
      <c r="AS691" s="104"/>
      <c r="AT691" s="104">
        <v>-100</v>
      </c>
      <c r="AU691" s="104">
        <v>-100</v>
      </c>
      <c r="AV691" s="104">
        <v>-100</v>
      </c>
      <c r="AW691" s="116">
        <v>5.222535714285714</v>
      </c>
      <c r="AX691" s="116"/>
      <c r="AY691" s="116">
        <v>4.496303571428571</v>
      </c>
      <c r="AZ691" s="116"/>
      <c r="DL691" s="96" t="s">
        <v>455</v>
      </c>
      <c r="DM691" s="96" t="s">
        <v>456</v>
      </c>
      <c r="DN691" s="96" t="s">
        <v>63</v>
      </c>
      <c r="DO691" s="96">
        <v>500</v>
      </c>
      <c r="DP691" s="96">
        <v>4576.38</v>
      </c>
      <c r="DQ691" s="96">
        <v>3940</v>
      </c>
      <c r="DU691" s="96">
        <v>-100</v>
      </c>
      <c r="DV691" s="96">
        <v>-100</v>
      </c>
      <c r="DW691" s="96">
        <v>-100</v>
      </c>
      <c r="DX691" s="96">
        <v>9.15276</v>
      </c>
      <c r="DZ691" s="96">
        <v>7.88</v>
      </c>
    </row>
    <row r="692" spans="37:131" ht="10.5">
      <c r="AK692" s="104" t="s">
        <v>433</v>
      </c>
      <c r="AL692" s="104" t="s">
        <v>625</v>
      </c>
      <c r="AM692" s="104" t="s">
        <v>133</v>
      </c>
      <c r="AN692" s="104">
        <v>336</v>
      </c>
      <c r="AO692" s="104">
        <v>3161.76</v>
      </c>
      <c r="AP692" s="104">
        <v>2722.09</v>
      </c>
      <c r="AQ692" s="104"/>
      <c r="AR692" s="104"/>
      <c r="AS692" s="104"/>
      <c r="AT692" s="104">
        <v>-100</v>
      </c>
      <c r="AU692" s="104">
        <v>-100</v>
      </c>
      <c r="AV692" s="104">
        <v>-100</v>
      </c>
      <c r="AW692" s="116">
        <v>9.41</v>
      </c>
      <c r="AX692" s="116"/>
      <c r="AY692" s="116">
        <v>8.101458333333333</v>
      </c>
      <c r="AZ692" s="116"/>
      <c r="DL692" s="96" t="s">
        <v>455</v>
      </c>
      <c r="DM692" s="96" t="s">
        <v>456</v>
      </c>
      <c r="DN692" s="96" t="s">
        <v>53</v>
      </c>
      <c r="DR692" s="96">
        <v>250</v>
      </c>
      <c r="DS692" s="96">
        <v>2514.81</v>
      </c>
      <c r="DT692" s="96">
        <v>2312.76</v>
      </c>
      <c r="DY692" s="96">
        <v>10.059239999999999</v>
      </c>
      <c r="EA692" s="96">
        <v>9.251040000000001</v>
      </c>
    </row>
    <row r="693" spans="37:131" ht="10.5">
      <c r="AK693" s="104" t="s">
        <v>433</v>
      </c>
      <c r="AL693" s="104" t="s">
        <v>625</v>
      </c>
      <c r="AM693" s="104" t="s">
        <v>53</v>
      </c>
      <c r="AN693" s="104"/>
      <c r="AO693" s="104"/>
      <c r="AP693" s="104"/>
      <c r="AQ693" s="104">
        <v>150</v>
      </c>
      <c r="AR693" s="104">
        <v>1037.97</v>
      </c>
      <c r="AS693" s="104">
        <v>952.87</v>
      </c>
      <c r="AT693" s="104"/>
      <c r="AU693" s="104"/>
      <c r="AV693" s="104"/>
      <c r="AW693" s="116"/>
      <c r="AX693" s="116">
        <v>6.9198</v>
      </c>
      <c r="AY693" s="116"/>
      <c r="AZ693" s="116">
        <v>6.3524666666666665</v>
      </c>
      <c r="DL693" s="96" t="s">
        <v>455</v>
      </c>
      <c r="DM693" s="96" t="s">
        <v>456</v>
      </c>
      <c r="DN693" s="96" t="s">
        <v>51</v>
      </c>
      <c r="DR693" s="96">
        <v>9000</v>
      </c>
      <c r="DS693" s="96">
        <v>71201.66</v>
      </c>
      <c r="DT693" s="96">
        <v>65315.87</v>
      </c>
      <c r="DY693" s="96">
        <v>7.911295555555556</v>
      </c>
      <c r="EA693" s="96">
        <v>7.257318888888889</v>
      </c>
    </row>
    <row r="694" spans="37:131" ht="10.5">
      <c r="AK694" s="104" t="s">
        <v>433</v>
      </c>
      <c r="AL694" s="104" t="s">
        <v>625</v>
      </c>
      <c r="AM694" s="104" t="s">
        <v>55</v>
      </c>
      <c r="AN694" s="104"/>
      <c r="AO694" s="104"/>
      <c r="AP694" s="104"/>
      <c r="AQ694" s="104">
        <v>1920</v>
      </c>
      <c r="AR694" s="104">
        <v>12142.29</v>
      </c>
      <c r="AS694" s="104">
        <v>11146.8</v>
      </c>
      <c r="AT694" s="104"/>
      <c r="AU694" s="104"/>
      <c r="AV694" s="104"/>
      <c r="AW694" s="116"/>
      <c r="AX694" s="116">
        <v>6.324109375000001</v>
      </c>
      <c r="AY694" s="116"/>
      <c r="AZ694" s="116">
        <v>5.805625</v>
      </c>
      <c r="DL694" s="96" t="s">
        <v>455</v>
      </c>
      <c r="DM694" s="96" t="s">
        <v>456</v>
      </c>
      <c r="DN694" s="96" t="s">
        <v>41</v>
      </c>
      <c r="DO694" s="96">
        <v>53256</v>
      </c>
      <c r="DP694" s="96">
        <v>458463.17</v>
      </c>
      <c r="DQ694" s="96">
        <v>393524.99</v>
      </c>
      <c r="DR694" s="96">
        <v>27190</v>
      </c>
      <c r="DS694" s="96">
        <v>217610.69</v>
      </c>
      <c r="DT694" s="96">
        <v>201061.93</v>
      </c>
      <c r="DU694" s="96">
        <v>-48.94471984377347</v>
      </c>
      <c r="DV694" s="96">
        <v>-52.53474995603246</v>
      </c>
      <c r="DW694" s="96">
        <v>-48.9074556612021</v>
      </c>
      <c r="DX694" s="96">
        <v>8.608667004656752</v>
      </c>
      <c r="DY694" s="96">
        <v>8.00333541743288</v>
      </c>
      <c r="DZ694" s="96">
        <v>7.38930805918582</v>
      </c>
      <c r="EA694" s="96">
        <v>7.39470136079441</v>
      </c>
    </row>
    <row r="695" spans="37:130" ht="10.5">
      <c r="AK695" s="104" t="s">
        <v>433</v>
      </c>
      <c r="AL695" s="104" t="s">
        <v>625</v>
      </c>
      <c r="AM695" s="104" t="s">
        <v>42</v>
      </c>
      <c r="AN695" s="104"/>
      <c r="AO695" s="104"/>
      <c r="AP695" s="104"/>
      <c r="AQ695" s="104">
        <v>450</v>
      </c>
      <c r="AR695" s="104">
        <v>3544.75</v>
      </c>
      <c r="AS695" s="104">
        <v>3251.73</v>
      </c>
      <c r="AT695" s="104"/>
      <c r="AU695" s="104"/>
      <c r="AV695" s="104"/>
      <c r="AW695" s="116"/>
      <c r="AX695" s="116">
        <v>7.877222222222223</v>
      </c>
      <c r="AY695" s="116"/>
      <c r="AZ695" s="116">
        <v>7.226066666666667</v>
      </c>
      <c r="DL695" s="96" t="s">
        <v>455</v>
      </c>
      <c r="DM695" s="96" t="s">
        <v>456</v>
      </c>
      <c r="DN695" s="96" t="s">
        <v>70</v>
      </c>
      <c r="DO695" s="96">
        <v>100</v>
      </c>
      <c r="DP695" s="96">
        <v>892.83</v>
      </c>
      <c r="DQ695" s="96">
        <v>769.06</v>
      </c>
      <c r="DU695" s="96">
        <v>-100</v>
      </c>
      <c r="DV695" s="96">
        <v>-100</v>
      </c>
      <c r="DW695" s="96">
        <v>-100</v>
      </c>
      <c r="DX695" s="96">
        <v>8.9283</v>
      </c>
      <c r="DZ695" s="96">
        <v>7.6906</v>
      </c>
    </row>
    <row r="696" spans="37:147" ht="10.5">
      <c r="AK696" s="104" t="s">
        <v>441</v>
      </c>
      <c r="AL696" s="104" t="s">
        <v>307</v>
      </c>
      <c r="AM696" s="104" t="s">
        <v>47</v>
      </c>
      <c r="AN696" s="104">
        <v>32</v>
      </c>
      <c r="AO696" s="104">
        <v>366.71</v>
      </c>
      <c r="AP696" s="104">
        <v>313.59</v>
      </c>
      <c r="AQ696" s="104">
        <v>439</v>
      </c>
      <c r="AR696" s="104">
        <v>5216.17</v>
      </c>
      <c r="AS696" s="104">
        <v>4796.66</v>
      </c>
      <c r="AT696" s="104">
        <v>1271.875</v>
      </c>
      <c r="AU696" s="104">
        <v>1322.4237135611247</v>
      </c>
      <c r="AV696" s="104">
        <v>1429.595969259224</v>
      </c>
      <c r="AW696" s="116">
        <v>11.4596875</v>
      </c>
      <c r="AX696" s="116">
        <v>11.881936218678815</v>
      </c>
      <c r="AY696" s="116">
        <v>9.7996875</v>
      </c>
      <c r="AZ696" s="116">
        <v>10.92633257403189</v>
      </c>
      <c r="EB696" s="96" t="s">
        <v>279</v>
      </c>
      <c r="EC696" s="96" t="s">
        <v>447</v>
      </c>
      <c r="ED696" s="96" t="s">
        <v>94</v>
      </c>
      <c r="EH696" s="96">
        <v>10000</v>
      </c>
      <c r="EI696" s="96">
        <v>31593.48</v>
      </c>
      <c r="EJ696" s="96">
        <v>28908</v>
      </c>
      <c r="EO696" s="96">
        <v>3.159348</v>
      </c>
      <c r="EQ696" s="96">
        <v>2.8908</v>
      </c>
    </row>
    <row r="697" spans="37:147" ht="10.5">
      <c r="AK697" s="104" t="s">
        <v>441</v>
      </c>
      <c r="AL697" s="104" t="s">
        <v>307</v>
      </c>
      <c r="AM697" s="104" t="s">
        <v>134</v>
      </c>
      <c r="AN697" s="104"/>
      <c r="AO697" s="104"/>
      <c r="AP697" s="104"/>
      <c r="AQ697" s="104">
        <v>600</v>
      </c>
      <c r="AR697" s="104">
        <v>8794.42</v>
      </c>
      <c r="AS697" s="104">
        <v>8129.67</v>
      </c>
      <c r="AT697" s="104"/>
      <c r="AU697" s="104"/>
      <c r="AV697" s="104"/>
      <c r="AW697" s="116"/>
      <c r="AX697" s="116">
        <v>14.657366666666666</v>
      </c>
      <c r="AY697" s="116"/>
      <c r="AZ697" s="116">
        <v>13.54945</v>
      </c>
      <c r="EB697" s="96" t="s">
        <v>279</v>
      </c>
      <c r="EC697" s="96" t="s">
        <v>447</v>
      </c>
      <c r="ED697" s="96" t="s">
        <v>70</v>
      </c>
      <c r="EE697" s="96">
        <v>6000</v>
      </c>
      <c r="EF697" s="96">
        <v>19438.37</v>
      </c>
      <c r="EG697" s="96">
        <v>16743.73</v>
      </c>
      <c r="EH697" s="96">
        <v>70951</v>
      </c>
      <c r="EI697" s="96">
        <v>226166.06</v>
      </c>
      <c r="EJ697" s="96">
        <v>208606.92</v>
      </c>
      <c r="EK697" s="96">
        <v>1082.5166666666667</v>
      </c>
      <c r="EL697" s="96">
        <v>1063.5032155473941</v>
      </c>
      <c r="EM697" s="96">
        <v>1145.8808162816767</v>
      </c>
      <c r="EN697" s="96">
        <v>3.2397283333333333</v>
      </c>
      <c r="EO697" s="96">
        <v>3.187637383546391</v>
      </c>
      <c r="EP697" s="96">
        <v>2.7906216666666666</v>
      </c>
      <c r="EQ697" s="96">
        <v>2.9401547546898565</v>
      </c>
    </row>
    <row r="698" spans="37:147" ht="10.5">
      <c r="AK698" s="104" t="s">
        <v>441</v>
      </c>
      <c r="AL698" s="104" t="s">
        <v>307</v>
      </c>
      <c r="AM698" s="104" t="s">
        <v>62</v>
      </c>
      <c r="AN698" s="104">
        <v>4402.45</v>
      </c>
      <c r="AO698" s="104">
        <v>60507.52</v>
      </c>
      <c r="AP698" s="104">
        <v>52109.14</v>
      </c>
      <c r="AQ698" s="104">
        <v>6942</v>
      </c>
      <c r="AR698" s="104">
        <v>90446.52</v>
      </c>
      <c r="AS698" s="104">
        <v>83144.97</v>
      </c>
      <c r="AT698" s="104">
        <v>57.68492543924407</v>
      </c>
      <c r="AU698" s="104">
        <v>49.479800196735894</v>
      </c>
      <c r="AV698" s="104">
        <v>59.55928269013843</v>
      </c>
      <c r="AW698" s="116">
        <v>13.744056150552533</v>
      </c>
      <c r="AX698" s="116">
        <v>13.028885047536734</v>
      </c>
      <c r="AY698" s="116">
        <v>11.836395643334962</v>
      </c>
      <c r="AZ698" s="116">
        <v>11.97709161624892</v>
      </c>
      <c r="EB698" s="96" t="s">
        <v>279</v>
      </c>
      <c r="EC698" s="96" t="s">
        <v>447</v>
      </c>
      <c r="ED698" s="96" t="s">
        <v>66</v>
      </c>
      <c r="EE698" s="96">
        <v>18078</v>
      </c>
      <c r="EF698" s="96">
        <v>58718.41</v>
      </c>
      <c r="EG698" s="96">
        <v>50264.1</v>
      </c>
      <c r="EH698" s="96">
        <v>43476</v>
      </c>
      <c r="EI698" s="96">
        <v>140002.08</v>
      </c>
      <c r="EJ698" s="96">
        <v>128885.39</v>
      </c>
      <c r="EK698" s="96">
        <v>140.49120477928975</v>
      </c>
      <c r="EL698" s="96">
        <v>138.4296168782499</v>
      </c>
      <c r="EM698" s="96">
        <v>156.41638863522874</v>
      </c>
      <c r="EN698" s="96">
        <v>3.2480589666998565</v>
      </c>
      <c r="EO698" s="96">
        <v>3.220215291195142</v>
      </c>
      <c r="EP698" s="96">
        <v>2.7804015930965815</v>
      </c>
      <c r="EQ698" s="96">
        <v>2.964518124942497</v>
      </c>
    </row>
    <row r="699" spans="37:147" ht="10.5">
      <c r="AK699" s="104" t="s">
        <v>441</v>
      </c>
      <c r="AL699" s="104" t="s">
        <v>307</v>
      </c>
      <c r="AM699" s="104" t="s">
        <v>53</v>
      </c>
      <c r="AN699" s="104">
        <v>15642</v>
      </c>
      <c r="AO699" s="104">
        <v>200108.56</v>
      </c>
      <c r="AP699" s="104">
        <v>170978.37</v>
      </c>
      <c r="AQ699" s="104">
        <v>19026</v>
      </c>
      <c r="AR699" s="104">
        <v>235874.98</v>
      </c>
      <c r="AS699" s="104">
        <v>216717.06</v>
      </c>
      <c r="AT699" s="104">
        <v>21.634062140391254</v>
      </c>
      <c r="AU699" s="104">
        <v>17.873508259716633</v>
      </c>
      <c r="AV699" s="104">
        <v>26.75115571636342</v>
      </c>
      <c r="AW699" s="116">
        <v>12.793029024421429</v>
      </c>
      <c r="AX699" s="116">
        <v>12.397507621150005</v>
      </c>
      <c r="AY699" s="116">
        <v>10.93072305331799</v>
      </c>
      <c r="AZ699" s="116">
        <v>11.39057395143488</v>
      </c>
      <c r="EB699" s="96" t="s">
        <v>279</v>
      </c>
      <c r="EC699" s="96" t="s">
        <v>447</v>
      </c>
      <c r="ED699" s="96" t="s">
        <v>345</v>
      </c>
      <c r="EE699" s="96">
        <v>1200</v>
      </c>
      <c r="EF699" s="96">
        <v>4409.77</v>
      </c>
      <c r="EG699" s="96">
        <v>3720</v>
      </c>
      <c r="EH699" s="96">
        <v>6306</v>
      </c>
      <c r="EI699" s="96">
        <v>20704.1</v>
      </c>
      <c r="EJ699" s="96">
        <v>19005.41</v>
      </c>
      <c r="EK699" s="96">
        <v>425.5</v>
      </c>
      <c r="EL699" s="96">
        <v>369.50521228998326</v>
      </c>
      <c r="EM699" s="96">
        <v>410.89811827956987</v>
      </c>
      <c r="EN699" s="96">
        <v>3.674808333333334</v>
      </c>
      <c r="EO699" s="96">
        <v>3.2832381858547413</v>
      </c>
      <c r="EP699" s="96">
        <v>3.1</v>
      </c>
      <c r="EQ699" s="96">
        <v>3.013861401839518</v>
      </c>
    </row>
    <row r="700" spans="37:146" ht="10.5">
      <c r="AK700" s="104" t="s">
        <v>441</v>
      </c>
      <c r="AL700" s="104" t="s">
        <v>307</v>
      </c>
      <c r="AM700" s="104" t="s">
        <v>55</v>
      </c>
      <c r="AN700" s="104"/>
      <c r="AO700" s="104"/>
      <c r="AP700" s="104"/>
      <c r="AQ700" s="104">
        <v>1000</v>
      </c>
      <c r="AR700" s="104">
        <v>11982.38</v>
      </c>
      <c r="AS700" s="104">
        <v>11000</v>
      </c>
      <c r="AT700" s="104"/>
      <c r="AU700" s="104"/>
      <c r="AV700" s="104"/>
      <c r="AW700" s="116"/>
      <c r="AX700" s="116">
        <v>11.98238</v>
      </c>
      <c r="AY700" s="116"/>
      <c r="AZ700" s="116">
        <v>11</v>
      </c>
      <c r="EB700" s="96" t="s">
        <v>279</v>
      </c>
      <c r="EC700" s="96" t="s">
        <v>447</v>
      </c>
      <c r="ED700" s="96" t="s">
        <v>65</v>
      </c>
      <c r="EE700" s="96">
        <v>300</v>
      </c>
      <c r="EF700" s="96">
        <v>1230.39</v>
      </c>
      <c r="EG700" s="96">
        <v>1063.78</v>
      </c>
      <c r="EK700" s="96">
        <v>-100</v>
      </c>
      <c r="EL700" s="96">
        <v>-100</v>
      </c>
      <c r="EM700" s="96">
        <v>-100</v>
      </c>
      <c r="EN700" s="96">
        <v>4.1013</v>
      </c>
      <c r="EP700" s="96">
        <v>3.545933333333333</v>
      </c>
    </row>
    <row r="701" spans="37:146" ht="10.5">
      <c r="AK701" s="104" t="s">
        <v>441</v>
      </c>
      <c r="AL701" s="104" t="s">
        <v>307</v>
      </c>
      <c r="AM701" s="104" t="s">
        <v>41</v>
      </c>
      <c r="AN701" s="104">
        <v>422501</v>
      </c>
      <c r="AO701" s="104">
        <v>4692955.24</v>
      </c>
      <c r="AP701" s="104">
        <v>4025245.9</v>
      </c>
      <c r="AQ701" s="104">
        <v>453826</v>
      </c>
      <c r="AR701" s="104">
        <v>5174695.5</v>
      </c>
      <c r="AS701" s="104">
        <v>4760471.14</v>
      </c>
      <c r="AT701" s="104">
        <v>7.414183635068319</v>
      </c>
      <c r="AU701" s="104">
        <v>10.265179090009811</v>
      </c>
      <c r="AV701" s="104">
        <v>18.265349701989628</v>
      </c>
      <c r="AW701" s="116">
        <v>11.107560076780883</v>
      </c>
      <c r="AX701" s="116">
        <v>11.402377783555812</v>
      </c>
      <c r="AY701" s="116">
        <v>9.527186681214955</v>
      </c>
      <c r="AZ701" s="116">
        <v>10.489639509415502</v>
      </c>
      <c r="EB701" s="96" t="s">
        <v>281</v>
      </c>
      <c r="EC701" s="96" t="s">
        <v>282</v>
      </c>
      <c r="ED701" s="96" t="s">
        <v>60</v>
      </c>
      <c r="EE701" s="96">
        <v>15000</v>
      </c>
      <c r="EF701" s="96">
        <v>96563.16</v>
      </c>
      <c r="EG701" s="96">
        <v>85450</v>
      </c>
      <c r="EK701" s="96">
        <v>-100</v>
      </c>
      <c r="EL701" s="96">
        <v>-100</v>
      </c>
      <c r="EM701" s="96">
        <v>-100</v>
      </c>
      <c r="EN701" s="96">
        <v>6.437544</v>
      </c>
      <c r="EP701" s="96">
        <v>5.696666666666666</v>
      </c>
    </row>
    <row r="702" spans="37:146" ht="10.5">
      <c r="AK702" s="104" t="s">
        <v>441</v>
      </c>
      <c r="AL702" s="104" t="s">
        <v>307</v>
      </c>
      <c r="AM702" s="104" t="s">
        <v>44</v>
      </c>
      <c r="AN702" s="104">
        <v>826</v>
      </c>
      <c r="AO702" s="104">
        <v>10383.66</v>
      </c>
      <c r="AP702" s="104">
        <v>8966.03</v>
      </c>
      <c r="AQ702" s="104">
        <v>1250</v>
      </c>
      <c r="AR702" s="104">
        <v>16125.56</v>
      </c>
      <c r="AS702" s="104">
        <v>14782.13</v>
      </c>
      <c r="AT702" s="104">
        <v>51.3317191283293</v>
      </c>
      <c r="AU702" s="104">
        <v>55.29745773648213</v>
      </c>
      <c r="AV702" s="104">
        <v>64.8681746547803</v>
      </c>
      <c r="AW702" s="116">
        <v>12.571016949152542</v>
      </c>
      <c r="AX702" s="116">
        <v>12.900447999999999</v>
      </c>
      <c r="AY702" s="116">
        <v>10.854757869249395</v>
      </c>
      <c r="AZ702" s="116">
        <v>11.825704</v>
      </c>
      <c r="EB702" s="96" t="s">
        <v>281</v>
      </c>
      <c r="EC702" s="96" t="s">
        <v>282</v>
      </c>
      <c r="ED702" s="96" t="s">
        <v>94</v>
      </c>
      <c r="EE702" s="96">
        <v>20</v>
      </c>
      <c r="EF702" s="96">
        <v>72.63</v>
      </c>
      <c r="EG702" s="96">
        <v>61.72</v>
      </c>
      <c r="EK702" s="96">
        <v>-100</v>
      </c>
      <c r="EL702" s="96">
        <v>-100</v>
      </c>
      <c r="EM702" s="96">
        <v>-100</v>
      </c>
      <c r="EN702" s="96">
        <v>3.6315</v>
      </c>
      <c r="EP702" s="96">
        <v>3.086</v>
      </c>
    </row>
    <row r="703" spans="37:146" ht="10.5">
      <c r="AK703" s="104" t="s">
        <v>441</v>
      </c>
      <c r="AL703" s="104" t="s">
        <v>307</v>
      </c>
      <c r="AM703" s="104" t="s">
        <v>56</v>
      </c>
      <c r="AN703" s="104"/>
      <c r="AO703" s="104"/>
      <c r="AP703" s="104"/>
      <c r="AQ703" s="104">
        <v>120</v>
      </c>
      <c r="AR703" s="104">
        <v>1274</v>
      </c>
      <c r="AS703" s="104">
        <v>1170.19</v>
      </c>
      <c r="AT703" s="104"/>
      <c r="AU703" s="104"/>
      <c r="AV703" s="104"/>
      <c r="AW703" s="116"/>
      <c r="AX703" s="116">
        <v>10.616666666666667</v>
      </c>
      <c r="AY703" s="116"/>
      <c r="AZ703" s="116">
        <v>9.751583333333334</v>
      </c>
      <c r="EB703" s="96" t="s">
        <v>281</v>
      </c>
      <c r="EC703" s="96" t="s">
        <v>282</v>
      </c>
      <c r="ED703" s="96" t="s">
        <v>70</v>
      </c>
      <c r="EE703" s="96">
        <v>48685</v>
      </c>
      <c r="EF703" s="96">
        <v>161424.76</v>
      </c>
      <c r="EG703" s="96">
        <v>137524.19</v>
      </c>
      <c r="EK703" s="96">
        <v>-100</v>
      </c>
      <c r="EL703" s="96">
        <v>-100</v>
      </c>
      <c r="EM703" s="96">
        <v>-100</v>
      </c>
      <c r="EN703" s="96">
        <v>3.3156980589503955</v>
      </c>
      <c r="EP703" s="96">
        <v>2.8247753928314676</v>
      </c>
    </row>
    <row r="704" spans="37:146" ht="10.5">
      <c r="AK704" s="104" t="s">
        <v>441</v>
      </c>
      <c r="AL704" s="104" t="s">
        <v>307</v>
      </c>
      <c r="AM704" s="104" t="s">
        <v>42</v>
      </c>
      <c r="AN704" s="104">
        <v>24159</v>
      </c>
      <c r="AO704" s="104">
        <v>265732.67</v>
      </c>
      <c r="AP704" s="104">
        <v>230184.88</v>
      </c>
      <c r="AQ704" s="104">
        <v>13560</v>
      </c>
      <c r="AR704" s="104">
        <v>157217.79</v>
      </c>
      <c r="AS704" s="104">
        <v>144817</v>
      </c>
      <c r="AT704" s="104">
        <v>-43.871849000372535</v>
      </c>
      <c r="AU704" s="104">
        <v>-40.836107957670386</v>
      </c>
      <c r="AV704" s="104">
        <v>-37.086658341764235</v>
      </c>
      <c r="AW704" s="116">
        <v>10.999324061426384</v>
      </c>
      <c r="AX704" s="116">
        <v>11.594232300884956</v>
      </c>
      <c r="AY704" s="116">
        <v>9.527914234860715</v>
      </c>
      <c r="AZ704" s="116">
        <v>10.6797197640118</v>
      </c>
      <c r="EB704" s="96" t="s">
        <v>281</v>
      </c>
      <c r="EC704" s="96" t="s">
        <v>282</v>
      </c>
      <c r="ED704" s="96" t="s">
        <v>66</v>
      </c>
      <c r="EE704" s="96">
        <v>34320</v>
      </c>
      <c r="EF704" s="96">
        <v>109047.98</v>
      </c>
      <c r="EG704" s="96">
        <v>94379.97</v>
      </c>
      <c r="EK704" s="96">
        <v>-100</v>
      </c>
      <c r="EL704" s="96">
        <v>-100</v>
      </c>
      <c r="EM704" s="96">
        <v>-100</v>
      </c>
      <c r="EN704" s="96">
        <v>3.1773886946386947</v>
      </c>
      <c r="EP704" s="96">
        <v>2.749999125874126</v>
      </c>
    </row>
    <row r="705" spans="37:146" ht="10.5">
      <c r="AK705" s="104" t="s">
        <v>441</v>
      </c>
      <c r="AL705" s="104" t="s">
        <v>307</v>
      </c>
      <c r="AM705" s="104" t="s">
        <v>66</v>
      </c>
      <c r="AN705" s="104">
        <v>310</v>
      </c>
      <c r="AO705" s="104">
        <v>3534.98</v>
      </c>
      <c r="AP705" s="104">
        <v>3037.97</v>
      </c>
      <c r="AQ705" s="104">
        <v>1004</v>
      </c>
      <c r="AR705" s="104">
        <v>12626.24</v>
      </c>
      <c r="AS705" s="104">
        <v>11611.58</v>
      </c>
      <c r="AT705" s="104">
        <v>223.8709677419355</v>
      </c>
      <c r="AU705" s="104">
        <v>257.1799557564682</v>
      </c>
      <c r="AV705" s="104">
        <v>282.2150975816088</v>
      </c>
      <c r="AW705" s="116">
        <v>11.403161290322581</v>
      </c>
      <c r="AX705" s="116">
        <v>12.57593625498008</v>
      </c>
      <c r="AY705" s="116">
        <v>9.799903225806451</v>
      </c>
      <c r="AZ705" s="116">
        <v>11.565318725099601</v>
      </c>
      <c r="EB705" s="96" t="s">
        <v>281</v>
      </c>
      <c r="EC705" s="96" t="s">
        <v>282</v>
      </c>
      <c r="ED705" s="96" t="s">
        <v>345</v>
      </c>
      <c r="EE705" s="96">
        <v>2394</v>
      </c>
      <c r="EF705" s="96">
        <v>9005.38</v>
      </c>
      <c r="EG705" s="96">
        <v>7780.5</v>
      </c>
      <c r="EK705" s="96">
        <v>-100</v>
      </c>
      <c r="EL705" s="96">
        <v>-100</v>
      </c>
      <c r="EM705" s="96">
        <v>-100</v>
      </c>
      <c r="EN705" s="96">
        <v>3.761645781119465</v>
      </c>
      <c r="EP705" s="96">
        <v>3.25</v>
      </c>
    </row>
    <row r="706" spans="37:147" ht="10.5">
      <c r="AK706" s="104" t="s">
        <v>441</v>
      </c>
      <c r="AL706" s="104" t="s">
        <v>307</v>
      </c>
      <c r="AM706" s="104" t="s">
        <v>65</v>
      </c>
      <c r="AN706" s="104">
        <v>310</v>
      </c>
      <c r="AO706" s="104">
        <v>3352.42</v>
      </c>
      <c r="AP706" s="104">
        <v>2894.45</v>
      </c>
      <c r="AQ706" s="104">
        <v>270</v>
      </c>
      <c r="AR706" s="104">
        <v>2859.2</v>
      </c>
      <c r="AS706" s="104">
        <v>2628.82</v>
      </c>
      <c r="AT706" s="104">
        <v>-12.903225806451612</v>
      </c>
      <c r="AU706" s="104">
        <v>-14.712357043568534</v>
      </c>
      <c r="AV706" s="104">
        <v>-9.17721846983018</v>
      </c>
      <c r="AW706" s="116">
        <v>10.81425806451613</v>
      </c>
      <c r="AX706" s="116">
        <v>10.589629629629629</v>
      </c>
      <c r="AY706" s="116">
        <v>9.336935483870967</v>
      </c>
      <c r="AZ706" s="116">
        <v>9.736370370370372</v>
      </c>
      <c r="EB706" s="96" t="s">
        <v>425</v>
      </c>
      <c r="EC706" s="96" t="s">
        <v>624</v>
      </c>
      <c r="ED706" s="96" t="s">
        <v>47</v>
      </c>
      <c r="EE706" s="96">
        <v>14945</v>
      </c>
      <c r="EF706" s="96">
        <v>66518.08</v>
      </c>
      <c r="EG706" s="96">
        <v>57804.48</v>
      </c>
      <c r="EH706" s="96">
        <v>24595.2</v>
      </c>
      <c r="EI706" s="96">
        <v>87704.59</v>
      </c>
      <c r="EJ706" s="96">
        <v>80621.68</v>
      </c>
      <c r="EK706" s="96">
        <v>64.57142857142858</v>
      </c>
      <c r="EL706" s="96">
        <v>31.850753960426992</v>
      </c>
      <c r="EM706" s="96">
        <v>39.47306506346911</v>
      </c>
      <c r="EN706" s="96">
        <v>4.450858481097357</v>
      </c>
      <c r="EO706" s="96">
        <v>3.565923025631017</v>
      </c>
      <c r="EP706" s="96">
        <v>3.8678139846102377</v>
      </c>
      <c r="EQ706" s="96">
        <v>3.277943663804319</v>
      </c>
    </row>
    <row r="707" spans="37:146" ht="10.5">
      <c r="AK707" s="104" t="s">
        <v>441</v>
      </c>
      <c r="AL707" s="104" t="s">
        <v>307</v>
      </c>
      <c r="AM707" s="104" t="s">
        <v>43</v>
      </c>
      <c r="AN707" s="104"/>
      <c r="AO707" s="104"/>
      <c r="AP707" s="104"/>
      <c r="AQ707" s="104">
        <v>10490</v>
      </c>
      <c r="AR707" s="104">
        <v>113815.8</v>
      </c>
      <c r="AS707" s="104">
        <v>104650.61</v>
      </c>
      <c r="AT707" s="104"/>
      <c r="AU707" s="104"/>
      <c r="AV707" s="104"/>
      <c r="AW707" s="116"/>
      <c r="AX707" s="116">
        <v>10.849933269780744</v>
      </c>
      <c r="AY707" s="116"/>
      <c r="AZ707" s="116">
        <v>9.976225929456625</v>
      </c>
      <c r="EB707" s="96" t="s">
        <v>425</v>
      </c>
      <c r="EC707" s="96" t="s">
        <v>624</v>
      </c>
      <c r="ED707" s="96" t="s">
        <v>133</v>
      </c>
      <c r="EE707" s="96">
        <v>25000</v>
      </c>
      <c r="EF707" s="96">
        <v>85114.89</v>
      </c>
      <c r="EG707" s="96">
        <v>74502.18</v>
      </c>
      <c r="EK707" s="96">
        <v>-100</v>
      </c>
      <c r="EL707" s="96">
        <v>-100</v>
      </c>
      <c r="EM707" s="96">
        <v>-100</v>
      </c>
      <c r="EN707" s="96">
        <v>3.4045956</v>
      </c>
      <c r="EP707" s="96">
        <v>2.9800872</v>
      </c>
    </row>
    <row r="708" spans="37:147" ht="10.5">
      <c r="AK708" s="104" t="s">
        <v>452</v>
      </c>
      <c r="AL708" s="104" t="s">
        <v>314</v>
      </c>
      <c r="AM708" s="104" t="s">
        <v>47</v>
      </c>
      <c r="AN708" s="104">
        <v>5090</v>
      </c>
      <c r="AO708" s="104">
        <v>58315.94</v>
      </c>
      <c r="AP708" s="104">
        <v>49754.8</v>
      </c>
      <c r="AQ708" s="104">
        <v>7440</v>
      </c>
      <c r="AR708" s="104">
        <v>69706.64</v>
      </c>
      <c r="AS708" s="104">
        <v>63931.2</v>
      </c>
      <c r="AT708" s="104">
        <v>46.16895874263261</v>
      </c>
      <c r="AU708" s="104">
        <v>19.532738390224004</v>
      </c>
      <c r="AV708" s="104">
        <v>28.492527354144716</v>
      </c>
      <c r="AW708" s="116">
        <v>11.456962671905698</v>
      </c>
      <c r="AX708" s="116">
        <v>9.369172043010753</v>
      </c>
      <c r="AY708" s="116">
        <v>9.775009823182712</v>
      </c>
      <c r="AZ708" s="116">
        <v>8.59290322580645</v>
      </c>
      <c r="EB708" s="96" t="s">
        <v>425</v>
      </c>
      <c r="EC708" s="96" t="s">
        <v>624</v>
      </c>
      <c r="ED708" s="96" t="s">
        <v>53</v>
      </c>
      <c r="EH708" s="96">
        <v>1470.96</v>
      </c>
      <c r="EI708" s="96">
        <v>5981.25</v>
      </c>
      <c r="EJ708" s="96">
        <v>5490.87</v>
      </c>
      <c r="EO708" s="96">
        <v>4.066222059063469</v>
      </c>
      <c r="EQ708" s="96">
        <v>3.7328479360417686</v>
      </c>
    </row>
    <row r="709" spans="37:146" ht="10.5">
      <c r="AK709" s="104" t="s">
        <v>452</v>
      </c>
      <c r="AL709" s="104" t="s">
        <v>314</v>
      </c>
      <c r="AM709" s="104" t="s">
        <v>93</v>
      </c>
      <c r="AN709" s="104"/>
      <c r="AO709" s="104"/>
      <c r="AP709" s="104"/>
      <c r="AQ709" s="104">
        <v>11385</v>
      </c>
      <c r="AR709" s="104">
        <v>138141.29</v>
      </c>
      <c r="AS709" s="104">
        <v>127773.7</v>
      </c>
      <c r="AT709" s="104"/>
      <c r="AU709" s="104"/>
      <c r="AV709" s="104"/>
      <c r="AW709" s="116"/>
      <c r="AX709" s="116">
        <v>12.133622310057094</v>
      </c>
      <c r="AY709" s="116"/>
      <c r="AZ709" s="116">
        <v>11.222986385595082</v>
      </c>
      <c r="EB709" s="96" t="s">
        <v>425</v>
      </c>
      <c r="EC709" s="96" t="s">
        <v>624</v>
      </c>
      <c r="ED709" s="96" t="s">
        <v>81</v>
      </c>
      <c r="EE709" s="96">
        <v>17600</v>
      </c>
      <c r="EF709" s="96">
        <v>52632.12</v>
      </c>
      <c r="EG709" s="96">
        <v>46820</v>
      </c>
      <c r="EK709" s="96">
        <v>-100</v>
      </c>
      <c r="EL709" s="96">
        <v>-100</v>
      </c>
      <c r="EM709" s="96">
        <v>-100</v>
      </c>
      <c r="EN709" s="96">
        <v>2.990461363636364</v>
      </c>
      <c r="EP709" s="96">
        <v>2.6602272727272727</v>
      </c>
    </row>
    <row r="710" spans="37:146" ht="10.5">
      <c r="AK710" s="104" t="s">
        <v>452</v>
      </c>
      <c r="AL710" s="104" t="s">
        <v>314</v>
      </c>
      <c r="AM710" s="104" t="s">
        <v>133</v>
      </c>
      <c r="AN710" s="104">
        <v>495</v>
      </c>
      <c r="AO710" s="104">
        <v>2752.2</v>
      </c>
      <c r="AP710" s="104">
        <v>2369.49</v>
      </c>
      <c r="AQ710" s="104"/>
      <c r="AR710" s="104"/>
      <c r="AS710" s="104"/>
      <c r="AT710" s="104">
        <v>-100</v>
      </c>
      <c r="AU710" s="104">
        <v>-100</v>
      </c>
      <c r="AV710" s="104">
        <v>-100</v>
      </c>
      <c r="AW710" s="116">
        <v>5.56</v>
      </c>
      <c r="AX710" s="116"/>
      <c r="AY710" s="116">
        <v>4.786848484848484</v>
      </c>
      <c r="AZ710" s="116"/>
      <c r="EB710" s="96" t="s">
        <v>425</v>
      </c>
      <c r="EC710" s="96" t="s">
        <v>624</v>
      </c>
      <c r="ED710" s="96" t="s">
        <v>100</v>
      </c>
      <c r="EE710" s="96">
        <v>18000</v>
      </c>
      <c r="EF710" s="96">
        <v>56526.34</v>
      </c>
      <c r="EG710" s="96">
        <v>48850</v>
      </c>
      <c r="EK710" s="96">
        <v>-100</v>
      </c>
      <c r="EL710" s="96">
        <v>-100</v>
      </c>
      <c r="EM710" s="96">
        <v>-100</v>
      </c>
      <c r="EN710" s="96">
        <v>3.140352222222222</v>
      </c>
      <c r="EP710" s="96">
        <v>2.713888888888889</v>
      </c>
    </row>
    <row r="711" spans="37:147" ht="10.5">
      <c r="AK711" s="104" t="s">
        <v>452</v>
      </c>
      <c r="AL711" s="104" t="s">
        <v>314</v>
      </c>
      <c r="AM711" s="104" t="s">
        <v>134</v>
      </c>
      <c r="AN711" s="104">
        <v>500</v>
      </c>
      <c r="AO711" s="104">
        <v>7807.25</v>
      </c>
      <c r="AP711" s="104">
        <v>6747.02</v>
      </c>
      <c r="AQ711" s="104"/>
      <c r="AR711" s="104"/>
      <c r="AS711" s="104"/>
      <c r="AT711" s="104">
        <v>-100</v>
      </c>
      <c r="AU711" s="104">
        <v>-100</v>
      </c>
      <c r="AV711" s="104">
        <v>-100</v>
      </c>
      <c r="AW711" s="116">
        <v>15.6145</v>
      </c>
      <c r="AX711" s="116"/>
      <c r="AY711" s="116">
        <v>13.49404</v>
      </c>
      <c r="AZ711" s="116"/>
      <c r="EB711" s="96" t="s">
        <v>425</v>
      </c>
      <c r="EC711" s="96" t="s">
        <v>624</v>
      </c>
      <c r="ED711" s="96" t="s">
        <v>41</v>
      </c>
      <c r="EE711" s="96">
        <v>26420</v>
      </c>
      <c r="EF711" s="96">
        <v>93322.48</v>
      </c>
      <c r="EG711" s="96">
        <v>80928.35</v>
      </c>
      <c r="EH711" s="96">
        <v>1700</v>
      </c>
      <c r="EI711" s="96">
        <v>4943.41</v>
      </c>
      <c r="EJ711" s="96">
        <v>4569.52</v>
      </c>
      <c r="EK711" s="96">
        <v>-93.5654806964421</v>
      </c>
      <c r="EL711" s="96">
        <v>-94.70287330555297</v>
      </c>
      <c r="EM711" s="96">
        <v>-94.35362267981492</v>
      </c>
      <c r="EN711" s="96">
        <v>3.5322664647993944</v>
      </c>
      <c r="EO711" s="96">
        <v>2.9078882352941178</v>
      </c>
      <c r="EP711" s="96">
        <v>3.063147236941711</v>
      </c>
      <c r="EQ711" s="96">
        <v>2.6879529411764707</v>
      </c>
    </row>
    <row r="712" spans="37:147" ht="10.5">
      <c r="AK712" s="104" t="s">
        <v>452</v>
      </c>
      <c r="AL712" s="104" t="s">
        <v>314</v>
      </c>
      <c r="AM712" s="104" t="s">
        <v>62</v>
      </c>
      <c r="AN712" s="104">
        <v>10018</v>
      </c>
      <c r="AO712" s="104">
        <v>140080</v>
      </c>
      <c r="AP712" s="104">
        <v>120661.92</v>
      </c>
      <c r="AQ712" s="104">
        <v>28034.75</v>
      </c>
      <c r="AR712" s="104">
        <v>453449.2</v>
      </c>
      <c r="AS712" s="104">
        <v>416599.11</v>
      </c>
      <c r="AT712" s="104">
        <v>179.84378119385107</v>
      </c>
      <c r="AU712" s="104">
        <v>223.70731010850943</v>
      </c>
      <c r="AV712" s="104">
        <v>245.26146277135322</v>
      </c>
      <c r="AW712" s="116">
        <v>13.98283090437213</v>
      </c>
      <c r="AX712" s="116">
        <v>16.174540525597696</v>
      </c>
      <c r="AY712" s="116">
        <v>12.044511878618486</v>
      </c>
      <c r="AZ712" s="116">
        <v>14.86009720079544</v>
      </c>
      <c r="EB712" s="96" t="s">
        <v>425</v>
      </c>
      <c r="EC712" s="96" t="s">
        <v>624</v>
      </c>
      <c r="ED712" s="96" t="s">
        <v>45</v>
      </c>
      <c r="EE712" s="96">
        <v>16240</v>
      </c>
      <c r="EF712" s="96">
        <v>56028</v>
      </c>
      <c r="EG712" s="96">
        <v>47436.36</v>
      </c>
      <c r="EH712" s="96">
        <v>16240</v>
      </c>
      <c r="EI712" s="96">
        <v>53592</v>
      </c>
      <c r="EJ712" s="96">
        <v>49149.95</v>
      </c>
      <c r="EK712" s="96">
        <v>0</v>
      </c>
      <c r="EL712" s="96">
        <v>-4.3478260869565215</v>
      </c>
      <c r="EM712" s="96">
        <v>3.6123977472133117</v>
      </c>
      <c r="EN712" s="96">
        <v>3.45</v>
      </c>
      <c r="EO712" s="96">
        <v>3.3</v>
      </c>
      <c r="EP712" s="96">
        <v>2.920958128078818</v>
      </c>
      <c r="EQ712" s="96">
        <v>3.0264747536945813</v>
      </c>
    </row>
    <row r="713" spans="37:146" ht="10.5">
      <c r="AK713" s="104" t="s">
        <v>452</v>
      </c>
      <c r="AL713" s="104" t="s">
        <v>314</v>
      </c>
      <c r="AM713" s="104" t="s">
        <v>53</v>
      </c>
      <c r="AN713" s="104">
        <v>224569.21</v>
      </c>
      <c r="AO713" s="104">
        <v>2930001.72</v>
      </c>
      <c r="AP713" s="104">
        <v>2502184.86</v>
      </c>
      <c r="AQ713" s="104">
        <v>151003.2</v>
      </c>
      <c r="AR713" s="104">
        <v>1813875.04</v>
      </c>
      <c r="AS713" s="104">
        <v>1669970.42</v>
      </c>
      <c r="AT713" s="104">
        <v>-32.75872502735348</v>
      </c>
      <c r="AU713" s="104">
        <v>-38.09303838906962</v>
      </c>
      <c r="AV713" s="104">
        <v>-33.2595106502243</v>
      </c>
      <c r="AW713" s="116">
        <v>13.047210345532232</v>
      </c>
      <c r="AX713" s="116">
        <v>12.01216292105068</v>
      </c>
      <c r="AY713" s="116">
        <v>11.142154616832824</v>
      </c>
      <c r="AZ713" s="116">
        <v>11.059172388399714</v>
      </c>
      <c r="EB713" s="96" t="s">
        <v>425</v>
      </c>
      <c r="EC713" s="96" t="s">
        <v>624</v>
      </c>
      <c r="ED713" s="96" t="s">
        <v>94</v>
      </c>
      <c r="EE713" s="96">
        <v>33040</v>
      </c>
      <c r="EF713" s="96">
        <v>111631.82</v>
      </c>
      <c r="EG713" s="96">
        <v>93772</v>
      </c>
      <c r="EK713" s="96">
        <v>-100</v>
      </c>
      <c r="EL713" s="96">
        <v>-100</v>
      </c>
      <c r="EM713" s="96">
        <v>-100</v>
      </c>
      <c r="EN713" s="96">
        <v>3.378687046004843</v>
      </c>
      <c r="EP713" s="96">
        <v>2.838135593220339</v>
      </c>
    </row>
    <row r="714" spans="37:147" ht="10.5">
      <c r="AK714" s="104" t="s">
        <v>452</v>
      </c>
      <c r="AL714" s="104" t="s">
        <v>314</v>
      </c>
      <c r="AM714" s="104" t="s">
        <v>55</v>
      </c>
      <c r="AN714" s="104">
        <v>16016</v>
      </c>
      <c r="AO714" s="104">
        <v>218683.61</v>
      </c>
      <c r="AP714" s="104">
        <v>184885.51</v>
      </c>
      <c r="AQ714" s="104">
        <v>37638</v>
      </c>
      <c r="AR714" s="104">
        <v>451002.88</v>
      </c>
      <c r="AS714" s="104">
        <v>415277.99</v>
      </c>
      <c r="AT714" s="104">
        <v>135.0024975024975</v>
      </c>
      <c r="AU714" s="104">
        <v>106.23533697838627</v>
      </c>
      <c r="AV714" s="104">
        <v>124.61359465108974</v>
      </c>
      <c r="AW714" s="116">
        <v>13.654071553446553</v>
      </c>
      <c r="AX714" s="116">
        <v>11.982647324512461</v>
      </c>
      <c r="AY714" s="116">
        <v>11.543800574425575</v>
      </c>
      <c r="AZ714" s="116">
        <v>11.033476539667356</v>
      </c>
      <c r="EB714" s="96" t="s">
        <v>425</v>
      </c>
      <c r="EC714" s="96" t="s">
        <v>624</v>
      </c>
      <c r="ED714" s="96" t="s">
        <v>70</v>
      </c>
      <c r="EE714" s="96">
        <v>3215</v>
      </c>
      <c r="EF714" s="96">
        <v>9855.87</v>
      </c>
      <c r="EG714" s="96">
        <v>8489.6</v>
      </c>
      <c r="EH714" s="96">
        <v>18000</v>
      </c>
      <c r="EI714" s="96">
        <v>54146.59</v>
      </c>
      <c r="EJ714" s="96">
        <v>49677.92</v>
      </c>
      <c r="EK714" s="96">
        <v>459.8755832037325</v>
      </c>
      <c r="EL714" s="96">
        <v>449.38417410132223</v>
      </c>
      <c r="EM714" s="96">
        <v>485.1620806633999</v>
      </c>
      <c r="EN714" s="96">
        <v>3.0655894245723174</v>
      </c>
      <c r="EO714" s="96">
        <v>3.0081438888888887</v>
      </c>
      <c r="EP714" s="96">
        <v>2.6406220839813375</v>
      </c>
      <c r="EQ714" s="96">
        <v>2.7598844444444444</v>
      </c>
    </row>
    <row r="715" spans="37:146" ht="10.5">
      <c r="AK715" s="104" t="s">
        <v>452</v>
      </c>
      <c r="AL715" s="104" t="s">
        <v>314</v>
      </c>
      <c r="AM715" s="104" t="s">
        <v>41</v>
      </c>
      <c r="AN715" s="104">
        <v>104150</v>
      </c>
      <c r="AO715" s="104">
        <v>919107.39</v>
      </c>
      <c r="AP715" s="104">
        <v>786267.66</v>
      </c>
      <c r="AQ715" s="104">
        <v>92835</v>
      </c>
      <c r="AR715" s="104">
        <v>985342.26</v>
      </c>
      <c r="AS715" s="104">
        <v>906445.71</v>
      </c>
      <c r="AT715" s="104">
        <v>-10.864138262121939</v>
      </c>
      <c r="AU715" s="104">
        <v>7.2064342775004775</v>
      </c>
      <c r="AV715" s="104">
        <v>15.284623304995137</v>
      </c>
      <c r="AW715" s="116">
        <v>8.824842918867018</v>
      </c>
      <c r="AX715" s="116">
        <v>10.613909193730812</v>
      </c>
      <c r="AY715" s="116">
        <v>7.549377436389823</v>
      </c>
      <c r="AZ715" s="116">
        <v>9.764051381483277</v>
      </c>
      <c r="EB715" s="96" t="s">
        <v>425</v>
      </c>
      <c r="EC715" s="96" t="s">
        <v>624</v>
      </c>
      <c r="ED715" s="96" t="s">
        <v>66</v>
      </c>
      <c r="EE715" s="96">
        <v>17070</v>
      </c>
      <c r="EF715" s="96">
        <v>68694</v>
      </c>
      <c r="EG715" s="96">
        <v>58586.58</v>
      </c>
      <c r="EK715" s="96">
        <v>-100</v>
      </c>
      <c r="EL715" s="96">
        <v>-100</v>
      </c>
      <c r="EM715" s="96">
        <v>-100</v>
      </c>
      <c r="EN715" s="96">
        <v>4.024253075571178</v>
      </c>
      <c r="EP715" s="96">
        <v>3.4321370826010544</v>
      </c>
    </row>
    <row r="716" spans="37:147" ht="10.5">
      <c r="AK716" s="104" t="s">
        <v>452</v>
      </c>
      <c r="AL716" s="104" t="s">
        <v>314</v>
      </c>
      <c r="AM716" s="104" t="s">
        <v>91</v>
      </c>
      <c r="AN716" s="104">
        <v>1065</v>
      </c>
      <c r="AO716" s="104">
        <v>14876.2</v>
      </c>
      <c r="AP716" s="104">
        <v>12855.92</v>
      </c>
      <c r="AQ716" s="104">
        <v>800</v>
      </c>
      <c r="AR716" s="104">
        <v>10784</v>
      </c>
      <c r="AS716" s="104">
        <v>9892.43</v>
      </c>
      <c r="AT716" s="104">
        <v>-24.88262910798122</v>
      </c>
      <c r="AU716" s="104">
        <v>-27.508369072747076</v>
      </c>
      <c r="AV716" s="104">
        <v>-23.05155912606799</v>
      </c>
      <c r="AW716" s="116">
        <v>13.968262910798122</v>
      </c>
      <c r="AX716" s="116">
        <v>13.48</v>
      </c>
      <c r="AY716" s="116">
        <v>12.071286384976526</v>
      </c>
      <c r="AZ716" s="116">
        <v>12.3655375</v>
      </c>
      <c r="EB716" s="96" t="s">
        <v>425</v>
      </c>
      <c r="EC716" s="96" t="s">
        <v>624</v>
      </c>
      <c r="ED716" s="96" t="s">
        <v>352</v>
      </c>
      <c r="EH716" s="96">
        <v>20000</v>
      </c>
      <c r="EI716" s="96">
        <v>60109.36</v>
      </c>
      <c r="EJ716" s="96">
        <v>55000</v>
      </c>
      <c r="EO716" s="96">
        <v>3.005468</v>
      </c>
      <c r="EQ716" s="96">
        <v>2.75</v>
      </c>
    </row>
    <row r="717" spans="37:146" ht="10.5">
      <c r="AK717" s="104" t="s">
        <v>452</v>
      </c>
      <c r="AL717" s="104" t="s">
        <v>314</v>
      </c>
      <c r="AM717" s="104" t="s">
        <v>60</v>
      </c>
      <c r="AN717" s="104">
        <v>5000</v>
      </c>
      <c r="AO717" s="104">
        <v>58534.66</v>
      </c>
      <c r="AP717" s="104">
        <v>50395</v>
      </c>
      <c r="AQ717" s="104">
        <v>2700</v>
      </c>
      <c r="AR717" s="104">
        <v>26787.77</v>
      </c>
      <c r="AS717" s="104">
        <v>24578.04</v>
      </c>
      <c r="AT717" s="104">
        <v>-46</v>
      </c>
      <c r="AU717" s="104">
        <v>-54.236054330887036</v>
      </c>
      <c r="AV717" s="104">
        <v>-51.229209246949104</v>
      </c>
      <c r="AW717" s="116">
        <v>11.706932</v>
      </c>
      <c r="AX717" s="116">
        <v>9.921396296296296</v>
      </c>
      <c r="AY717" s="116">
        <v>10.079</v>
      </c>
      <c r="AZ717" s="116">
        <v>9.102977777777777</v>
      </c>
      <c r="EB717" s="96" t="s">
        <v>425</v>
      </c>
      <c r="EC717" s="96" t="s">
        <v>624</v>
      </c>
      <c r="ED717" s="96" t="s">
        <v>525</v>
      </c>
      <c r="EE717" s="96">
        <v>24720</v>
      </c>
      <c r="EF717" s="96">
        <v>84509.26</v>
      </c>
      <c r="EG717" s="96">
        <v>72251.18</v>
      </c>
      <c r="EK717" s="96">
        <v>-100</v>
      </c>
      <c r="EL717" s="96">
        <v>-100</v>
      </c>
      <c r="EM717" s="96">
        <v>-100</v>
      </c>
      <c r="EN717" s="96">
        <v>3.4186593851132683</v>
      </c>
      <c r="EP717" s="96">
        <v>2.9227823624595466</v>
      </c>
    </row>
    <row r="718" spans="37:147" ht="10.5">
      <c r="AK718" s="104" t="s">
        <v>452</v>
      </c>
      <c r="AL718" s="104" t="s">
        <v>314</v>
      </c>
      <c r="AM718" s="104" t="s">
        <v>42</v>
      </c>
      <c r="AN718" s="104">
        <v>121216.2</v>
      </c>
      <c r="AO718" s="104">
        <v>1253722.74</v>
      </c>
      <c r="AP718" s="104">
        <v>1075249.4</v>
      </c>
      <c r="AQ718" s="104">
        <v>60377.8</v>
      </c>
      <c r="AR718" s="104">
        <v>616983.54</v>
      </c>
      <c r="AS718" s="104">
        <v>567257.56</v>
      </c>
      <c r="AT718" s="104">
        <v>-50.18999110679925</v>
      </c>
      <c r="AU718" s="104">
        <v>-50.787879942258996</v>
      </c>
      <c r="AV718" s="104">
        <v>-47.24409425385403</v>
      </c>
      <c r="AW718" s="116">
        <v>10.3428645676073</v>
      </c>
      <c r="AX718" s="116">
        <v>10.218715156895415</v>
      </c>
      <c r="AY718" s="116">
        <v>8.870509057370219</v>
      </c>
      <c r="AZ718" s="116">
        <v>9.395134635577978</v>
      </c>
      <c r="EB718" s="96" t="s">
        <v>438</v>
      </c>
      <c r="EC718" s="96" t="s">
        <v>626</v>
      </c>
      <c r="ED718" s="96" t="s">
        <v>42</v>
      </c>
      <c r="EH718" s="96">
        <v>500</v>
      </c>
      <c r="EI718" s="96">
        <v>2670.47</v>
      </c>
      <c r="EJ718" s="96">
        <v>2450.18</v>
      </c>
      <c r="EO718" s="96">
        <v>5.34094</v>
      </c>
      <c r="EQ718" s="96">
        <v>4.90036</v>
      </c>
    </row>
    <row r="719" spans="37:146" ht="10.5">
      <c r="AK719" s="104" t="s">
        <v>452</v>
      </c>
      <c r="AL719" s="104" t="s">
        <v>314</v>
      </c>
      <c r="AM719" s="104" t="s">
        <v>70</v>
      </c>
      <c r="AN719" s="104"/>
      <c r="AO719" s="104"/>
      <c r="AP719" s="104"/>
      <c r="AQ719" s="104">
        <v>740</v>
      </c>
      <c r="AR719" s="104">
        <v>4682.57</v>
      </c>
      <c r="AS719" s="104">
        <v>4305.95</v>
      </c>
      <c r="AT719" s="104"/>
      <c r="AU719" s="104"/>
      <c r="AV719" s="104"/>
      <c r="AW719" s="116"/>
      <c r="AX719" s="116">
        <v>6.327797297297297</v>
      </c>
      <c r="AY719" s="116"/>
      <c r="AZ719" s="116">
        <v>5.818851351351351</v>
      </c>
      <c r="EB719" s="96" t="s">
        <v>438</v>
      </c>
      <c r="EC719" s="96" t="s">
        <v>626</v>
      </c>
      <c r="ED719" s="96" t="s">
        <v>70</v>
      </c>
      <c r="EE719" s="96">
        <v>21</v>
      </c>
      <c r="EF719" s="96">
        <v>120.22</v>
      </c>
      <c r="EG719" s="96">
        <v>100.33</v>
      </c>
      <c r="EK719" s="96">
        <v>-100</v>
      </c>
      <c r="EL719" s="96">
        <v>-100</v>
      </c>
      <c r="EM719" s="96">
        <v>-100</v>
      </c>
      <c r="EN719" s="96">
        <v>5.7247619047619045</v>
      </c>
      <c r="EP719" s="96">
        <v>4.777619047619048</v>
      </c>
    </row>
    <row r="720" spans="37:146" ht="10.5">
      <c r="AK720" s="104" t="s">
        <v>452</v>
      </c>
      <c r="AL720" s="104" t="s">
        <v>314</v>
      </c>
      <c r="AM720" s="104" t="s">
        <v>525</v>
      </c>
      <c r="AN720" s="104">
        <v>560</v>
      </c>
      <c r="AO720" s="104">
        <v>5168.67</v>
      </c>
      <c r="AP720" s="104">
        <v>4449.93</v>
      </c>
      <c r="AQ720" s="104"/>
      <c r="AR720" s="104"/>
      <c r="AS720" s="104"/>
      <c r="AT720" s="104">
        <v>-100</v>
      </c>
      <c r="AU720" s="104">
        <v>-100</v>
      </c>
      <c r="AV720" s="104">
        <v>-100</v>
      </c>
      <c r="AW720" s="116">
        <v>9.229767857142857</v>
      </c>
      <c r="AX720" s="116"/>
      <c r="AY720" s="116">
        <v>7.946303571428572</v>
      </c>
      <c r="AZ720" s="116"/>
      <c r="EB720" s="96" t="s">
        <v>446</v>
      </c>
      <c r="EC720" s="96" t="s">
        <v>447</v>
      </c>
      <c r="ED720" s="96" t="s">
        <v>47</v>
      </c>
      <c r="EE720" s="96">
        <v>11200</v>
      </c>
      <c r="EF720" s="96">
        <v>56491.55</v>
      </c>
      <c r="EG720" s="96">
        <v>48636</v>
      </c>
      <c r="EK720" s="96">
        <v>-100</v>
      </c>
      <c r="EL720" s="96">
        <v>-100</v>
      </c>
      <c r="EM720" s="96">
        <v>-100</v>
      </c>
      <c r="EN720" s="96">
        <v>5.043888392857143</v>
      </c>
      <c r="EP720" s="96">
        <v>4.3425</v>
      </c>
    </row>
    <row r="721" spans="37:147" ht="10.5">
      <c r="AK721" s="104" t="s">
        <v>452</v>
      </c>
      <c r="AL721" s="104" t="s">
        <v>314</v>
      </c>
      <c r="AM721" s="104" t="s">
        <v>43</v>
      </c>
      <c r="AN721" s="104"/>
      <c r="AO721" s="104"/>
      <c r="AP721" s="104"/>
      <c r="AQ721" s="104">
        <v>190</v>
      </c>
      <c r="AR721" s="104">
        <v>2463.63</v>
      </c>
      <c r="AS721" s="104">
        <v>2273.24</v>
      </c>
      <c r="AT721" s="104"/>
      <c r="AU721" s="104"/>
      <c r="AV721" s="104"/>
      <c r="AW721" s="116"/>
      <c r="AX721" s="116">
        <v>12.966473684210527</v>
      </c>
      <c r="AY721" s="116"/>
      <c r="AZ721" s="116">
        <v>11.964421052631577</v>
      </c>
      <c r="EB721" s="96" t="s">
        <v>446</v>
      </c>
      <c r="EC721" s="96" t="s">
        <v>447</v>
      </c>
      <c r="ED721" s="96" t="s">
        <v>51</v>
      </c>
      <c r="EH721" s="96">
        <v>3000</v>
      </c>
      <c r="EI721" s="96">
        <v>15558.04</v>
      </c>
      <c r="EJ721" s="96">
        <v>14271.96</v>
      </c>
      <c r="EO721" s="96">
        <v>5.186013333333333</v>
      </c>
      <c r="EQ721" s="96">
        <v>4.75732</v>
      </c>
    </row>
    <row r="722" spans="37:147" ht="10.5">
      <c r="AK722" s="104" t="s">
        <v>317</v>
      </c>
      <c r="AL722" s="104" t="s">
        <v>318</v>
      </c>
      <c r="AM722" s="104" t="s">
        <v>42</v>
      </c>
      <c r="AN722" s="104"/>
      <c r="AO722" s="104"/>
      <c r="AP722" s="104"/>
      <c r="AQ722" s="104">
        <v>11408</v>
      </c>
      <c r="AR722" s="104">
        <v>45486.22</v>
      </c>
      <c r="AS722" s="104">
        <v>41880.96</v>
      </c>
      <c r="AT722" s="104"/>
      <c r="AU722" s="104"/>
      <c r="AV722" s="104"/>
      <c r="AW722" s="116"/>
      <c r="AX722" s="116">
        <v>3.9872212482468443</v>
      </c>
      <c r="AY722" s="116"/>
      <c r="AZ722" s="116">
        <v>3.6711921458625527</v>
      </c>
      <c r="EB722" s="96" t="s">
        <v>446</v>
      </c>
      <c r="EC722" s="96" t="s">
        <v>447</v>
      </c>
      <c r="ED722" s="96" t="s">
        <v>41</v>
      </c>
      <c r="EE722" s="96">
        <v>2500</v>
      </c>
      <c r="EF722" s="96">
        <v>12251.98</v>
      </c>
      <c r="EG722" s="96">
        <v>10899</v>
      </c>
      <c r="EH722" s="96">
        <v>14400</v>
      </c>
      <c r="EI722" s="96">
        <v>71472.35</v>
      </c>
      <c r="EJ722" s="96">
        <v>66066.55</v>
      </c>
      <c r="EK722" s="96">
        <v>476</v>
      </c>
      <c r="EL722" s="96">
        <v>483.35346613363726</v>
      </c>
      <c r="EM722" s="96">
        <v>506.17074961005596</v>
      </c>
      <c r="EN722" s="96">
        <v>4.900792</v>
      </c>
      <c r="EO722" s="96">
        <v>4.96335763888889</v>
      </c>
      <c r="EP722" s="96">
        <v>4.3596</v>
      </c>
      <c r="EQ722" s="96">
        <v>4.587954861111111</v>
      </c>
    </row>
    <row r="723" spans="37:147" ht="10.5">
      <c r="AK723" s="104" t="s">
        <v>317</v>
      </c>
      <c r="AL723" s="104" t="s">
        <v>318</v>
      </c>
      <c r="AM723" s="104" t="s">
        <v>151</v>
      </c>
      <c r="AN723" s="104">
        <v>136.8</v>
      </c>
      <c r="AO723" s="104">
        <v>760.66</v>
      </c>
      <c r="AP723" s="104">
        <v>644.08</v>
      </c>
      <c r="AQ723" s="104"/>
      <c r="AR723" s="104"/>
      <c r="AS723" s="104"/>
      <c r="AT723" s="104">
        <v>-100</v>
      </c>
      <c r="AU723" s="104">
        <v>-100</v>
      </c>
      <c r="AV723" s="104">
        <v>-100</v>
      </c>
      <c r="AW723" s="116">
        <v>5.560380116959063</v>
      </c>
      <c r="AX723" s="116"/>
      <c r="AY723" s="116">
        <v>4.708187134502924</v>
      </c>
      <c r="AZ723" s="116"/>
      <c r="EB723" s="96" t="s">
        <v>446</v>
      </c>
      <c r="EC723" s="96" t="s">
        <v>447</v>
      </c>
      <c r="ED723" s="96" t="s">
        <v>45</v>
      </c>
      <c r="EE723" s="96">
        <v>1344</v>
      </c>
      <c r="EF723" s="96">
        <v>8064</v>
      </c>
      <c r="EG723" s="96">
        <v>6827.42</v>
      </c>
      <c r="EH723" s="96">
        <v>1344</v>
      </c>
      <c r="EI723" s="96">
        <v>7728</v>
      </c>
      <c r="EJ723" s="96">
        <v>7087.45</v>
      </c>
      <c r="EK723" s="96">
        <v>0</v>
      </c>
      <c r="EL723" s="96">
        <v>-4.166666666666667</v>
      </c>
      <c r="EM723" s="96">
        <v>3.8086129167386766</v>
      </c>
      <c r="EN723" s="96">
        <v>6</v>
      </c>
      <c r="EO723" s="96">
        <v>5.75</v>
      </c>
      <c r="EP723" s="96">
        <v>5.0799255952380955</v>
      </c>
      <c r="EQ723" s="96">
        <v>5.273400297619047</v>
      </c>
    </row>
    <row r="724" spans="53:147" ht="10.5">
      <c r="BA724" s="104" t="s">
        <v>412</v>
      </c>
      <c r="BB724" s="104" t="s">
        <v>413</v>
      </c>
      <c r="BC724" s="104" t="s">
        <v>47</v>
      </c>
      <c r="BD724" s="104">
        <v>23586</v>
      </c>
      <c r="BE724" s="104">
        <v>120418.31</v>
      </c>
      <c r="BF724" s="104">
        <v>103697.01</v>
      </c>
      <c r="BG724" s="104">
        <v>46412</v>
      </c>
      <c r="BH724" s="104">
        <v>219244.72</v>
      </c>
      <c r="BI724" s="104">
        <v>201601.61</v>
      </c>
      <c r="BJ724" s="104">
        <v>96.77774951242263</v>
      </c>
      <c r="BK724" s="104">
        <v>82.06925508255348</v>
      </c>
      <c r="BL724" s="104">
        <v>94.41410123589871</v>
      </c>
      <c r="BM724" s="116">
        <v>5.105499448825574</v>
      </c>
      <c r="BN724" s="116">
        <v>4.723880031026459</v>
      </c>
      <c r="BO724" s="116">
        <v>4.396549224116001</v>
      </c>
      <c r="BP724" s="116">
        <v>4.3437389037317935</v>
      </c>
      <c r="EB724" s="96" t="s">
        <v>446</v>
      </c>
      <c r="EC724" s="96" t="s">
        <v>447</v>
      </c>
      <c r="ED724" s="96" t="s">
        <v>60</v>
      </c>
      <c r="EH724" s="96">
        <v>2700</v>
      </c>
      <c r="EI724" s="96">
        <v>16262.5</v>
      </c>
      <c r="EJ724" s="96">
        <v>14925.1</v>
      </c>
      <c r="EO724" s="96">
        <v>6.023148148148148</v>
      </c>
      <c r="EQ724" s="96">
        <v>5.527814814814815</v>
      </c>
    </row>
    <row r="725" spans="53:146" ht="10.5">
      <c r="BA725" s="104" t="s">
        <v>412</v>
      </c>
      <c r="BB725" s="104" t="s">
        <v>413</v>
      </c>
      <c r="BC725" s="104" t="s">
        <v>86</v>
      </c>
      <c r="BD725" s="104"/>
      <c r="BE725" s="104"/>
      <c r="BF725" s="104"/>
      <c r="BG725" s="104">
        <v>5682</v>
      </c>
      <c r="BH725" s="104">
        <v>28308.79</v>
      </c>
      <c r="BI725" s="104">
        <v>26034.4</v>
      </c>
      <c r="BJ725" s="104"/>
      <c r="BK725" s="104"/>
      <c r="BL725" s="104"/>
      <c r="BM725" s="116"/>
      <c r="BN725" s="116">
        <v>4.982187609996481</v>
      </c>
      <c r="BO725" s="116"/>
      <c r="BP725" s="116">
        <v>4.581907778951074</v>
      </c>
      <c r="EB725" s="96" t="s">
        <v>446</v>
      </c>
      <c r="EC725" s="96" t="s">
        <v>447</v>
      </c>
      <c r="ED725" s="96" t="s">
        <v>525</v>
      </c>
      <c r="EE725" s="96">
        <v>6680</v>
      </c>
      <c r="EF725" s="96">
        <v>34191.98</v>
      </c>
      <c r="EG725" s="96">
        <v>29437.34</v>
      </c>
      <c r="EK725" s="96">
        <v>-100</v>
      </c>
      <c r="EL725" s="96">
        <v>-100</v>
      </c>
      <c r="EM725" s="96">
        <v>-100</v>
      </c>
      <c r="EN725" s="96">
        <v>5.118559880239522</v>
      </c>
      <c r="EP725" s="96">
        <v>4.406787425149701</v>
      </c>
    </row>
    <row r="726" spans="53:147" ht="10.5">
      <c r="BA726" s="104" t="s">
        <v>412</v>
      </c>
      <c r="BB726" s="104" t="s">
        <v>413</v>
      </c>
      <c r="BC726" s="104" t="s">
        <v>59</v>
      </c>
      <c r="BD726" s="104"/>
      <c r="BE726" s="104"/>
      <c r="BF726" s="104"/>
      <c r="BG726" s="104">
        <v>750</v>
      </c>
      <c r="BH726" s="104">
        <v>4412.09</v>
      </c>
      <c r="BI726" s="104">
        <v>4070.5</v>
      </c>
      <c r="BJ726" s="104"/>
      <c r="BK726" s="104"/>
      <c r="BL726" s="104"/>
      <c r="BM726" s="116"/>
      <c r="BN726" s="116">
        <v>5.882786666666667</v>
      </c>
      <c r="BO726" s="116"/>
      <c r="BP726" s="116">
        <v>5.427333333333333</v>
      </c>
      <c r="EB726" s="96" t="s">
        <v>455</v>
      </c>
      <c r="EC726" s="96" t="s">
        <v>456</v>
      </c>
      <c r="ED726" s="96" t="s">
        <v>47</v>
      </c>
      <c r="EE726" s="96">
        <v>246665.88</v>
      </c>
      <c r="EF726" s="96">
        <v>2263189.93</v>
      </c>
      <c r="EG726" s="96">
        <v>1950083.45</v>
      </c>
      <c r="EH726" s="96">
        <v>357936.165</v>
      </c>
      <c r="EI726" s="96">
        <v>3173378.98</v>
      </c>
      <c r="EJ726" s="96">
        <v>2919869.41</v>
      </c>
      <c r="EK726" s="96">
        <v>45.109718863427716</v>
      </c>
      <c r="EL726" s="96">
        <v>40.21708642013973</v>
      </c>
      <c r="EM726" s="96">
        <v>49.73048512359818</v>
      </c>
      <c r="EN726" s="96">
        <v>9.175123572015716</v>
      </c>
      <c r="EO726" s="96">
        <v>8.865767950550625</v>
      </c>
      <c r="EP726" s="96">
        <v>7.905768929209017</v>
      </c>
      <c r="EQ726" s="96">
        <v>8.157514371312551</v>
      </c>
    </row>
    <row r="727" spans="53:146" ht="10.5">
      <c r="BA727" s="104" t="s">
        <v>412</v>
      </c>
      <c r="BB727" s="104" t="s">
        <v>413</v>
      </c>
      <c r="BC727" s="104" t="s">
        <v>134</v>
      </c>
      <c r="BD727" s="104">
        <v>39100</v>
      </c>
      <c r="BE727" s="104">
        <v>261563.93</v>
      </c>
      <c r="BF727" s="104">
        <v>223928.85</v>
      </c>
      <c r="BG727" s="104">
        <v>68460</v>
      </c>
      <c r="BH727" s="104">
        <v>380822.15</v>
      </c>
      <c r="BI727" s="104">
        <v>350369.34</v>
      </c>
      <c r="BJ727" s="104">
        <v>75.08951406649616</v>
      </c>
      <c r="BK727" s="104">
        <v>45.59429123121068</v>
      </c>
      <c r="BL727" s="104">
        <v>56.4645823885578</v>
      </c>
      <c r="BM727" s="116">
        <v>6.689614578005115</v>
      </c>
      <c r="BN727" s="116">
        <v>5.5626957347356125</v>
      </c>
      <c r="BO727" s="116">
        <v>5.727080562659847</v>
      </c>
      <c r="BP727" s="116">
        <v>5.117869412795794</v>
      </c>
      <c r="EB727" s="96" t="s">
        <v>455</v>
      </c>
      <c r="EC727" s="96" t="s">
        <v>456</v>
      </c>
      <c r="ED727" s="96" t="s">
        <v>63</v>
      </c>
      <c r="EE727" s="96">
        <v>500</v>
      </c>
      <c r="EF727" s="96">
        <v>4576.38</v>
      </c>
      <c r="EG727" s="96">
        <v>3940</v>
      </c>
      <c r="EK727" s="96">
        <v>-100</v>
      </c>
      <c r="EL727" s="96">
        <v>-100</v>
      </c>
      <c r="EM727" s="96">
        <v>-100</v>
      </c>
      <c r="EN727" s="96">
        <v>9.15276</v>
      </c>
      <c r="EP727" s="96">
        <v>7.88</v>
      </c>
    </row>
    <row r="728" spans="53:147" ht="10.5">
      <c r="BA728" s="104" t="s">
        <v>412</v>
      </c>
      <c r="BB728" s="104" t="s">
        <v>413</v>
      </c>
      <c r="BC728" s="104" t="s">
        <v>62</v>
      </c>
      <c r="BD728" s="104">
        <v>116716.41</v>
      </c>
      <c r="BE728" s="104">
        <v>830117.86</v>
      </c>
      <c r="BF728" s="104">
        <v>712905.31</v>
      </c>
      <c r="BG728" s="104">
        <v>151590</v>
      </c>
      <c r="BH728" s="104">
        <v>876990.8</v>
      </c>
      <c r="BI728" s="104">
        <v>806440.84</v>
      </c>
      <c r="BJ728" s="104">
        <v>29.878909058289228</v>
      </c>
      <c r="BK728" s="104">
        <v>5.646540359943594</v>
      </c>
      <c r="BL728" s="104">
        <v>13.120330103867497</v>
      </c>
      <c r="BM728" s="116">
        <v>7.112263476918113</v>
      </c>
      <c r="BN728" s="116">
        <v>5.7852813510126</v>
      </c>
      <c r="BO728" s="116">
        <v>6.108012660773237</v>
      </c>
      <c r="BP728" s="116">
        <v>5.319881522527871</v>
      </c>
      <c r="EB728" s="96" t="s">
        <v>455</v>
      </c>
      <c r="EC728" s="96" t="s">
        <v>456</v>
      </c>
      <c r="ED728" s="96" t="s">
        <v>53</v>
      </c>
      <c r="EH728" s="96">
        <v>250</v>
      </c>
      <c r="EI728" s="96">
        <v>2514.81</v>
      </c>
      <c r="EJ728" s="96">
        <v>2312.76</v>
      </c>
      <c r="EO728" s="96">
        <v>10.059239999999999</v>
      </c>
      <c r="EQ728" s="96">
        <v>9.251040000000001</v>
      </c>
    </row>
    <row r="729" spans="53:147" ht="10.5">
      <c r="BA729" s="104" t="s">
        <v>412</v>
      </c>
      <c r="BB729" s="104" t="s">
        <v>413</v>
      </c>
      <c r="BC729" s="104" t="s">
        <v>53</v>
      </c>
      <c r="BD729" s="104">
        <v>158249.67</v>
      </c>
      <c r="BE729" s="104">
        <v>835928.09</v>
      </c>
      <c r="BF729" s="104">
        <v>718677.02</v>
      </c>
      <c r="BG729" s="104">
        <v>237228.28</v>
      </c>
      <c r="BH729" s="104">
        <v>1214310.33</v>
      </c>
      <c r="BI729" s="104">
        <v>1116283.59</v>
      </c>
      <c r="BJ729" s="104">
        <v>49.90759854349142</v>
      </c>
      <c r="BK729" s="104">
        <v>45.26492703457304</v>
      </c>
      <c r="BL729" s="104">
        <v>55.3247924916258</v>
      </c>
      <c r="BM729" s="116">
        <v>5.282337018459501</v>
      </c>
      <c r="BN729" s="116">
        <v>5.118741871753233</v>
      </c>
      <c r="BO729" s="116">
        <v>4.541412440228153</v>
      </c>
      <c r="BP729" s="116">
        <v>4.705524948374621</v>
      </c>
      <c r="EB729" s="96" t="s">
        <v>455</v>
      </c>
      <c r="EC729" s="96" t="s">
        <v>456</v>
      </c>
      <c r="ED729" s="96" t="s">
        <v>51</v>
      </c>
      <c r="EH729" s="96">
        <v>9000</v>
      </c>
      <c r="EI729" s="96">
        <v>71201.66</v>
      </c>
      <c r="EJ729" s="96">
        <v>65315.87</v>
      </c>
      <c r="EO729" s="96">
        <v>7.911295555555556</v>
      </c>
      <c r="EQ729" s="96">
        <v>7.257318888888889</v>
      </c>
    </row>
    <row r="730" spans="53:147" ht="10.5">
      <c r="BA730" s="104" t="s">
        <v>412</v>
      </c>
      <c r="BB730" s="104" t="s">
        <v>413</v>
      </c>
      <c r="BC730" s="104" t="s">
        <v>81</v>
      </c>
      <c r="BD730" s="104"/>
      <c r="BE730" s="104"/>
      <c r="BF730" s="104"/>
      <c r="BG730" s="104">
        <v>2122</v>
      </c>
      <c r="BH730" s="104">
        <v>11370.32</v>
      </c>
      <c r="BI730" s="104">
        <v>10460.15</v>
      </c>
      <c r="BJ730" s="104"/>
      <c r="BK730" s="104"/>
      <c r="BL730" s="104"/>
      <c r="BM730" s="116"/>
      <c r="BN730" s="116">
        <v>5.358303487276155</v>
      </c>
      <c r="BO730" s="116"/>
      <c r="BP730" s="116">
        <v>4.929382657869934</v>
      </c>
      <c r="EB730" s="96" t="s">
        <v>455</v>
      </c>
      <c r="EC730" s="96" t="s">
        <v>456</v>
      </c>
      <c r="ED730" s="96" t="s">
        <v>41</v>
      </c>
      <c r="EE730" s="96">
        <v>53256</v>
      </c>
      <c r="EF730" s="96">
        <v>458463.17</v>
      </c>
      <c r="EG730" s="96">
        <v>393524.99</v>
      </c>
      <c r="EH730" s="96">
        <v>27190</v>
      </c>
      <c r="EI730" s="96">
        <v>217610.69</v>
      </c>
      <c r="EJ730" s="96">
        <v>201061.93</v>
      </c>
      <c r="EK730" s="96">
        <v>-48.94471984377347</v>
      </c>
      <c r="EL730" s="96">
        <v>-52.53474995603246</v>
      </c>
      <c r="EM730" s="96">
        <v>-48.9074556612021</v>
      </c>
      <c r="EN730" s="96">
        <v>8.608667004656752</v>
      </c>
      <c r="EO730" s="96">
        <v>8.00333541743288</v>
      </c>
      <c r="EP730" s="96">
        <v>7.38930805918582</v>
      </c>
      <c r="EQ730" s="96">
        <v>7.39470136079441</v>
      </c>
    </row>
    <row r="731" spans="53:146" ht="10.5">
      <c r="BA731" s="104" t="s">
        <v>412</v>
      </c>
      <c r="BB731" s="104" t="s">
        <v>413</v>
      </c>
      <c r="BC731" s="104" t="s">
        <v>672</v>
      </c>
      <c r="BD731" s="104"/>
      <c r="BE731" s="104"/>
      <c r="BF731" s="104"/>
      <c r="BG731" s="104">
        <v>1490</v>
      </c>
      <c r="BH731" s="104">
        <v>7396.42</v>
      </c>
      <c r="BI731" s="104">
        <v>6834.96</v>
      </c>
      <c r="BJ731" s="104"/>
      <c r="BK731" s="104"/>
      <c r="BL731" s="104"/>
      <c r="BM731" s="116"/>
      <c r="BN731" s="116">
        <v>4.964040268456376</v>
      </c>
      <c r="BO731" s="116"/>
      <c r="BP731" s="116">
        <v>4.587221476510067</v>
      </c>
      <c r="EB731" s="96" t="s">
        <v>455</v>
      </c>
      <c r="EC731" s="96" t="s">
        <v>456</v>
      </c>
      <c r="ED731" s="96" t="s">
        <v>70</v>
      </c>
      <c r="EE731" s="96">
        <v>100</v>
      </c>
      <c r="EF731" s="96">
        <v>892.83</v>
      </c>
      <c r="EG731" s="96">
        <v>769.06</v>
      </c>
      <c r="EK731" s="96">
        <v>-100</v>
      </c>
      <c r="EL731" s="96">
        <v>-100</v>
      </c>
      <c r="EM731" s="96">
        <v>-100</v>
      </c>
      <c r="EN731" s="96">
        <v>8.9283</v>
      </c>
      <c r="EP731" s="96">
        <v>7.6906</v>
      </c>
    </row>
    <row r="732" spans="53:163" ht="10.5">
      <c r="BA732" s="104" t="s">
        <v>412</v>
      </c>
      <c r="BB732" s="104" t="s">
        <v>413</v>
      </c>
      <c r="BC732" s="104" t="s">
        <v>41</v>
      </c>
      <c r="BD732" s="104">
        <v>428544</v>
      </c>
      <c r="BE732" s="104">
        <v>2424477.26</v>
      </c>
      <c r="BF732" s="104">
        <v>2082414.74</v>
      </c>
      <c r="BG732" s="104">
        <v>378277</v>
      </c>
      <c r="BH732" s="104">
        <v>2144864.75</v>
      </c>
      <c r="BI732" s="104">
        <v>1973794.92</v>
      </c>
      <c r="BJ732" s="104">
        <v>-11.729717368578255</v>
      </c>
      <c r="BK732" s="104">
        <v>-11.532898848471765</v>
      </c>
      <c r="BL732" s="104">
        <v>-5.216051246352591</v>
      </c>
      <c r="BM732" s="116">
        <v>5.657475685110513</v>
      </c>
      <c r="BN732" s="116">
        <v>5.670090304195074</v>
      </c>
      <c r="BO732" s="116">
        <v>4.859278720504779</v>
      </c>
      <c r="BP732" s="116">
        <v>5.217856015565313</v>
      </c>
      <c r="ER732" s="96" t="s">
        <v>279</v>
      </c>
      <c r="ES732" s="96" t="s">
        <v>447</v>
      </c>
      <c r="ET732" s="96" t="s">
        <v>94</v>
      </c>
      <c r="EX732" s="96">
        <v>10000</v>
      </c>
      <c r="EY732" s="96">
        <v>31593.48</v>
      </c>
      <c r="EZ732" s="96">
        <v>28908</v>
      </c>
      <c r="FE732" s="96">
        <v>3.159348</v>
      </c>
      <c r="FG732" s="96">
        <v>2.8908</v>
      </c>
    </row>
    <row r="733" spans="53:163" ht="10.5">
      <c r="BA733" s="104" t="s">
        <v>412</v>
      </c>
      <c r="BB733" s="104" t="s">
        <v>413</v>
      </c>
      <c r="BC733" s="104" t="s">
        <v>44</v>
      </c>
      <c r="BD733" s="104">
        <v>270626.4</v>
      </c>
      <c r="BE733" s="104">
        <v>1340975.06</v>
      </c>
      <c r="BF733" s="104">
        <v>1152684.73</v>
      </c>
      <c r="BG733" s="104">
        <v>219780</v>
      </c>
      <c r="BH733" s="104">
        <v>1081471.89</v>
      </c>
      <c r="BI733" s="104">
        <v>995656.32</v>
      </c>
      <c r="BJ733" s="104">
        <v>-18.788410886742763</v>
      </c>
      <c r="BK733" s="104">
        <v>-19.351826722265823</v>
      </c>
      <c r="BL733" s="104">
        <v>-13.622841173579184</v>
      </c>
      <c r="BM733" s="116">
        <v>4.955078514143483</v>
      </c>
      <c r="BN733" s="116">
        <v>4.92070202020202</v>
      </c>
      <c r="BO733" s="116">
        <v>4.259321078800885</v>
      </c>
      <c r="BP733" s="116">
        <v>4.530240786240786</v>
      </c>
      <c r="ER733" s="96" t="s">
        <v>279</v>
      </c>
      <c r="ES733" s="96" t="s">
        <v>447</v>
      </c>
      <c r="ET733" s="96" t="s">
        <v>70</v>
      </c>
      <c r="EU733" s="96">
        <v>6000</v>
      </c>
      <c r="EV733" s="96">
        <v>19438.37</v>
      </c>
      <c r="EW733" s="96">
        <v>16743.73</v>
      </c>
      <c r="EX733" s="96">
        <v>70951</v>
      </c>
      <c r="EY733" s="96">
        <v>226166.06</v>
      </c>
      <c r="EZ733" s="96">
        <v>208606.92</v>
      </c>
      <c r="FA733" s="96">
        <v>1082.5166666666667</v>
      </c>
      <c r="FB733" s="96">
        <v>1063.5032155473941</v>
      </c>
      <c r="FC733" s="96">
        <v>1145.8808162816767</v>
      </c>
      <c r="FD733" s="96">
        <v>3.2397283333333333</v>
      </c>
      <c r="FE733" s="96">
        <v>3.187637383546391</v>
      </c>
      <c r="FF733" s="96">
        <v>2.7906216666666666</v>
      </c>
      <c r="FG733" s="96">
        <v>2.9401547546898565</v>
      </c>
    </row>
    <row r="734" spans="53:163" ht="10.5">
      <c r="BA734" s="104" t="s">
        <v>412</v>
      </c>
      <c r="BB734" s="104" t="s">
        <v>413</v>
      </c>
      <c r="BC734" s="104" t="s">
        <v>56</v>
      </c>
      <c r="BD734" s="104">
        <v>10900</v>
      </c>
      <c r="BE734" s="104">
        <v>59934.95</v>
      </c>
      <c r="BF734" s="104">
        <v>51991.89</v>
      </c>
      <c r="BG734" s="104">
        <v>43991</v>
      </c>
      <c r="BH734" s="104">
        <v>241788.89</v>
      </c>
      <c r="BI734" s="104">
        <v>222582.36</v>
      </c>
      <c r="BJ734" s="104">
        <v>303.58715596330273</v>
      </c>
      <c r="BK734" s="104">
        <v>303.4188566103751</v>
      </c>
      <c r="BL734" s="104">
        <v>328.10976865815024</v>
      </c>
      <c r="BM734" s="116">
        <v>5.498619266055045</v>
      </c>
      <c r="BN734" s="116">
        <v>5.496326294014685</v>
      </c>
      <c r="BO734" s="116">
        <v>4.769898165137614</v>
      </c>
      <c r="BP734" s="116">
        <v>5.059724943738492</v>
      </c>
      <c r="ER734" s="96" t="s">
        <v>279</v>
      </c>
      <c r="ES734" s="96" t="s">
        <v>447</v>
      </c>
      <c r="ET734" s="96" t="s">
        <v>66</v>
      </c>
      <c r="EU734" s="96">
        <v>18078</v>
      </c>
      <c r="EV734" s="96">
        <v>58718.41</v>
      </c>
      <c r="EW734" s="96">
        <v>50264.1</v>
      </c>
      <c r="EX734" s="96">
        <v>43476</v>
      </c>
      <c r="EY734" s="96">
        <v>140002.08</v>
      </c>
      <c r="EZ734" s="96">
        <v>128885.39</v>
      </c>
      <c r="FA734" s="96">
        <v>140.49120477928975</v>
      </c>
      <c r="FB734" s="96">
        <v>138.4296168782499</v>
      </c>
      <c r="FC734" s="96">
        <v>156.41638863522874</v>
      </c>
      <c r="FD734" s="96">
        <v>3.2480589666998565</v>
      </c>
      <c r="FE734" s="96">
        <v>3.220215291195142</v>
      </c>
      <c r="FF734" s="96">
        <v>2.7804015930965815</v>
      </c>
      <c r="FG734" s="96">
        <v>2.964518124942497</v>
      </c>
    </row>
    <row r="735" spans="53:163" ht="10.5">
      <c r="BA735" s="104" t="s">
        <v>412</v>
      </c>
      <c r="BB735" s="104" t="s">
        <v>413</v>
      </c>
      <c r="BC735" s="104" t="s">
        <v>42</v>
      </c>
      <c r="BD735" s="104">
        <v>335760</v>
      </c>
      <c r="BE735" s="104">
        <v>1617317.84</v>
      </c>
      <c r="BF735" s="104">
        <v>1388703.29</v>
      </c>
      <c r="BG735" s="104">
        <v>356010</v>
      </c>
      <c r="BH735" s="104">
        <v>1693322.84</v>
      </c>
      <c r="BI735" s="104">
        <v>1559961.14</v>
      </c>
      <c r="BJ735" s="104">
        <v>6.031093638313081</v>
      </c>
      <c r="BK735" s="104">
        <v>4.699447326939768</v>
      </c>
      <c r="BL735" s="104">
        <v>12.332213168444344</v>
      </c>
      <c r="BM735" s="116">
        <v>4.816886585656421</v>
      </c>
      <c r="BN735" s="116">
        <v>4.756391224965591</v>
      </c>
      <c r="BO735" s="116">
        <v>4.135999791517751</v>
      </c>
      <c r="BP735" s="116">
        <v>4.381790230611499</v>
      </c>
      <c r="ER735" s="96" t="s">
        <v>279</v>
      </c>
      <c r="ES735" s="96" t="s">
        <v>447</v>
      </c>
      <c r="ET735" s="96" t="s">
        <v>345</v>
      </c>
      <c r="EU735" s="96">
        <v>1200</v>
      </c>
      <c r="EV735" s="96">
        <v>4409.77</v>
      </c>
      <c r="EW735" s="96">
        <v>3720</v>
      </c>
      <c r="EX735" s="96">
        <v>6306</v>
      </c>
      <c r="EY735" s="96">
        <v>20704.1</v>
      </c>
      <c r="EZ735" s="96">
        <v>19005.41</v>
      </c>
      <c r="FA735" s="96">
        <v>425.5</v>
      </c>
      <c r="FB735" s="96">
        <v>369.50521228998326</v>
      </c>
      <c r="FC735" s="96">
        <v>410.89811827956987</v>
      </c>
      <c r="FD735" s="96">
        <v>3.674808333333334</v>
      </c>
      <c r="FE735" s="96">
        <v>3.2832381858547413</v>
      </c>
      <c r="FF735" s="96">
        <v>3.1</v>
      </c>
      <c r="FG735" s="96">
        <v>3.013861401839518</v>
      </c>
    </row>
    <row r="736" spans="53:162" ht="10.5">
      <c r="BA736" s="104" t="s">
        <v>412</v>
      </c>
      <c r="BB736" s="104" t="s">
        <v>413</v>
      </c>
      <c r="BC736" s="104" t="s">
        <v>98</v>
      </c>
      <c r="BD736" s="104">
        <v>8460</v>
      </c>
      <c r="BE736" s="104">
        <v>52919.94</v>
      </c>
      <c r="BF736" s="104">
        <v>45502.37</v>
      </c>
      <c r="BG736" s="104">
        <v>6600</v>
      </c>
      <c r="BH736" s="104">
        <v>34782.92</v>
      </c>
      <c r="BI736" s="104">
        <v>31961.13</v>
      </c>
      <c r="BJ736" s="104">
        <v>-21.98581560283688</v>
      </c>
      <c r="BK736" s="104">
        <v>-34.272563423163376</v>
      </c>
      <c r="BL736" s="104">
        <v>-29.75941692707435</v>
      </c>
      <c r="BM736" s="116">
        <v>6.255312056737589</v>
      </c>
      <c r="BN736" s="116">
        <v>5.2701393939393935</v>
      </c>
      <c r="BO736" s="116">
        <v>5.37853073286052</v>
      </c>
      <c r="BP736" s="116">
        <v>4.842595454545455</v>
      </c>
      <c r="ER736" s="96" t="s">
        <v>279</v>
      </c>
      <c r="ES736" s="96" t="s">
        <v>447</v>
      </c>
      <c r="ET736" s="96" t="s">
        <v>65</v>
      </c>
      <c r="EU736" s="96">
        <v>300</v>
      </c>
      <c r="EV736" s="96">
        <v>1230.39</v>
      </c>
      <c r="EW736" s="96">
        <v>1063.78</v>
      </c>
      <c r="FA736" s="96">
        <v>-100</v>
      </c>
      <c r="FB736" s="96">
        <v>-100</v>
      </c>
      <c r="FC736" s="96">
        <v>-100</v>
      </c>
      <c r="FD736" s="96">
        <v>4.1013</v>
      </c>
      <c r="FF736" s="96">
        <v>3.545933333333333</v>
      </c>
    </row>
    <row r="737" spans="53:162" ht="10.5">
      <c r="BA737" s="104" t="s">
        <v>412</v>
      </c>
      <c r="BB737" s="104" t="s">
        <v>413</v>
      </c>
      <c r="BC737" s="104" t="s">
        <v>61</v>
      </c>
      <c r="BD737" s="104">
        <v>8320</v>
      </c>
      <c r="BE737" s="104">
        <v>45265.61</v>
      </c>
      <c r="BF737" s="104">
        <v>38984.78</v>
      </c>
      <c r="BG737" s="104">
        <v>10886</v>
      </c>
      <c r="BH737" s="104">
        <v>63659.96</v>
      </c>
      <c r="BI737" s="104">
        <v>58565.8</v>
      </c>
      <c r="BJ737" s="104">
        <v>30.841346153846153</v>
      </c>
      <c r="BK737" s="104">
        <v>40.63647877494636</v>
      </c>
      <c r="BL737" s="104">
        <v>50.22734513315198</v>
      </c>
      <c r="BM737" s="116">
        <v>5.440578125</v>
      </c>
      <c r="BN737" s="116">
        <v>5.847874334006981</v>
      </c>
      <c r="BO737" s="116">
        <v>4.685670673076923</v>
      </c>
      <c r="BP737" s="116">
        <v>5.379919162226713</v>
      </c>
      <c r="ER737" s="96" t="s">
        <v>281</v>
      </c>
      <c r="ES737" s="96" t="s">
        <v>282</v>
      </c>
      <c r="ET737" s="96" t="s">
        <v>60</v>
      </c>
      <c r="EU737" s="96">
        <v>15000</v>
      </c>
      <c r="EV737" s="96">
        <v>96563.16</v>
      </c>
      <c r="EW737" s="96">
        <v>85450</v>
      </c>
      <c r="FA737" s="96">
        <v>-100</v>
      </c>
      <c r="FB737" s="96">
        <v>-100</v>
      </c>
      <c r="FC737" s="96">
        <v>-100</v>
      </c>
      <c r="FD737" s="96">
        <v>6.437544</v>
      </c>
      <c r="FF737" s="96">
        <v>5.696666666666666</v>
      </c>
    </row>
    <row r="738" spans="53:162" ht="10.5">
      <c r="BA738" s="104" t="s">
        <v>412</v>
      </c>
      <c r="BB738" s="104" t="s">
        <v>413</v>
      </c>
      <c r="BC738" s="104" t="s">
        <v>49</v>
      </c>
      <c r="BD738" s="104">
        <v>13260</v>
      </c>
      <c r="BE738" s="104">
        <v>80331.74</v>
      </c>
      <c r="BF738" s="104">
        <v>68649.35</v>
      </c>
      <c r="BG738" s="104">
        <v>81570</v>
      </c>
      <c r="BH738" s="104">
        <v>595551.4</v>
      </c>
      <c r="BI738" s="104">
        <v>547756.12</v>
      </c>
      <c r="BJ738" s="104">
        <v>515.158371040724</v>
      </c>
      <c r="BK738" s="104">
        <v>641.3649947081938</v>
      </c>
      <c r="BL738" s="104">
        <v>697.9043064500975</v>
      </c>
      <c r="BM738" s="116">
        <v>6.058200603318251</v>
      </c>
      <c r="BN738" s="116">
        <v>7.301108250582322</v>
      </c>
      <c r="BO738" s="116">
        <v>5.177175716440423</v>
      </c>
      <c r="BP738" s="116">
        <v>6.715166360181439</v>
      </c>
      <c r="ER738" s="96" t="s">
        <v>281</v>
      </c>
      <c r="ES738" s="96" t="s">
        <v>282</v>
      </c>
      <c r="ET738" s="96" t="s">
        <v>94</v>
      </c>
      <c r="EU738" s="96">
        <v>20</v>
      </c>
      <c r="EV738" s="96">
        <v>72.63</v>
      </c>
      <c r="EW738" s="96">
        <v>61.72</v>
      </c>
      <c r="FA738" s="96">
        <v>-100</v>
      </c>
      <c r="FB738" s="96">
        <v>-100</v>
      </c>
      <c r="FC738" s="96">
        <v>-100</v>
      </c>
      <c r="FD738" s="96">
        <v>3.6315</v>
      </c>
      <c r="FF738" s="96">
        <v>3.086</v>
      </c>
    </row>
    <row r="739" spans="53:162" ht="10.5">
      <c r="BA739" s="104" t="s">
        <v>412</v>
      </c>
      <c r="BB739" s="104" t="s">
        <v>413</v>
      </c>
      <c r="BC739" s="104" t="s">
        <v>94</v>
      </c>
      <c r="BD739" s="104">
        <v>36160</v>
      </c>
      <c r="BE739" s="104">
        <v>173331.22</v>
      </c>
      <c r="BF739" s="104">
        <v>147603.79</v>
      </c>
      <c r="BG739" s="104"/>
      <c r="BH739" s="104"/>
      <c r="BI739" s="104"/>
      <c r="BJ739" s="104">
        <v>-100</v>
      </c>
      <c r="BK739" s="104">
        <v>-100</v>
      </c>
      <c r="BL739" s="104">
        <v>-100</v>
      </c>
      <c r="BM739" s="116">
        <v>4.793451880530974</v>
      </c>
      <c r="BN739" s="116"/>
      <c r="BO739" s="116">
        <v>4.081963219026549</v>
      </c>
      <c r="BP739" s="116"/>
      <c r="ER739" s="96" t="s">
        <v>281</v>
      </c>
      <c r="ES739" s="96" t="s">
        <v>282</v>
      </c>
      <c r="ET739" s="96" t="s">
        <v>70</v>
      </c>
      <c r="EU739" s="96">
        <v>48685</v>
      </c>
      <c r="EV739" s="96">
        <v>161424.76</v>
      </c>
      <c r="EW739" s="96">
        <v>137524.19</v>
      </c>
      <c r="FA739" s="96">
        <v>-100</v>
      </c>
      <c r="FB739" s="96">
        <v>-100</v>
      </c>
      <c r="FC739" s="96">
        <v>-100</v>
      </c>
      <c r="FD739" s="96">
        <v>3.3156980589503955</v>
      </c>
      <c r="FF739" s="96">
        <v>2.8247753928314676</v>
      </c>
    </row>
    <row r="740" spans="53:162" ht="10.5">
      <c r="BA740" s="104" t="s">
        <v>412</v>
      </c>
      <c r="BB740" s="104" t="s">
        <v>413</v>
      </c>
      <c r="BC740" s="104" t="s">
        <v>69</v>
      </c>
      <c r="BD740" s="104">
        <v>12660</v>
      </c>
      <c r="BE740" s="104">
        <v>69855.41</v>
      </c>
      <c r="BF740" s="104">
        <v>60884.12</v>
      </c>
      <c r="BG740" s="104">
        <v>31614</v>
      </c>
      <c r="BH740" s="104">
        <v>178942.03</v>
      </c>
      <c r="BI740" s="104">
        <v>165774.58</v>
      </c>
      <c r="BJ740" s="104">
        <v>149.71563981042655</v>
      </c>
      <c r="BK740" s="104">
        <v>156.16058942321</v>
      </c>
      <c r="BL740" s="104">
        <v>172.2788470951046</v>
      </c>
      <c r="BM740" s="116">
        <v>5.5178048973143765</v>
      </c>
      <c r="BN740" s="116">
        <v>5.6602147782627945</v>
      </c>
      <c r="BO740" s="116">
        <v>4.809172195892575</v>
      </c>
      <c r="BP740" s="116">
        <v>5.243707850952109</v>
      </c>
      <c r="ER740" s="96" t="s">
        <v>281</v>
      </c>
      <c r="ES740" s="96" t="s">
        <v>282</v>
      </c>
      <c r="ET740" s="96" t="s">
        <v>66</v>
      </c>
      <c r="EU740" s="96">
        <v>34320</v>
      </c>
      <c r="EV740" s="96">
        <v>109047.98</v>
      </c>
      <c r="EW740" s="96">
        <v>94379.97</v>
      </c>
      <c r="FA740" s="96">
        <v>-100</v>
      </c>
      <c r="FB740" s="96">
        <v>-100</v>
      </c>
      <c r="FC740" s="96">
        <v>-100</v>
      </c>
      <c r="FD740" s="96">
        <v>3.1773886946386947</v>
      </c>
      <c r="FF740" s="96">
        <v>2.749999125874126</v>
      </c>
    </row>
    <row r="741" spans="53:162" ht="10.5">
      <c r="BA741" s="104" t="s">
        <v>412</v>
      </c>
      <c r="BB741" s="104" t="s">
        <v>413</v>
      </c>
      <c r="BC741" s="104" t="s">
        <v>70</v>
      </c>
      <c r="BD741" s="104">
        <v>2760</v>
      </c>
      <c r="BE741" s="104">
        <v>14968.99</v>
      </c>
      <c r="BF741" s="104">
        <v>12841.42</v>
      </c>
      <c r="BG741" s="104">
        <v>3078</v>
      </c>
      <c r="BH741" s="104">
        <v>17579.38</v>
      </c>
      <c r="BI741" s="104">
        <v>16168.84</v>
      </c>
      <c r="BJ741" s="104">
        <v>11.521739130434783</v>
      </c>
      <c r="BK741" s="104">
        <v>17.438651505545806</v>
      </c>
      <c r="BL741" s="104">
        <v>25.911620365971988</v>
      </c>
      <c r="BM741" s="116">
        <v>5.423547101449275</v>
      </c>
      <c r="BN741" s="116">
        <v>5.711299545159195</v>
      </c>
      <c r="BO741" s="116">
        <v>4.652688405797101</v>
      </c>
      <c r="BP741" s="116">
        <v>5.253034437946718</v>
      </c>
      <c r="ER741" s="96" t="s">
        <v>281</v>
      </c>
      <c r="ES741" s="96" t="s">
        <v>282</v>
      </c>
      <c r="ET741" s="96" t="s">
        <v>345</v>
      </c>
      <c r="EU741" s="96">
        <v>2394</v>
      </c>
      <c r="EV741" s="96">
        <v>9005.38</v>
      </c>
      <c r="EW741" s="96">
        <v>7780.5</v>
      </c>
      <c r="FA741" s="96">
        <v>-100</v>
      </c>
      <c r="FB741" s="96">
        <v>-100</v>
      </c>
      <c r="FC741" s="96">
        <v>-100</v>
      </c>
      <c r="FD741" s="96">
        <v>3.761645781119465</v>
      </c>
      <c r="FF741" s="96">
        <v>3.25</v>
      </c>
    </row>
    <row r="742" spans="53:163" ht="10.5">
      <c r="BA742" s="104" t="s">
        <v>412</v>
      </c>
      <c r="BB742" s="104" t="s">
        <v>413</v>
      </c>
      <c r="BC742" s="104" t="s">
        <v>66</v>
      </c>
      <c r="BD742" s="104">
        <v>169694</v>
      </c>
      <c r="BE742" s="104">
        <v>816607.5</v>
      </c>
      <c r="BF742" s="104">
        <v>700801.37</v>
      </c>
      <c r="BG742" s="104">
        <v>147442</v>
      </c>
      <c r="BH742" s="104">
        <v>757342.3</v>
      </c>
      <c r="BI742" s="104">
        <v>697345.75</v>
      </c>
      <c r="BJ742" s="104">
        <v>-13.113015192051575</v>
      </c>
      <c r="BK742" s="104">
        <v>-7.257489062983129</v>
      </c>
      <c r="BL742" s="104">
        <v>-0.4930954972305484</v>
      </c>
      <c r="BM742" s="116">
        <v>4.812235553407899</v>
      </c>
      <c r="BN742" s="116">
        <v>5.136543861314958</v>
      </c>
      <c r="BO742" s="116">
        <v>4.129794630334603</v>
      </c>
      <c r="BP742" s="116">
        <v>4.729627582371373</v>
      </c>
      <c r="ER742" s="96" t="s">
        <v>425</v>
      </c>
      <c r="ES742" s="96" t="s">
        <v>624</v>
      </c>
      <c r="ET742" s="96" t="s">
        <v>47</v>
      </c>
      <c r="EU742" s="96">
        <v>14945</v>
      </c>
      <c r="EV742" s="96">
        <v>66518.08</v>
      </c>
      <c r="EW742" s="96">
        <v>57804.48</v>
      </c>
      <c r="EX742" s="96">
        <v>24595.2</v>
      </c>
      <c r="EY742" s="96">
        <v>87704.59</v>
      </c>
      <c r="EZ742" s="96">
        <v>80621.68</v>
      </c>
      <c r="FA742" s="96">
        <v>64.57142857142858</v>
      </c>
      <c r="FB742" s="96">
        <v>31.850753960426992</v>
      </c>
      <c r="FC742" s="96">
        <v>39.47306506346911</v>
      </c>
      <c r="FD742" s="96">
        <v>4.450858481097357</v>
      </c>
      <c r="FE742" s="96">
        <v>3.565923025631017</v>
      </c>
      <c r="FF742" s="96">
        <v>3.8678139846102377</v>
      </c>
      <c r="FG742" s="96">
        <v>3.277943663804319</v>
      </c>
    </row>
    <row r="743" spans="53:162" ht="10.5">
      <c r="BA743" s="104" t="s">
        <v>412</v>
      </c>
      <c r="BB743" s="104" t="s">
        <v>413</v>
      </c>
      <c r="BC743" s="104" t="s">
        <v>48</v>
      </c>
      <c r="BD743" s="104">
        <v>3710</v>
      </c>
      <c r="BE743" s="104">
        <v>25371.2</v>
      </c>
      <c r="BF743" s="104">
        <v>21743.17</v>
      </c>
      <c r="BG743" s="104">
        <v>2990</v>
      </c>
      <c r="BH743" s="104">
        <v>18035.7</v>
      </c>
      <c r="BI743" s="104">
        <v>16629.98</v>
      </c>
      <c r="BJ743" s="104">
        <v>-19.40700808625337</v>
      </c>
      <c r="BK743" s="104">
        <v>-28.91270416850602</v>
      </c>
      <c r="BL743" s="104">
        <v>-23.51630420035349</v>
      </c>
      <c r="BM743" s="116">
        <v>6.838598382749327</v>
      </c>
      <c r="BN743" s="116">
        <v>6.032006688963211</v>
      </c>
      <c r="BO743" s="116">
        <v>5.860692722371967</v>
      </c>
      <c r="BP743" s="116">
        <v>5.561866220735785</v>
      </c>
      <c r="ER743" s="96" t="s">
        <v>425</v>
      </c>
      <c r="ES743" s="96" t="s">
        <v>624</v>
      </c>
      <c r="ET743" s="96" t="s">
        <v>133</v>
      </c>
      <c r="EU743" s="96">
        <v>25000</v>
      </c>
      <c r="EV743" s="96">
        <v>85114.89</v>
      </c>
      <c r="EW743" s="96">
        <v>74502.18</v>
      </c>
      <c r="FA743" s="96">
        <v>-100</v>
      </c>
      <c r="FB743" s="96">
        <v>-100</v>
      </c>
      <c r="FC743" s="96">
        <v>-100</v>
      </c>
      <c r="FD743" s="96">
        <v>3.4045956</v>
      </c>
      <c r="FF743" s="96">
        <v>2.9800872</v>
      </c>
    </row>
    <row r="744" spans="53:163" ht="10.5">
      <c r="BA744" s="104" t="s">
        <v>412</v>
      </c>
      <c r="BB744" s="104" t="s">
        <v>413</v>
      </c>
      <c r="BC744" s="104" t="s">
        <v>345</v>
      </c>
      <c r="BD744" s="104">
        <v>17296</v>
      </c>
      <c r="BE744" s="104">
        <v>90075.18</v>
      </c>
      <c r="BF744" s="104">
        <v>77373.09</v>
      </c>
      <c r="BG744" s="104">
        <v>16886</v>
      </c>
      <c r="BH744" s="104">
        <v>82272.14</v>
      </c>
      <c r="BI744" s="104">
        <v>75719.76</v>
      </c>
      <c r="BJ744" s="104">
        <v>-2.370490286771508</v>
      </c>
      <c r="BK744" s="104">
        <v>-8.662808112068156</v>
      </c>
      <c r="BL744" s="104">
        <v>-2.13682819181708</v>
      </c>
      <c r="BM744" s="116">
        <v>5.207861933395004</v>
      </c>
      <c r="BN744" s="116">
        <v>4.872210114888073</v>
      </c>
      <c r="BO744" s="116">
        <v>4.473467275670675</v>
      </c>
      <c r="BP744" s="116">
        <v>4.4841738718465</v>
      </c>
      <c r="ER744" s="96" t="s">
        <v>425</v>
      </c>
      <c r="ES744" s="96" t="s">
        <v>624</v>
      </c>
      <c r="ET744" s="96" t="s">
        <v>53</v>
      </c>
      <c r="EX744" s="96">
        <v>1470.96</v>
      </c>
      <c r="EY744" s="96">
        <v>5981.25</v>
      </c>
      <c r="EZ744" s="96">
        <v>5490.87</v>
      </c>
      <c r="FE744" s="96">
        <v>4.066222059063469</v>
      </c>
      <c r="FG744" s="96">
        <v>3.7328479360417686</v>
      </c>
    </row>
    <row r="745" spans="53:162" ht="10.5">
      <c r="BA745" s="104" t="s">
        <v>412</v>
      </c>
      <c r="BB745" s="104" t="s">
        <v>413</v>
      </c>
      <c r="BC745" s="104" t="s">
        <v>65</v>
      </c>
      <c r="BD745" s="104">
        <v>3620</v>
      </c>
      <c r="BE745" s="104">
        <v>19404.62</v>
      </c>
      <c r="BF745" s="104">
        <v>16815.52</v>
      </c>
      <c r="BG745" s="104">
        <v>4500</v>
      </c>
      <c r="BH745" s="104">
        <v>26584.08</v>
      </c>
      <c r="BI745" s="104">
        <v>24476.2</v>
      </c>
      <c r="BJ745" s="104">
        <v>24.30939226519337</v>
      </c>
      <c r="BK745" s="104">
        <v>36.99871473906731</v>
      </c>
      <c r="BL745" s="104">
        <v>45.557199539473054</v>
      </c>
      <c r="BM745" s="116">
        <v>5.3603922651933695</v>
      </c>
      <c r="BN745" s="116">
        <v>5.907573333333334</v>
      </c>
      <c r="BO745" s="116">
        <v>4.645171270718232</v>
      </c>
      <c r="BP745" s="116">
        <v>5.439155555555556</v>
      </c>
      <c r="ER745" s="96" t="s">
        <v>425</v>
      </c>
      <c r="ES745" s="96" t="s">
        <v>624</v>
      </c>
      <c r="ET745" s="96" t="s">
        <v>81</v>
      </c>
      <c r="EU745" s="96">
        <v>17600</v>
      </c>
      <c r="EV745" s="96">
        <v>52632.12</v>
      </c>
      <c r="EW745" s="96">
        <v>46820</v>
      </c>
      <c r="FA745" s="96">
        <v>-100</v>
      </c>
      <c r="FB745" s="96">
        <v>-100</v>
      </c>
      <c r="FC745" s="96">
        <v>-100</v>
      </c>
      <c r="FD745" s="96">
        <v>2.990461363636364</v>
      </c>
      <c r="FF745" s="96">
        <v>2.6602272727272727</v>
      </c>
    </row>
    <row r="746" spans="53:162" ht="10.5">
      <c r="BA746" s="104" t="s">
        <v>412</v>
      </c>
      <c r="BB746" s="104" t="s">
        <v>413</v>
      </c>
      <c r="BC746" s="104" t="s">
        <v>43</v>
      </c>
      <c r="BD746" s="104"/>
      <c r="BE746" s="104"/>
      <c r="BF746" s="104"/>
      <c r="BG746" s="104">
        <v>30962</v>
      </c>
      <c r="BH746" s="104">
        <v>152567.22</v>
      </c>
      <c r="BI746" s="104">
        <v>140579.26</v>
      </c>
      <c r="BJ746" s="104"/>
      <c r="BK746" s="104"/>
      <c r="BL746" s="104"/>
      <c r="BM746" s="116"/>
      <c r="BN746" s="116">
        <v>4.927563464892449</v>
      </c>
      <c r="BO746" s="116"/>
      <c r="BP746" s="116">
        <v>4.540380466378141</v>
      </c>
      <c r="ER746" s="96" t="s">
        <v>425</v>
      </c>
      <c r="ES746" s="96" t="s">
        <v>624</v>
      </c>
      <c r="ET746" s="96" t="s">
        <v>100</v>
      </c>
      <c r="EU746" s="96">
        <v>18000</v>
      </c>
      <c r="EV746" s="96">
        <v>56526.34</v>
      </c>
      <c r="EW746" s="96">
        <v>48850</v>
      </c>
      <c r="FA746" s="96">
        <v>-100</v>
      </c>
      <c r="FB746" s="96">
        <v>-100</v>
      </c>
      <c r="FC746" s="96">
        <v>-100</v>
      </c>
      <c r="FD746" s="96">
        <v>3.140352222222222</v>
      </c>
      <c r="FF746" s="96">
        <v>2.713888888888889</v>
      </c>
    </row>
    <row r="747" spans="53:163" ht="10.5">
      <c r="BA747" s="104" t="s">
        <v>414</v>
      </c>
      <c r="BB747" s="104" t="s">
        <v>618</v>
      </c>
      <c r="BC747" s="104" t="s">
        <v>62</v>
      </c>
      <c r="BD747" s="104"/>
      <c r="BE747" s="104"/>
      <c r="BF747" s="104"/>
      <c r="BG747" s="104">
        <v>800</v>
      </c>
      <c r="BH747" s="104">
        <v>6000</v>
      </c>
      <c r="BI747" s="104">
        <v>5523.45</v>
      </c>
      <c r="BJ747" s="104"/>
      <c r="BK747" s="104"/>
      <c r="BL747" s="104"/>
      <c r="BM747" s="116"/>
      <c r="BN747" s="116">
        <v>7.5</v>
      </c>
      <c r="BO747" s="116"/>
      <c r="BP747" s="116">
        <v>6.9043125</v>
      </c>
      <c r="ER747" s="96" t="s">
        <v>425</v>
      </c>
      <c r="ES747" s="96" t="s">
        <v>624</v>
      </c>
      <c r="ET747" s="96" t="s">
        <v>41</v>
      </c>
      <c r="EU747" s="96">
        <v>26420</v>
      </c>
      <c r="EV747" s="96">
        <v>93322.48</v>
      </c>
      <c r="EW747" s="96">
        <v>80928.35</v>
      </c>
      <c r="EX747" s="96">
        <v>1700</v>
      </c>
      <c r="EY747" s="96">
        <v>4943.41</v>
      </c>
      <c r="EZ747" s="96">
        <v>4569.52</v>
      </c>
      <c r="FA747" s="96">
        <v>-93.5654806964421</v>
      </c>
      <c r="FB747" s="96">
        <v>-94.70287330555297</v>
      </c>
      <c r="FC747" s="96">
        <v>-94.35362267981492</v>
      </c>
      <c r="FD747" s="96">
        <v>3.5322664647993944</v>
      </c>
      <c r="FE747" s="96">
        <v>2.9078882352941178</v>
      </c>
      <c r="FF747" s="96">
        <v>3.063147236941711</v>
      </c>
      <c r="FG747" s="96">
        <v>2.6879529411764707</v>
      </c>
    </row>
    <row r="748" spans="53:163" ht="10.5">
      <c r="BA748" s="104" t="s">
        <v>414</v>
      </c>
      <c r="BB748" s="104" t="s">
        <v>618</v>
      </c>
      <c r="BC748" s="104" t="s">
        <v>53</v>
      </c>
      <c r="BD748" s="104"/>
      <c r="BE748" s="104"/>
      <c r="BF748" s="104"/>
      <c r="BG748" s="104">
        <v>20</v>
      </c>
      <c r="BH748" s="104">
        <v>93.04</v>
      </c>
      <c r="BI748" s="104">
        <v>85.33</v>
      </c>
      <c r="BJ748" s="104"/>
      <c r="BK748" s="104"/>
      <c r="BL748" s="104"/>
      <c r="BM748" s="116"/>
      <c r="BN748" s="116">
        <v>4.652</v>
      </c>
      <c r="BO748" s="116"/>
      <c r="BP748" s="116">
        <v>4.2665</v>
      </c>
      <c r="ER748" s="96" t="s">
        <v>425</v>
      </c>
      <c r="ES748" s="96" t="s">
        <v>624</v>
      </c>
      <c r="ET748" s="96" t="s">
        <v>45</v>
      </c>
      <c r="EU748" s="96">
        <v>16240</v>
      </c>
      <c r="EV748" s="96">
        <v>56028</v>
      </c>
      <c r="EW748" s="96">
        <v>47436.36</v>
      </c>
      <c r="EX748" s="96">
        <v>16240</v>
      </c>
      <c r="EY748" s="96">
        <v>53592</v>
      </c>
      <c r="EZ748" s="96">
        <v>49149.95</v>
      </c>
      <c r="FA748" s="96">
        <v>0</v>
      </c>
      <c r="FB748" s="96">
        <v>-4.3478260869565215</v>
      </c>
      <c r="FC748" s="96">
        <v>3.6123977472133117</v>
      </c>
      <c r="FD748" s="96">
        <v>3.45</v>
      </c>
      <c r="FE748" s="96">
        <v>3.3</v>
      </c>
      <c r="FF748" s="96">
        <v>2.920958128078818</v>
      </c>
      <c r="FG748" s="96">
        <v>3.0264747536945813</v>
      </c>
    </row>
    <row r="749" spans="53:162" ht="10.5">
      <c r="BA749" s="104" t="s">
        <v>414</v>
      </c>
      <c r="BB749" s="104" t="s">
        <v>618</v>
      </c>
      <c r="BC749" s="104" t="s">
        <v>41</v>
      </c>
      <c r="BD749" s="104"/>
      <c r="BE749" s="104"/>
      <c r="BF749" s="104"/>
      <c r="BG749" s="104">
        <v>3950</v>
      </c>
      <c r="BH749" s="104">
        <v>17184.66</v>
      </c>
      <c r="BI749" s="104">
        <v>15860.97</v>
      </c>
      <c r="BJ749" s="104"/>
      <c r="BK749" s="104"/>
      <c r="BL749" s="104"/>
      <c r="BM749" s="116"/>
      <c r="BN749" s="116">
        <v>4.350546835443038</v>
      </c>
      <c r="BO749" s="116"/>
      <c r="BP749" s="116">
        <v>4.015435443037974</v>
      </c>
      <c r="ER749" s="96" t="s">
        <v>425</v>
      </c>
      <c r="ES749" s="96" t="s">
        <v>624</v>
      </c>
      <c r="ET749" s="96" t="s">
        <v>94</v>
      </c>
      <c r="EU749" s="96">
        <v>33040</v>
      </c>
      <c r="EV749" s="96">
        <v>111631.82</v>
      </c>
      <c r="EW749" s="96">
        <v>93772</v>
      </c>
      <c r="FA749" s="96">
        <v>-100</v>
      </c>
      <c r="FB749" s="96">
        <v>-100</v>
      </c>
      <c r="FC749" s="96">
        <v>-100</v>
      </c>
      <c r="FD749" s="96">
        <v>3.378687046004843</v>
      </c>
      <c r="FF749" s="96">
        <v>2.838135593220339</v>
      </c>
    </row>
    <row r="750" spans="53:163" ht="10.5">
      <c r="BA750" s="104" t="s">
        <v>414</v>
      </c>
      <c r="BB750" s="104" t="s">
        <v>618</v>
      </c>
      <c r="BC750" s="104" t="s">
        <v>44</v>
      </c>
      <c r="BD750" s="104"/>
      <c r="BE750" s="104"/>
      <c r="BF750" s="104"/>
      <c r="BG750" s="104">
        <v>13424</v>
      </c>
      <c r="BH750" s="104">
        <v>65693.28</v>
      </c>
      <c r="BI750" s="104">
        <v>60591.61</v>
      </c>
      <c r="BJ750" s="104"/>
      <c r="BK750" s="104"/>
      <c r="BL750" s="104"/>
      <c r="BM750" s="116"/>
      <c r="BN750" s="116">
        <v>4.8937187127532775</v>
      </c>
      <c r="BO750" s="116"/>
      <c r="BP750" s="116">
        <v>4.5136777413587605</v>
      </c>
      <c r="ER750" s="96" t="s">
        <v>425</v>
      </c>
      <c r="ES750" s="96" t="s">
        <v>624</v>
      </c>
      <c r="ET750" s="96" t="s">
        <v>70</v>
      </c>
      <c r="EU750" s="96">
        <v>3215</v>
      </c>
      <c r="EV750" s="96">
        <v>9855.87</v>
      </c>
      <c r="EW750" s="96">
        <v>8489.6</v>
      </c>
      <c r="EX750" s="96">
        <v>18000</v>
      </c>
      <c r="EY750" s="96">
        <v>54146.59</v>
      </c>
      <c r="EZ750" s="96">
        <v>49677.92</v>
      </c>
      <c r="FA750" s="96">
        <v>459.8755832037325</v>
      </c>
      <c r="FB750" s="96">
        <v>449.38417410132223</v>
      </c>
      <c r="FC750" s="96">
        <v>485.1620806633999</v>
      </c>
      <c r="FD750" s="96">
        <v>3.0655894245723174</v>
      </c>
      <c r="FE750" s="96">
        <v>3.0081438888888887</v>
      </c>
      <c r="FF750" s="96">
        <v>2.6406220839813375</v>
      </c>
      <c r="FG750" s="96">
        <v>2.7598844444444444</v>
      </c>
    </row>
    <row r="751" spans="53:162" ht="10.5">
      <c r="BA751" s="104" t="s">
        <v>414</v>
      </c>
      <c r="BB751" s="104" t="s">
        <v>618</v>
      </c>
      <c r="BC751" s="104" t="s">
        <v>42</v>
      </c>
      <c r="BD751" s="104"/>
      <c r="BE751" s="104"/>
      <c r="BF751" s="104"/>
      <c r="BG751" s="104">
        <v>16350</v>
      </c>
      <c r="BH751" s="104">
        <v>74815.3</v>
      </c>
      <c r="BI751" s="104">
        <v>68956.84</v>
      </c>
      <c r="BJ751" s="104"/>
      <c r="BK751" s="104"/>
      <c r="BL751" s="104"/>
      <c r="BM751" s="116"/>
      <c r="BN751" s="116">
        <v>4.575859327217126</v>
      </c>
      <c r="BO751" s="116"/>
      <c r="BP751" s="116">
        <v>4.21754373088685</v>
      </c>
      <c r="ER751" s="96" t="s">
        <v>425</v>
      </c>
      <c r="ES751" s="96" t="s">
        <v>624</v>
      </c>
      <c r="ET751" s="96" t="s">
        <v>66</v>
      </c>
      <c r="EU751" s="96">
        <v>17070</v>
      </c>
      <c r="EV751" s="96">
        <v>68694</v>
      </c>
      <c r="EW751" s="96">
        <v>58586.58</v>
      </c>
      <c r="FA751" s="96">
        <v>-100</v>
      </c>
      <c r="FB751" s="96">
        <v>-100</v>
      </c>
      <c r="FC751" s="96">
        <v>-100</v>
      </c>
      <c r="FD751" s="96">
        <v>4.024253075571178</v>
      </c>
      <c r="FF751" s="96">
        <v>3.4321370826010544</v>
      </c>
    </row>
    <row r="752" spans="53:163" ht="10.5">
      <c r="BA752" s="104" t="s">
        <v>414</v>
      </c>
      <c r="BB752" s="104" t="s">
        <v>618</v>
      </c>
      <c r="BC752" s="104" t="s">
        <v>49</v>
      </c>
      <c r="BD752" s="104"/>
      <c r="BE752" s="104"/>
      <c r="BF752" s="104"/>
      <c r="BG752" s="104">
        <v>160</v>
      </c>
      <c r="BH752" s="104">
        <v>857.25</v>
      </c>
      <c r="BI752" s="104">
        <v>787.6</v>
      </c>
      <c r="BJ752" s="104"/>
      <c r="BK752" s="104"/>
      <c r="BL752" s="104"/>
      <c r="BM752" s="116"/>
      <c r="BN752" s="116">
        <v>5.3578125</v>
      </c>
      <c r="BO752" s="116"/>
      <c r="BP752" s="116">
        <v>4.9225</v>
      </c>
      <c r="ER752" s="96" t="s">
        <v>425</v>
      </c>
      <c r="ES752" s="96" t="s">
        <v>624</v>
      </c>
      <c r="ET752" s="96" t="s">
        <v>352</v>
      </c>
      <c r="EX752" s="96">
        <v>20000</v>
      </c>
      <c r="EY752" s="96">
        <v>60109.36</v>
      </c>
      <c r="EZ752" s="96">
        <v>55000</v>
      </c>
      <c r="FE752" s="96">
        <v>3.005468</v>
      </c>
      <c r="FG752" s="96">
        <v>2.75</v>
      </c>
    </row>
    <row r="753" spans="53:162" ht="10.5">
      <c r="BA753" s="104" t="s">
        <v>414</v>
      </c>
      <c r="BB753" s="104" t="s">
        <v>618</v>
      </c>
      <c r="BC753" s="104" t="s">
        <v>66</v>
      </c>
      <c r="BD753" s="104"/>
      <c r="BE753" s="104"/>
      <c r="BF753" s="104"/>
      <c r="BG753" s="104">
        <v>332</v>
      </c>
      <c r="BH753" s="104">
        <v>1575.04</v>
      </c>
      <c r="BI753" s="104">
        <v>1448.6</v>
      </c>
      <c r="BJ753" s="104"/>
      <c r="BK753" s="104"/>
      <c r="BL753" s="104"/>
      <c r="BM753" s="116"/>
      <c r="BN753" s="116">
        <v>4.744096385542169</v>
      </c>
      <c r="BO753" s="116"/>
      <c r="BP753" s="116">
        <v>4.363253012048193</v>
      </c>
      <c r="ER753" s="96" t="s">
        <v>425</v>
      </c>
      <c r="ES753" s="96" t="s">
        <v>624</v>
      </c>
      <c r="ET753" s="96" t="s">
        <v>525</v>
      </c>
      <c r="EU753" s="96">
        <v>24720</v>
      </c>
      <c r="EV753" s="96">
        <v>84509.26</v>
      </c>
      <c r="EW753" s="96">
        <v>72251.18</v>
      </c>
      <c r="FA753" s="96">
        <v>-100</v>
      </c>
      <c r="FB753" s="96">
        <v>-100</v>
      </c>
      <c r="FC753" s="96">
        <v>-100</v>
      </c>
      <c r="FD753" s="96">
        <v>3.4186593851132683</v>
      </c>
      <c r="FF753" s="96">
        <v>2.9227823624595466</v>
      </c>
    </row>
    <row r="754" spans="53:163" ht="10.5">
      <c r="BA754" s="104" t="s">
        <v>414</v>
      </c>
      <c r="BB754" s="104" t="s">
        <v>618</v>
      </c>
      <c r="BC754" s="104" t="s">
        <v>43</v>
      </c>
      <c r="BD754" s="104">
        <v>6080</v>
      </c>
      <c r="BE754" s="104">
        <v>21853.88</v>
      </c>
      <c r="BF754" s="104">
        <v>18848</v>
      </c>
      <c r="BG754" s="104">
        <v>5340</v>
      </c>
      <c r="BH754" s="104">
        <v>23626.14</v>
      </c>
      <c r="BI754" s="104">
        <v>21794.94</v>
      </c>
      <c r="BJ754" s="104">
        <v>-12.171052631578947</v>
      </c>
      <c r="BK754" s="104">
        <v>8.109589692997298</v>
      </c>
      <c r="BL754" s="104">
        <v>15.635292869269943</v>
      </c>
      <c r="BM754" s="116">
        <v>3.594388157894737</v>
      </c>
      <c r="BN754" s="116">
        <v>4.424370786516854</v>
      </c>
      <c r="BO754" s="116">
        <v>3.1</v>
      </c>
      <c r="BP754" s="116">
        <v>4.081449438202247</v>
      </c>
      <c r="ER754" s="96" t="s">
        <v>438</v>
      </c>
      <c r="ES754" s="96" t="s">
        <v>626</v>
      </c>
      <c r="ET754" s="96" t="s">
        <v>42</v>
      </c>
      <c r="EX754" s="96">
        <v>500</v>
      </c>
      <c r="EY754" s="96">
        <v>2670.47</v>
      </c>
      <c r="EZ754" s="96">
        <v>2450.18</v>
      </c>
      <c r="FE754" s="96">
        <v>5.34094</v>
      </c>
      <c r="FG754" s="96">
        <v>4.90036</v>
      </c>
    </row>
    <row r="755" spans="53:162" ht="10.5">
      <c r="BA755" s="104" t="s">
        <v>431</v>
      </c>
      <c r="BB755" s="104" t="s">
        <v>432</v>
      </c>
      <c r="BC755" s="104" t="s">
        <v>47</v>
      </c>
      <c r="BD755" s="104">
        <v>1260</v>
      </c>
      <c r="BE755" s="104">
        <v>5820.78</v>
      </c>
      <c r="BF755" s="104">
        <v>5178</v>
      </c>
      <c r="BG755" s="104">
        <v>2352</v>
      </c>
      <c r="BH755" s="104">
        <v>15636.86</v>
      </c>
      <c r="BI755" s="104">
        <v>14336.34</v>
      </c>
      <c r="BJ755" s="104">
        <v>86.66666666666667</v>
      </c>
      <c r="BK755" s="104">
        <v>168.63856733977238</v>
      </c>
      <c r="BL755" s="104">
        <v>176.8702201622248</v>
      </c>
      <c r="BM755" s="116">
        <v>4.619666666666666</v>
      </c>
      <c r="BN755" s="116">
        <v>6.648324829931973</v>
      </c>
      <c r="BO755" s="116">
        <v>4.109523809523809</v>
      </c>
      <c r="BP755" s="116">
        <v>6.0953826530612245</v>
      </c>
      <c r="ER755" s="96" t="s">
        <v>438</v>
      </c>
      <c r="ES755" s="96" t="s">
        <v>626</v>
      </c>
      <c r="ET755" s="96" t="s">
        <v>70</v>
      </c>
      <c r="EU755" s="96">
        <v>21</v>
      </c>
      <c r="EV755" s="96">
        <v>120.22</v>
      </c>
      <c r="EW755" s="96">
        <v>100.33</v>
      </c>
      <c r="FA755" s="96">
        <v>-100</v>
      </c>
      <c r="FB755" s="96">
        <v>-100</v>
      </c>
      <c r="FC755" s="96">
        <v>-100</v>
      </c>
      <c r="FD755" s="96">
        <v>5.7247619047619045</v>
      </c>
      <c r="FF755" s="96">
        <v>4.777619047619048</v>
      </c>
    </row>
    <row r="756" spans="53:162" ht="10.5">
      <c r="BA756" s="104" t="s">
        <v>431</v>
      </c>
      <c r="BB756" s="104" t="s">
        <v>432</v>
      </c>
      <c r="BC756" s="104" t="s">
        <v>133</v>
      </c>
      <c r="BD756" s="104">
        <v>5000</v>
      </c>
      <c r="BE756" s="104">
        <v>27372.78</v>
      </c>
      <c r="BF756" s="104">
        <v>23613.15</v>
      </c>
      <c r="BG756" s="104"/>
      <c r="BH756" s="104"/>
      <c r="BI756" s="104"/>
      <c r="BJ756" s="104">
        <v>-100</v>
      </c>
      <c r="BK756" s="104">
        <v>-100</v>
      </c>
      <c r="BL756" s="104">
        <v>-100</v>
      </c>
      <c r="BM756" s="116">
        <v>5.474556</v>
      </c>
      <c r="BN756" s="116"/>
      <c r="BO756" s="116">
        <v>4.7226300000000005</v>
      </c>
      <c r="BP756" s="116"/>
      <c r="ER756" s="96" t="s">
        <v>446</v>
      </c>
      <c r="ES756" s="96" t="s">
        <v>447</v>
      </c>
      <c r="ET756" s="96" t="s">
        <v>47</v>
      </c>
      <c r="EU756" s="96">
        <v>11200</v>
      </c>
      <c r="EV756" s="96">
        <v>56491.55</v>
      </c>
      <c r="EW756" s="96">
        <v>48636</v>
      </c>
      <c r="FA756" s="96">
        <v>-100</v>
      </c>
      <c r="FB756" s="96">
        <v>-100</v>
      </c>
      <c r="FC756" s="96">
        <v>-100</v>
      </c>
      <c r="FD756" s="96">
        <v>5.043888392857143</v>
      </c>
      <c r="FF756" s="96">
        <v>4.3425</v>
      </c>
    </row>
    <row r="757" spans="53:163" ht="10.5">
      <c r="BA757" s="104" t="s">
        <v>431</v>
      </c>
      <c r="BB757" s="104" t="s">
        <v>432</v>
      </c>
      <c r="BC757" s="104" t="s">
        <v>62</v>
      </c>
      <c r="BD757" s="104">
        <v>19090</v>
      </c>
      <c r="BE757" s="104">
        <v>165401.5</v>
      </c>
      <c r="BF757" s="104">
        <v>137272.86</v>
      </c>
      <c r="BG757" s="104"/>
      <c r="BH757" s="104"/>
      <c r="BI757" s="104"/>
      <c r="BJ757" s="104">
        <v>-100</v>
      </c>
      <c r="BK757" s="104">
        <v>-100</v>
      </c>
      <c r="BL757" s="104">
        <v>-100</v>
      </c>
      <c r="BM757" s="116">
        <v>8.664300680984809</v>
      </c>
      <c r="BN757" s="116"/>
      <c r="BO757" s="116">
        <v>7.190825563122052</v>
      </c>
      <c r="BP757" s="116"/>
      <c r="ER757" s="96" t="s">
        <v>446</v>
      </c>
      <c r="ES757" s="96" t="s">
        <v>447</v>
      </c>
      <c r="ET757" s="96" t="s">
        <v>51</v>
      </c>
      <c r="EX757" s="96">
        <v>3000</v>
      </c>
      <c r="EY757" s="96">
        <v>15558.04</v>
      </c>
      <c r="EZ757" s="96">
        <v>14271.96</v>
      </c>
      <c r="FE757" s="96">
        <v>5.186013333333333</v>
      </c>
      <c r="FG757" s="96">
        <v>4.75732</v>
      </c>
    </row>
    <row r="758" spans="53:163" ht="10.5">
      <c r="BA758" s="104" t="s">
        <v>431</v>
      </c>
      <c r="BB758" s="104" t="s">
        <v>432</v>
      </c>
      <c r="BC758" s="104" t="s">
        <v>53</v>
      </c>
      <c r="BD758" s="104">
        <v>14844.12</v>
      </c>
      <c r="BE758" s="104">
        <v>151018.6</v>
      </c>
      <c r="BF758" s="104">
        <v>130951.91</v>
      </c>
      <c r="BG758" s="104">
        <v>891</v>
      </c>
      <c r="BH758" s="104">
        <v>6364.75</v>
      </c>
      <c r="BI758" s="104">
        <v>5837.41</v>
      </c>
      <c r="BJ758" s="104">
        <v>-93.9976233013476</v>
      </c>
      <c r="BK758" s="104">
        <v>-95.78545291772006</v>
      </c>
      <c r="BL758" s="104">
        <v>-95.5423254231267</v>
      </c>
      <c r="BM758" s="116">
        <v>10.173631040438908</v>
      </c>
      <c r="BN758" s="116">
        <v>7.14337822671156</v>
      </c>
      <c r="BO758" s="116">
        <v>8.821803515466057</v>
      </c>
      <c r="BP758" s="116">
        <v>6.551526374859708</v>
      </c>
      <c r="ER758" s="96" t="s">
        <v>446</v>
      </c>
      <c r="ES758" s="96" t="s">
        <v>447</v>
      </c>
      <c r="ET758" s="96" t="s">
        <v>41</v>
      </c>
      <c r="EU758" s="96">
        <v>2500</v>
      </c>
      <c r="EV758" s="96">
        <v>12251.98</v>
      </c>
      <c r="EW758" s="96">
        <v>10899</v>
      </c>
      <c r="EX758" s="96">
        <v>14400</v>
      </c>
      <c r="EY758" s="96">
        <v>71472.35</v>
      </c>
      <c r="EZ758" s="96">
        <v>66066.55</v>
      </c>
      <c r="FA758" s="96">
        <v>476</v>
      </c>
      <c r="FB758" s="96">
        <v>483.35346613363726</v>
      </c>
      <c r="FC758" s="96">
        <v>506.17074961005596</v>
      </c>
      <c r="FD758" s="96">
        <v>4.900792</v>
      </c>
      <c r="FE758" s="96">
        <v>4.96335763888889</v>
      </c>
      <c r="FF758" s="96">
        <v>4.3596</v>
      </c>
      <c r="FG758" s="96">
        <v>4.587954861111111</v>
      </c>
    </row>
    <row r="759" spans="53:163" ht="10.5">
      <c r="BA759" s="104" t="s">
        <v>431</v>
      </c>
      <c r="BB759" s="104" t="s">
        <v>432</v>
      </c>
      <c r="BC759" s="104" t="s">
        <v>55</v>
      </c>
      <c r="BD759" s="104">
        <v>2000</v>
      </c>
      <c r="BE759" s="104">
        <v>12955.83</v>
      </c>
      <c r="BF759" s="104">
        <v>10756.1</v>
      </c>
      <c r="BG759" s="104"/>
      <c r="BH759" s="104"/>
      <c r="BI759" s="104"/>
      <c r="BJ759" s="104">
        <v>-100</v>
      </c>
      <c r="BK759" s="104">
        <v>-100</v>
      </c>
      <c r="BL759" s="104">
        <v>-100</v>
      </c>
      <c r="BM759" s="116">
        <v>6.477915</v>
      </c>
      <c r="BN759" s="116"/>
      <c r="BO759" s="116">
        <v>5.37805</v>
      </c>
      <c r="BP759" s="116"/>
      <c r="ER759" s="96" t="s">
        <v>446</v>
      </c>
      <c r="ES759" s="96" t="s">
        <v>447</v>
      </c>
      <c r="ET759" s="96" t="s">
        <v>45</v>
      </c>
      <c r="EU759" s="96">
        <v>1344</v>
      </c>
      <c r="EV759" s="96">
        <v>8064</v>
      </c>
      <c r="EW759" s="96">
        <v>6827.42</v>
      </c>
      <c r="EX759" s="96">
        <v>1344</v>
      </c>
      <c r="EY759" s="96">
        <v>7728</v>
      </c>
      <c r="EZ759" s="96">
        <v>7087.45</v>
      </c>
      <c r="FA759" s="96">
        <v>0</v>
      </c>
      <c r="FB759" s="96">
        <v>-4.166666666666667</v>
      </c>
      <c r="FC759" s="96">
        <v>3.8086129167386766</v>
      </c>
      <c r="FD759" s="96">
        <v>6</v>
      </c>
      <c r="FE759" s="96">
        <v>5.75</v>
      </c>
      <c r="FF759" s="96">
        <v>5.0799255952380955</v>
      </c>
      <c r="FG759" s="96">
        <v>5.273400297619047</v>
      </c>
    </row>
    <row r="760" spans="53:163" ht="10.5">
      <c r="BA760" s="104" t="s">
        <v>431</v>
      </c>
      <c r="BB760" s="104" t="s">
        <v>432</v>
      </c>
      <c r="BC760" s="104" t="s">
        <v>41</v>
      </c>
      <c r="BD760" s="104"/>
      <c r="BE760" s="104"/>
      <c r="BF760" s="104"/>
      <c r="BG760" s="104">
        <v>9450</v>
      </c>
      <c r="BH760" s="104">
        <v>59977.52</v>
      </c>
      <c r="BI760" s="104">
        <v>55277.05</v>
      </c>
      <c r="BJ760" s="104"/>
      <c r="BK760" s="104"/>
      <c r="BL760" s="104"/>
      <c r="BM760" s="116"/>
      <c r="BN760" s="116">
        <v>6.346827513227513</v>
      </c>
      <c r="BO760" s="116"/>
      <c r="BP760" s="116">
        <v>5.849423280423281</v>
      </c>
      <c r="ER760" s="96" t="s">
        <v>446</v>
      </c>
      <c r="ES760" s="96" t="s">
        <v>447</v>
      </c>
      <c r="ET760" s="96" t="s">
        <v>60</v>
      </c>
      <c r="EX760" s="96">
        <v>2700</v>
      </c>
      <c r="EY760" s="96">
        <v>16262.5</v>
      </c>
      <c r="EZ760" s="96">
        <v>14925.1</v>
      </c>
      <c r="FE760" s="96">
        <v>6.023148148148148</v>
      </c>
      <c r="FG760" s="96">
        <v>5.527814814814815</v>
      </c>
    </row>
    <row r="761" spans="53:162" ht="10.5">
      <c r="BA761" s="104" t="s">
        <v>431</v>
      </c>
      <c r="BB761" s="104" t="s">
        <v>432</v>
      </c>
      <c r="BC761" s="104" t="s">
        <v>44</v>
      </c>
      <c r="BD761" s="104">
        <v>2340</v>
      </c>
      <c r="BE761" s="104">
        <v>13051.87</v>
      </c>
      <c r="BF761" s="104">
        <v>11091.6</v>
      </c>
      <c r="BG761" s="104"/>
      <c r="BH761" s="104"/>
      <c r="BI761" s="104"/>
      <c r="BJ761" s="104">
        <v>-100</v>
      </c>
      <c r="BK761" s="104">
        <v>-100</v>
      </c>
      <c r="BL761" s="104">
        <v>-100</v>
      </c>
      <c r="BM761" s="116">
        <v>5.5777222222222225</v>
      </c>
      <c r="BN761" s="116"/>
      <c r="BO761" s="116">
        <v>4.74</v>
      </c>
      <c r="BP761" s="116"/>
      <c r="ER761" s="96" t="s">
        <v>446</v>
      </c>
      <c r="ES761" s="96" t="s">
        <v>447</v>
      </c>
      <c r="ET761" s="96" t="s">
        <v>525</v>
      </c>
      <c r="EU761" s="96">
        <v>6680</v>
      </c>
      <c r="EV761" s="96">
        <v>34191.98</v>
      </c>
      <c r="EW761" s="96">
        <v>29437.34</v>
      </c>
      <c r="FA761" s="96">
        <v>-100</v>
      </c>
      <c r="FB761" s="96">
        <v>-100</v>
      </c>
      <c r="FC761" s="96">
        <v>-100</v>
      </c>
      <c r="FD761" s="96">
        <v>5.118559880239522</v>
      </c>
      <c r="FF761" s="96">
        <v>4.406787425149701</v>
      </c>
    </row>
    <row r="762" spans="53:163" ht="10.5">
      <c r="BA762" s="104" t="s">
        <v>431</v>
      </c>
      <c r="BB762" s="104" t="s">
        <v>432</v>
      </c>
      <c r="BC762" s="104" t="s">
        <v>84</v>
      </c>
      <c r="BD762" s="104">
        <v>13990</v>
      </c>
      <c r="BE762" s="104">
        <v>72546.16</v>
      </c>
      <c r="BF762" s="104">
        <v>61143.17</v>
      </c>
      <c r="BG762" s="104"/>
      <c r="BH762" s="104"/>
      <c r="BI762" s="104"/>
      <c r="BJ762" s="104">
        <v>-100</v>
      </c>
      <c r="BK762" s="104">
        <v>-100</v>
      </c>
      <c r="BL762" s="104">
        <v>-100</v>
      </c>
      <c r="BM762" s="116">
        <v>5.185572551822731</v>
      </c>
      <c r="BN762" s="116"/>
      <c r="BO762" s="116">
        <v>4.370491065046462</v>
      </c>
      <c r="BP762" s="116"/>
      <c r="ER762" s="96" t="s">
        <v>455</v>
      </c>
      <c r="ES762" s="96" t="s">
        <v>456</v>
      </c>
      <c r="ET762" s="96" t="s">
        <v>47</v>
      </c>
      <c r="EU762" s="96">
        <v>246665.88</v>
      </c>
      <c r="EV762" s="96">
        <v>2263189.93</v>
      </c>
      <c r="EW762" s="96">
        <v>1950083.45</v>
      </c>
      <c r="EX762" s="96">
        <v>357936.165</v>
      </c>
      <c r="EY762" s="96">
        <v>3173378.98</v>
      </c>
      <c r="EZ762" s="96">
        <v>2919869.41</v>
      </c>
      <c r="FA762" s="96">
        <v>45.109718863427716</v>
      </c>
      <c r="FB762" s="96">
        <v>40.21708642013973</v>
      </c>
      <c r="FC762" s="96">
        <v>49.73048512359818</v>
      </c>
      <c r="FD762" s="96">
        <v>9.175123572015716</v>
      </c>
      <c r="FE762" s="96">
        <v>8.865767950550625</v>
      </c>
      <c r="FF762" s="96">
        <v>7.905768929209017</v>
      </c>
      <c r="FG762" s="96">
        <v>8.157514371312551</v>
      </c>
    </row>
    <row r="763" spans="53:162" ht="10.5">
      <c r="BA763" s="104" t="s">
        <v>431</v>
      </c>
      <c r="BB763" s="104" t="s">
        <v>432</v>
      </c>
      <c r="BC763" s="104" t="s">
        <v>525</v>
      </c>
      <c r="BD763" s="104">
        <v>1120</v>
      </c>
      <c r="BE763" s="104">
        <v>5849.24</v>
      </c>
      <c r="BF763" s="104">
        <v>5035.86</v>
      </c>
      <c r="BG763" s="104"/>
      <c r="BH763" s="104"/>
      <c r="BI763" s="104"/>
      <c r="BJ763" s="104">
        <v>-100</v>
      </c>
      <c r="BK763" s="104">
        <v>-100</v>
      </c>
      <c r="BL763" s="104">
        <v>-100</v>
      </c>
      <c r="BM763" s="116">
        <v>5.222535714285714</v>
      </c>
      <c r="BN763" s="116"/>
      <c r="BO763" s="116">
        <v>4.496303571428571</v>
      </c>
      <c r="BP763" s="116"/>
      <c r="ER763" s="96" t="s">
        <v>455</v>
      </c>
      <c r="ES763" s="96" t="s">
        <v>456</v>
      </c>
      <c r="ET763" s="96" t="s">
        <v>63</v>
      </c>
      <c r="EU763" s="96">
        <v>500</v>
      </c>
      <c r="EV763" s="96">
        <v>4576.38</v>
      </c>
      <c r="EW763" s="96">
        <v>3940</v>
      </c>
      <c r="FA763" s="96">
        <v>-100</v>
      </c>
      <c r="FB763" s="96">
        <v>-100</v>
      </c>
      <c r="FC763" s="96">
        <v>-100</v>
      </c>
      <c r="FD763" s="96">
        <v>9.15276</v>
      </c>
      <c r="FF763" s="96">
        <v>7.88</v>
      </c>
    </row>
    <row r="764" spans="53:163" ht="10.5">
      <c r="BA764" s="104" t="s">
        <v>433</v>
      </c>
      <c r="BB764" s="104" t="s">
        <v>625</v>
      </c>
      <c r="BC764" s="104" t="s">
        <v>133</v>
      </c>
      <c r="BD764" s="104">
        <v>336</v>
      </c>
      <c r="BE764" s="104">
        <v>3161.76</v>
      </c>
      <c r="BF764" s="104">
        <v>2722.09</v>
      </c>
      <c r="BG764" s="104"/>
      <c r="BH764" s="104"/>
      <c r="BI764" s="104"/>
      <c r="BJ764" s="104">
        <v>-100</v>
      </c>
      <c r="BK764" s="104">
        <v>-100</v>
      </c>
      <c r="BL764" s="104">
        <v>-100</v>
      </c>
      <c r="BM764" s="116">
        <v>9.41</v>
      </c>
      <c r="BN764" s="116"/>
      <c r="BO764" s="116">
        <v>8.101458333333333</v>
      </c>
      <c r="BP764" s="116"/>
      <c r="ER764" s="96" t="s">
        <v>455</v>
      </c>
      <c r="ES764" s="96" t="s">
        <v>456</v>
      </c>
      <c r="ET764" s="96" t="s">
        <v>53</v>
      </c>
      <c r="EX764" s="96">
        <v>250</v>
      </c>
      <c r="EY764" s="96">
        <v>2514.81</v>
      </c>
      <c r="EZ764" s="96">
        <v>2312.76</v>
      </c>
      <c r="FE764" s="96">
        <v>10.059239999999999</v>
      </c>
      <c r="FG764" s="96">
        <v>9.251040000000001</v>
      </c>
    </row>
    <row r="765" spans="53:163" ht="10.5">
      <c r="BA765" s="104" t="s">
        <v>433</v>
      </c>
      <c r="BB765" s="104" t="s">
        <v>625</v>
      </c>
      <c r="BC765" s="104" t="s">
        <v>53</v>
      </c>
      <c r="BD765" s="104"/>
      <c r="BE765" s="104"/>
      <c r="BF765" s="104"/>
      <c r="BG765" s="104">
        <v>150</v>
      </c>
      <c r="BH765" s="104">
        <v>1037.97</v>
      </c>
      <c r="BI765" s="104">
        <v>952.87</v>
      </c>
      <c r="BJ765" s="104"/>
      <c r="BK765" s="104"/>
      <c r="BL765" s="104"/>
      <c r="BM765" s="116"/>
      <c r="BN765" s="116">
        <v>6.9198</v>
      </c>
      <c r="BO765" s="116"/>
      <c r="BP765" s="116">
        <v>6.3524666666666665</v>
      </c>
      <c r="ER765" s="96" t="s">
        <v>455</v>
      </c>
      <c r="ES765" s="96" t="s">
        <v>456</v>
      </c>
      <c r="ET765" s="96" t="s">
        <v>51</v>
      </c>
      <c r="EX765" s="96">
        <v>9000</v>
      </c>
      <c r="EY765" s="96">
        <v>71201.66</v>
      </c>
      <c r="EZ765" s="96">
        <v>65315.87</v>
      </c>
      <c r="FE765" s="96">
        <v>7.911295555555556</v>
      </c>
      <c r="FG765" s="96">
        <v>7.257318888888889</v>
      </c>
    </row>
    <row r="766" spans="53:163" ht="10.5">
      <c r="BA766" s="104" t="s">
        <v>433</v>
      </c>
      <c r="BB766" s="104" t="s">
        <v>625</v>
      </c>
      <c r="BC766" s="104" t="s">
        <v>55</v>
      </c>
      <c r="BD766" s="104"/>
      <c r="BE766" s="104"/>
      <c r="BF766" s="104"/>
      <c r="BG766" s="104">
        <v>1920</v>
      </c>
      <c r="BH766" s="104">
        <v>12142.29</v>
      </c>
      <c r="BI766" s="104">
        <v>11146.8</v>
      </c>
      <c r="BJ766" s="104"/>
      <c r="BK766" s="104"/>
      <c r="BL766" s="104"/>
      <c r="BM766" s="116"/>
      <c r="BN766" s="116">
        <v>6.324109375000001</v>
      </c>
      <c r="BO766" s="116"/>
      <c r="BP766" s="116">
        <v>5.805625</v>
      </c>
      <c r="ER766" s="96" t="s">
        <v>455</v>
      </c>
      <c r="ES766" s="96" t="s">
        <v>456</v>
      </c>
      <c r="ET766" s="96" t="s">
        <v>41</v>
      </c>
      <c r="EU766" s="96">
        <v>53256</v>
      </c>
      <c r="EV766" s="96">
        <v>458463.17</v>
      </c>
      <c r="EW766" s="96">
        <v>393524.99</v>
      </c>
      <c r="EX766" s="96">
        <v>27190</v>
      </c>
      <c r="EY766" s="96">
        <v>217610.69</v>
      </c>
      <c r="EZ766" s="96">
        <v>201061.93</v>
      </c>
      <c r="FA766" s="96">
        <v>-48.94471984377347</v>
      </c>
      <c r="FB766" s="96">
        <v>-52.53474995603246</v>
      </c>
      <c r="FC766" s="96">
        <v>-48.9074556612021</v>
      </c>
      <c r="FD766" s="96">
        <v>8.608667004656752</v>
      </c>
      <c r="FE766" s="96">
        <v>8.00333541743288</v>
      </c>
      <c r="FF766" s="96">
        <v>7.38930805918582</v>
      </c>
      <c r="FG766" s="96">
        <v>7.39470136079441</v>
      </c>
    </row>
    <row r="767" spans="53:162" ht="10.5">
      <c r="BA767" s="104" t="s">
        <v>433</v>
      </c>
      <c r="BB767" s="104" t="s">
        <v>625</v>
      </c>
      <c r="BC767" s="104" t="s">
        <v>42</v>
      </c>
      <c r="BD767" s="104"/>
      <c r="BE767" s="104"/>
      <c r="BF767" s="104"/>
      <c r="BG767" s="104">
        <v>450</v>
      </c>
      <c r="BH767" s="104">
        <v>3544.75</v>
      </c>
      <c r="BI767" s="104">
        <v>3251.73</v>
      </c>
      <c r="BJ767" s="104"/>
      <c r="BK767" s="104"/>
      <c r="BL767" s="104"/>
      <c r="BM767" s="116"/>
      <c r="BN767" s="116">
        <v>7.877222222222223</v>
      </c>
      <c r="BO767" s="116"/>
      <c r="BP767" s="116">
        <v>7.226066666666667</v>
      </c>
      <c r="ER767" s="96" t="s">
        <v>455</v>
      </c>
      <c r="ES767" s="96" t="s">
        <v>456</v>
      </c>
      <c r="ET767" s="96" t="s">
        <v>70</v>
      </c>
      <c r="EU767" s="96">
        <v>100</v>
      </c>
      <c r="EV767" s="96">
        <v>892.83</v>
      </c>
      <c r="EW767" s="96">
        <v>769.06</v>
      </c>
      <c r="FA767" s="96">
        <v>-100</v>
      </c>
      <c r="FB767" s="96">
        <v>-100</v>
      </c>
      <c r="FC767" s="96">
        <v>-100</v>
      </c>
      <c r="FD767" s="96">
        <v>8.9283</v>
      </c>
      <c r="FF767" s="96">
        <v>7.6906</v>
      </c>
    </row>
    <row r="768" spans="53:68" ht="10.5">
      <c r="BA768" s="104" t="s">
        <v>441</v>
      </c>
      <c r="BB768" s="104" t="s">
        <v>307</v>
      </c>
      <c r="BC768" s="104" t="s">
        <v>47</v>
      </c>
      <c r="BD768" s="104">
        <v>32</v>
      </c>
      <c r="BE768" s="104">
        <v>366.71</v>
      </c>
      <c r="BF768" s="104">
        <v>313.59</v>
      </c>
      <c r="BG768" s="104">
        <v>439</v>
      </c>
      <c r="BH768" s="104">
        <v>5216.17</v>
      </c>
      <c r="BI768" s="104">
        <v>4796.66</v>
      </c>
      <c r="BJ768" s="104">
        <v>1271.875</v>
      </c>
      <c r="BK768" s="104">
        <v>1322.4237135611247</v>
      </c>
      <c r="BL768" s="104">
        <v>1429.595969259224</v>
      </c>
      <c r="BM768" s="116">
        <v>11.4596875</v>
      </c>
      <c r="BN768" s="116">
        <v>11.881936218678815</v>
      </c>
      <c r="BO768" s="116">
        <v>9.7996875</v>
      </c>
      <c r="BP768" s="116">
        <v>10.92633257403189</v>
      </c>
    </row>
    <row r="769" spans="53:68" ht="10.5">
      <c r="BA769" s="104" t="s">
        <v>441</v>
      </c>
      <c r="BB769" s="104" t="s">
        <v>307</v>
      </c>
      <c r="BC769" s="104" t="s">
        <v>134</v>
      </c>
      <c r="BD769" s="104"/>
      <c r="BE769" s="104"/>
      <c r="BF769" s="104"/>
      <c r="BG769" s="104">
        <v>600</v>
      </c>
      <c r="BH769" s="104">
        <v>8794.42</v>
      </c>
      <c r="BI769" s="104">
        <v>8129.67</v>
      </c>
      <c r="BJ769" s="104"/>
      <c r="BK769" s="104"/>
      <c r="BL769" s="104"/>
      <c r="BM769" s="116"/>
      <c r="BN769" s="116">
        <v>14.657366666666666</v>
      </c>
      <c r="BO769" s="116"/>
      <c r="BP769" s="116">
        <v>13.54945</v>
      </c>
    </row>
    <row r="770" spans="53:68" ht="10.5">
      <c r="BA770" s="104" t="s">
        <v>441</v>
      </c>
      <c r="BB770" s="104" t="s">
        <v>307</v>
      </c>
      <c r="BC770" s="104" t="s">
        <v>62</v>
      </c>
      <c r="BD770" s="104">
        <v>4402.45</v>
      </c>
      <c r="BE770" s="104">
        <v>60507.52</v>
      </c>
      <c r="BF770" s="104">
        <v>52109.14</v>
      </c>
      <c r="BG770" s="104">
        <v>6942</v>
      </c>
      <c r="BH770" s="104">
        <v>90446.52</v>
      </c>
      <c r="BI770" s="104">
        <v>83144.97</v>
      </c>
      <c r="BJ770" s="104">
        <v>57.68492543924407</v>
      </c>
      <c r="BK770" s="104">
        <v>49.479800196735894</v>
      </c>
      <c r="BL770" s="104">
        <v>59.55928269013843</v>
      </c>
      <c r="BM770" s="116">
        <v>13.744056150552533</v>
      </c>
      <c r="BN770" s="116">
        <v>13.028885047536734</v>
      </c>
      <c r="BO770" s="116">
        <v>11.836395643334962</v>
      </c>
      <c r="BP770" s="116">
        <v>11.97709161624892</v>
      </c>
    </row>
    <row r="771" spans="53:68" ht="10.5">
      <c r="BA771" s="104" t="s">
        <v>441</v>
      </c>
      <c r="BB771" s="104" t="s">
        <v>307</v>
      </c>
      <c r="BC771" s="104" t="s">
        <v>53</v>
      </c>
      <c r="BD771" s="104">
        <v>15642</v>
      </c>
      <c r="BE771" s="104">
        <v>200108.56</v>
      </c>
      <c r="BF771" s="104">
        <v>170978.37</v>
      </c>
      <c r="BG771" s="104">
        <v>19026</v>
      </c>
      <c r="BH771" s="104">
        <v>235874.98</v>
      </c>
      <c r="BI771" s="104">
        <v>216717.06</v>
      </c>
      <c r="BJ771" s="104">
        <v>21.634062140391254</v>
      </c>
      <c r="BK771" s="104">
        <v>17.873508259716633</v>
      </c>
      <c r="BL771" s="104">
        <v>26.75115571636342</v>
      </c>
      <c r="BM771" s="116">
        <v>12.793029024421429</v>
      </c>
      <c r="BN771" s="116">
        <v>12.397507621150005</v>
      </c>
      <c r="BO771" s="116">
        <v>10.93072305331799</v>
      </c>
      <c r="BP771" s="116">
        <v>11.39057395143488</v>
      </c>
    </row>
    <row r="772" spans="53:68" ht="10.5">
      <c r="BA772" s="104" t="s">
        <v>441</v>
      </c>
      <c r="BB772" s="104" t="s">
        <v>307</v>
      </c>
      <c r="BC772" s="104" t="s">
        <v>55</v>
      </c>
      <c r="BD772" s="104"/>
      <c r="BE772" s="104"/>
      <c r="BF772" s="104"/>
      <c r="BG772" s="104">
        <v>1000</v>
      </c>
      <c r="BH772" s="104">
        <v>11982.38</v>
      </c>
      <c r="BI772" s="104">
        <v>11000</v>
      </c>
      <c r="BJ772" s="104"/>
      <c r="BK772" s="104"/>
      <c r="BL772" s="104"/>
      <c r="BM772" s="116"/>
      <c r="BN772" s="116">
        <v>11.98238</v>
      </c>
      <c r="BO772" s="116"/>
      <c r="BP772" s="116">
        <v>11</v>
      </c>
    </row>
    <row r="773" spans="53:68" ht="10.5">
      <c r="BA773" s="104" t="s">
        <v>441</v>
      </c>
      <c r="BB773" s="104" t="s">
        <v>307</v>
      </c>
      <c r="BC773" s="104" t="s">
        <v>41</v>
      </c>
      <c r="BD773" s="104">
        <v>422501</v>
      </c>
      <c r="BE773" s="104">
        <v>4692955.24</v>
      </c>
      <c r="BF773" s="104">
        <v>4025245.9</v>
      </c>
      <c r="BG773" s="104">
        <v>453826</v>
      </c>
      <c r="BH773" s="104">
        <v>5174695.5</v>
      </c>
      <c r="BI773" s="104">
        <v>4760471.14</v>
      </c>
      <c r="BJ773" s="104">
        <v>7.414183635068319</v>
      </c>
      <c r="BK773" s="104">
        <v>10.265179090009811</v>
      </c>
      <c r="BL773" s="104">
        <v>18.265349701989628</v>
      </c>
      <c r="BM773" s="116">
        <v>11.107560076780883</v>
      </c>
      <c r="BN773" s="116">
        <v>11.402377783555812</v>
      </c>
      <c r="BO773" s="116">
        <v>9.527186681214955</v>
      </c>
      <c r="BP773" s="116">
        <v>10.489639509415502</v>
      </c>
    </row>
    <row r="774" spans="53:68" ht="10.5">
      <c r="BA774" s="104" t="s">
        <v>441</v>
      </c>
      <c r="BB774" s="104" t="s">
        <v>307</v>
      </c>
      <c r="BC774" s="104" t="s">
        <v>44</v>
      </c>
      <c r="BD774" s="104">
        <v>826</v>
      </c>
      <c r="BE774" s="104">
        <v>10383.66</v>
      </c>
      <c r="BF774" s="104">
        <v>8966.03</v>
      </c>
      <c r="BG774" s="104">
        <v>1250</v>
      </c>
      <c r="BH774" s="104">
        <v>16125.56</v>
      </c>
      <c r="BI774" s="104">
        <v>14782.13</v>
      </c>
      <c r="BJ774" s="104">
        <v>51.3317191283293</v>
      </c>
      <c r="BK774" s="104">
        <v>55.29745773648213</v>
      </c>
      <c r="BL774" s="104">
        <v>64.8681746547803</v>
      </c>
      <c r="BM774" s="116">
        <v>12.571016949152542</v>
      </c>
      <c r="BN774" s="116">
        <v>12.900447999999999</v>
      </c>
      <c r="BO774" s="116">
        <v>10.854757869249395</v>
      </c>
      <c r="BP774" s="116">
        <v>11.825704</v>
      </c>
    </row>
    <row r="775" spans="53:68" ht="10.5">
      <c r="BA775" s="104" t="s">
        <v>441</v>
      </c>
      <c r="BB775" s="104" t="s">
        <v>307</v>
      </c>
      <c r="BC775" s="104" t="s">
        <v>56</v>
      </c>
      <c r="BD775" s="104"/>
      <c r="BE775" s="104"/>
      <c r="BF775" s="104"/>
      <c r="BG775" s="104">
        <v>120</v>
      </c>
      <c r="BH775" s="104">
        <v>1274</v>
      </c>
      <c r="BI775" s="104">
        <v>1170.19</v>
      </c>
      <c r="BJ775" s="104"/>
      <c r="BK775" s="104"/>
      <c r="BL775" s="104"/>
      <c r="BM775" s="116"/>
      <c r="BN775" s="116">
        <v>10.616666666666667</v>
      </c>
      <c r="BO775" s="116"/>
      <c r="BP775" s="116">
        <v>9.751583333333334</v>
      </c>
    </row>
    <row r="776" spans="53:68" ht="10.5">
      <c r="BA776" s="104" t="s">
        <v>441</v>
      </c>
      <c r="BB776" s="104" t="s">
        <v>307</v>
      </c>
      <c r="BC776" s="104" t="s">
        <v>42</v>
      </c>
      <c r="BD776" s="104">
        <v>24159</v>
      </c>
      <c r="BE776" s="104">
        <v>265732.67</v>
      </c>
      <c r="BF776" s="104">
        <v>230184.88</v>
      </c>
      <c r="BG776" s="104">
        <v>13560</v>
      </c>
      <c r="BH776" s="104">
        <v>157217.79</v>
      </c>
      <c r="BI776" s="104">
        <v>144817</v>
      </c>
      <c r="BJ776" s="104">
        <v>-43.871849000372535</v>
      </c>
      <c r="BK776" s="104">
        <v>-40.836107957670386</v>
      </c>
      <c r="BL776" s="104">
        <v>-37.086658341764235</v>
      </c>
      <c r="BM776" s="116">
        <v>10.999324061426384</v>
      </c>
      <c r="BN776" s="116">
        <v>11.594232300884956</v>
      </c>
      <c r="BO776" s="116">
        <v>9.527914234860715</v>
      </c>
      <c r="BP776" s="116">
        <v>10.6797197640118</v>
      </c>
    </row>
    <row r="777" spans="53:68" ht="10.5">
      <c r="BA777" s="104" t="s">
        <v>441</v>
      </c>
      <c r="BB777" s="104" t="s">
        <v>307</v>
      </c>
      <c r="BC777" s="104" t="s">
        <v>66</v>
      </c>
      <c r="BD777" s="104">
        <v>310</v>
      </c>
      <c r="BE777" s="104">
        <v>3534.98</v>
      </c>
      <c r="BF777" s="104">
        <v>3037.97</v>
      </c>
      <c r="BG777" s="104">
        <v>1004</v>
      </c>
      <c r="BH777" s="104">
        <v>12626.24</v>
      </c>
      <c r="BI777" s="104">
        <v>11611.58</v>
      </c>
      <c r="BJ777" s="104">
        <v>223.8709677419355</v>
      </c>
      <c r="BK777" s="104">
        <v>257.1799557564682</v>
      </c>
      <c r="BL777" s="104">
        <v>282.2150975816088</v>
      </c>
      <c r="BM777" s="116">
        <v>11.403161290322581</v>
      </c>
      <c r="BN777" s="116">
        <v>12.57593625498008</v>
      </c>
      <c r="BO777" s="116">
        <v>9.799903225806451</v>
      </c>
      <c r="BP777" s="116">
        <v>11.565318725099601</v>
      </c>
    </row>
    <row r="778" spans="53:68" ht="10.5">
      <c r="BA778" s="104" t="s">
        <v>441</v>
      </c>
      <c r="BB778" s="104" t="s">
        <v>307</v>
      </c>
      <c r="BC778" s="104" t="s">
        <v>65</v>
      </c>
      <c r="BD778" s="104">
        <v>310</v>
      </c>
      <c r="BE778" s="104">
        <v>3352.42</v>
      </c>
      <c r="BF778" s="104">
        <v>2894.45</v>
      </c>
      <c r="BG778" s="104">
        <v>270</v>
      </c>
      <c r="BH778" s="104">
        <v>2859.2</v>
      </c>
      <c r="BI778" s="104">
        <v>2628.82</v>
      </c>
      <c r="BJ778" s="104">
        <v>-12.903225806451612</v>
      </c>
      <c r="BK778" s="104">
        <v>-14.712357043568534</v>
      </c>
      <c r="BL778" s="104">
        <v>-9.17721846983018</v>
      </c>
      <c r="BM778" s="116">
        <v>10.81425806451613</v>
      </c>
      <c r="BN778" s="116">
        <v>10.589629629629629</v>
      </c>
      <c r="BO778" s="116">
        <v>9.336935483870967</v>
      </c>
      <c r="BP778" s="116">
        <v>9.736370370370372</v>
      </c>
    </row>
    <row r="779" spans="53:68" ht="10.5">
      <c r="BA779" s="104" t="s">
        <v>441</v>
      </c>
      <c r="BB779" s="104" t="s">
        <v>307</v>
      </c>
      <c r="BC779" s="104" t="s">
        <v>43</v>
      </c>
      <c r="BD779" s="104"/>
      <c r="BE779" s="104"/>
      <c r="BF779" s="104"/>
      <c r="BG779" s="104">
        <v>10490</v>
      </c>
      <c r="BH779" s="104">
        <v>113815.8</v>
      </c>
      <c r="BI779" s="104">
        <v>104650.61</v>
      </c>
      <c r="BJ779" s="104"/>
      <c r="BK779" s="104"/>
      <c r="BL779" s="104"/>
      <c r="BM779" s="116"/>
      <c r="BN779" s="116">
        <v>10.849933269780744</v>
      </c>
      <c r="BO779" s="116"/>
      <c r="BP779" s="116">
        <v>9.976225929456625</v>
      </c>
    </row>
    <row r="780" spans="53:68" ht="10.5">
      <c r="BA780" s="104" t="s">
        <v>452</v>
      </c>
      <c r="BB780" s="104" t="s">
        <v>314</v>
      </c>
      <c r="BC780" s="104" t="s">
        <v>47</v>
      </c>
      <c r="BD780" s="104">
        <v>5090</v>
      </c>
      <c r="BE780" s="104">
        <v>58315.94</v>
      </c>
      <c r="BF780" s="104">
        <v>49754.8</v>
      </c>
      <c r="BG780" s="104">
        <v>7440</v>
      </c>
      <c r="BH780" s="104">
        <v>69706.64</v>
      </c>
      <c r="BI780" s="104">
        <v>63931.2</v>
      </c>
      <c r="BJ780" s="104">
        <v>46.16895874263261</v>
      </c>
      <c r="BK780" s="104">
        <v>19.532738390224004</v>
      </c>
      <c r="BL780" s="104">
        <v>28.492527354144716</v>
      </c>
      <c r="BM780" s="116">
        <v>11.456962671905698</v>
      </c>
      <c r="BN780" s="116">
        <v>9.369172043010753</v>
      </c>
      <c r="BO780" s="116">
        <v>9.775009823182712</v>
      </c>
      <c r="BP780" s="116">
        <v>8.59290322580645</v>
      </c>
    </row>
    <row r="781" spans="53:68" ht="10.5">
      <c r="BA781" s="104" t="s">
        <v>452</v>
      </c>
      <c r="BB781" s="104" t="s">
        <v>314</v>
      </c>
      <c r="BC781" s="104" t="s">
        <v>93</v>
      </c>
      <c r="BD781" s="104"/>
      <c r="BE781" s="104"/>
      <c r="BF781" s="104"/>
      <c r="BG781" s="104">
        <v>11385</v>
      </c>
      <c r="BH781" s="104">
        <v>138141.29</v>
      </c>
      <c r="BI781" s="104">
        <v>127773.7</v>
      </c>
      <c r="BJ781" s="104"/>
      <c r="BK781" s="104"/>
      <c r="BL781" s="104"/>
      <c r="BM781" s="116"/>
      <c r="BN781" s="116">
        <v>12.133622310057094</v>
      </c>
      <c r="BO781" s="116"/>
      <c r="BP781" s="116">
        <v>11.222986385595082</v>
      </c>
    </row>
    <row r="782" spans="53:68" ht="10.5">
      <c r="BA782" s="104" t="s">
        <v>452</v>
      </c>
      <c r="BB782" s="104" t="s">
        <v>314</v>
      </c>
      <c r="BC782" s="104" t="s">
        <v>133</v>
      </c>
      <c r="BD782" s="104">
        <v>495</v>
      </c>
      <c r="BE782" s="104">
        <v>2752.2</v>
      </c>
      <c r="BF782" s="104">
        <v>2369.49</v>
      </c>
      <c r="BG782" s="104"/>
      <c r="BH782" s="104"/>
      <c r="BI782" s="104"/>
      <c r="BJ782" s="104">
        <v>-100</v>
      </c>
      <c r="BK782" s="104">
        <v>-100</v>
      </c>
      <c r="BL782" s="104">
        <v>-100</v>
      </c>
      <c r="BM782" s="116">
        <v>5.56</v>
      </c>
      <c r="BN782" s="116"/>
      <c r="BO782" s="116">
        <v>4.786848484848484</v>
      </c>
      <c r="BP782" s="116"/>
    </row>
    <row r="783" spans="53:68" ht="10.5">
      <c r="BA783" s="104" t="s">
        <v>452</v>
      </c>
      <c r="BB783" s="104" t="s">
        <v>314</v>
      </c>
      <c r="BC783" s="104" t="s">
        <v>134</v>
      </c>
      <c r="BD783" s="104">
        <v>500</v>
      </c>
      <c r="BE783" s="104">
        <v>7807.25</v>
      </c>
      <c r="BF783" s="104">
        <v>6747.02</v>
      </c>
      <c r="BG783" s="104"/>
      <c r="BH783" s="104"/>
      <c r="BI783" s="104"/>
      <c r="BJ783" s="104">
        <v>-100</v>
      </c>
      <c r="BK783" s="104">
        <v>-100</v>
      </c>
      <c r="BL783" s="104">
        <v>-100</v>
      </c>
      <c r="BM783" s="116">
        <v>15.6145</v>
      </c>
      <c r="BN783" s="116"/>
      <c r="BO783" s="116">
        <v>13.49404</v>
      </c>
      <c r="BP783" s="116"/>
    </row>
    <row r="784" spans="53:68" ht="10.5">
      <c r="BA784" s="104" t="s">
        <v>452</v>
      </c>
      <c r="BB784" s="104" t="s">
        <v>314</v>
      </c>
      <c r="BC784" s="104" t="s">
        <v>62</v>
      </c>
      <c r="BD784" s="104">
        <v>10018</v>
      </c>
      <c r="BE784" s="104">
        <v>140080</v>
      </c>
      <c r="BF784" s="104">
        <v>120661.92</v>
      </c>
      <c r="BG784" s="104">
        <v>28034.75</v>
      </c>
      <c r="BH784" s="104">
        <v>453449.2</v>
      </c>
      <c r="BI784" s="104">
        <v>416599.11</v>
      </c>
      <c r="BJ784" s="104">
        <v>179.84378119385107</v>
      </c>
      <c r="BK784" s="104">
        <v>223.70731010850943</v>
      </c>
      <c r="BL784" s="104">
        <v>245.26146277135322</v>
      </c>
      <c r="BM784" s="116">
        <v>13.98283090437213</v>
      </c>
      <c r="BN784" s="116">
        <v>16.174540525597696</v>
      </c>
      <c r="BO784" s="116">
        <v>12.044511878618486</v>
      </c>
      <c r="BP784" s="116">
        <v>14.86009720079544</v>
      </c>
    </row>
    <row r="785" spans="53:68" ht="10.5">
      <c r="BA785" s="104" t="s">
        <v>452</v>
      </c>
      <c r="BB785" s="104" t="s">
        <v>314</v>
      </c>
      <c r="BC785" s="104" t="s">
        <v>53</v>
      </c>
      <c r="BD785" s="104">
        <v>224569.21</v>
      </c>
      <c r="BE785" s="104">
        <v>2930001.72</v>
      </c>
      <c r="BF785" s="104">
        <v>2502184.86</v>
      </c>
      <c r="BG785" s="104">
        <v>151003.2</v>
      </c>
      <c r="BH785" s="104">
        <v>1813875.04</v>
      </c>
      <c r="BI785" s="104">
        <v>1669970.42</v>
      </c>
      <c r="BJ785" s="104">
        <v>-32.75872502735348</v>
      </c>
      <c r="BK785" s="104">
        <v>-38.09303838906962</v>
      </c>
      <c r="BL785" s="104">
        <v>-33.2595106502243</v>
      </c>
      <c r="BM785" s="116">
        <v>13.047210345532232</v>
      </c>
      <c r="BN785" s="116">
        <v>12.01216292105068</v>
      </c>
      <c r="BO785" s="116">
        <v>11.142154616832824</v>
      </c>
      <c r="BP785" s="116">
        <v>11.059172388399714</v>
      </c>
    </row>
    <row r="786" spans="53:68" ht="10.5">
      <c r="BA786" s="104" t="s">
        <v>452</v>
      </c>
      <c r="BB786" s="104" t="s">
        <v>314</v>
      </c>
      <c r="BC786" s="104" t="s">
        <v>55</v>
      </c>
      <c r="BD786" s="104">
        <v>16016</v>
      </c>
      <c r="BE786" s="104">
        <v>218683.61</v>
      </c>
      <c r="BF786" s="104">
        <v>184885.51</v>
      </c>
      <c r="BG786" s="104">
        <v>37638</v>
      </c>
      <c r="BH786" s="104">
        <v>451002.88</v>
      </c>
      <c r="BI786" s="104">
        <v>415277.99</v>
      </c>
      <c r="BJ786" s="104">
        <v>135.0024975024975</v>
      </c>
      <c r="BK786" s="104">
        <v>106.23533697838627</v>
      </c>
      <c r="BL786" s="104">
        <v>124.61359465108974</v>
      </c>
      <c r="BM786" s="116">
        <v>13.654071553446553</v>
      </c>
      <c r="BN786" s="116">
        <v>11.982647324512461</v>
      </c>
      <c r="BO786" s="116">
        <v>11.543800574425575</v>
      </c>
      <c r="BP786" s="116">
        <v>11.033476539667356</v>
      </c>
    </row>
    <row r="787" spans="53:68" ht="10.5">
      <c r="BA787" s="104" t="s">
        <v>452</v>
      </c>
      <c r="BB787" s="104" t="s">
        <v>314</v>
      </c>
      <c r="BC787" s="104" t="s">
        <v>41</v>
      </c>
      <c r="BD787" s="104">
        <v>104150</v>
      </c>
      <c r="BE787" s="104">
        <v>919107.39</v>
      </c>
      <c r="BF787" s="104">
        <v>786267.66</v>
      </c>
      <c r="BG787" s="104">
        <v>92835</v>
      </c>
      <c r="BH787" s="104">
        <v>985342.26</v>
      </c>
      <c r="BI787" s="104">
        <v>906445.71</v>
      </c>
      <c r="BJ787" s="104">
        <v>-10.864138262121939</v>
      </c>
      <c r="BK787" s="104">
        <v>7.2064342775004775</v>
      </c>
      <c r="BL787" s="104">
        <v>15.284623304995137</v>
      </c>
      <c r="BM787" s="116">
        <v>8.824842918867018</v>
      </c>
      <c r="BN787" s="116">
        <v>10.613909193730812</v>
      </c>
      <c r="BO787" s="116">
        <v>7.549377436389823</v>
      </c>
      <c r="BP787" s="116">
        <v>9.764051381483277</v>
      </c>
    </row>
    <row r="788" spans="53:68" ht="10.5">
      <c r="BA788" s="104" t="s">
        <v>452</v>
      </c>
      <c r="BB788" s="104" t="s">
        <v>314</v>
      </c>
      <c r="BC788" s="104" t="s">
        <v>91</v>
      </c>
      <c r="BD788" s="104">
        <v>1065</v>
      </c>
      <c r="BE788" s="104">
        <v>14876.2</v>
      </c>
      <c r="BF788" s="104">
        <v>12855.92</v>
      </c>
      <c r="BG788" s="104">
        <v>800</v>
      </c>
      <c r="BH788" s="104">
        <v>10784</v>
      </c>
      <c r="BI788" s="104">
        <v>9892.43</v>
      </c>
      <c r="BJ788" s="104">
        <v>-24.88262910798122</v>
      </c>
      <c r="BK788" s="104">
        <v>-27.508369072747076</v>
      </c>
      <c r="BL788" s="104">
        <v>-23.05155912606799</v>
      </c>
      <c r="BM788" s="116">
        <v>13.968262910798122</v>
      </c>
      <c r="BN788" s="116">
        <v>13.48</v>
      </c>
      <c r="BO788" s="116">
        <v>12.071286384976526</v>
      </c>
      <c r="BP788" s="116">
        <v>12.3655375</v>
      </c>
    </row>
    <row r="789" spans="53:68" ht="10.5">
      <c r="BA789" s="104" t="s">
        <v>452</v>
      </c>
      <c r="BB789" s="104" t="s">
        <v>314</v>
      </c>
      <c r="BC789" s="104" t="s">
        <v>60</v>
      </c>
      <c r="BD789" s="104">
        <v>5000</v>
      </c>
      <c r="BE789" s="104">
        <v>58534.66</v>
      </c>
      <c r="BF789" s="104">
        <v>50395</v>
      </c>
      <c r="BG789" s="104">
        <v>2700</v>
      </c>
      <c r="BH789" s="104">
        <v>26787.77</v>
      </c>
      <c r="BI789" s="104">
        <v>24578.04</v>
      </c>
      <c r="BJ789" s="104">
        <v>-46</v>
      </c>
      <c r="BK789" s="104">
        <v>-54.236054330887036</v>
      </c>
      <c r="BL789" s="104">
        <v>-51.229209246949104</v>
      </c>
      <c r="BM789" s="116">
        <v>11.706932</v>
      </c>
      <c r="BN789" s="116">
        <v>9.921396296296296</v>
      </c>
      <c r="BO789" s="116">
        <v>10.079</v>
      </c>
      <c r="BP789" s="116">
        <v>9.102977777777777</v>
      </c>
    </row>
    <row r="790" spans="53:68" ht="10.5">
      <c r="BA790" s="104" t="s">
        <v>452</v>
      </c>
      <c r="BB790" s="104" t="s">
        <v>314</v>
      </c>
      <c r="BC790" s="104" t="s">
        <v>42</v>
      </c>
      <c r="BD790" s="104">
        <v>121216.2</v>
      </c>
      <c r="BE790" s="104">
        <v>1253722.74</v>
      </c>
      <c r="BF790" s="104">
        <v>1075249.4</v>
      </c>
      <c r="BG790" s="104">
        <v>60377.8</v>
      </c>
      <c r="BH790" s="104">
        <v>616983.54</v>
      </c>
      <c r="BI790" s="104">
        <v>567257.56</v>
      </c>
      <c r="BJ790" s="104">
        <v>-50.18999110679925</v>
      </c>
      <c r="BK790" s="104">
        <v>-50.787879942258996</v>
      </c>
      <c r="BL790" s="104">
        <v>-47.24409425385403</v>
      </c>
      <c r="BM790" s="116">
        <v>10.3428645676073</v>
      </c>
      <c r="BN790" s="116">
        <v>10.218715156895415</v>
      </c>
      <c r="BO790" s="116">
        <v>8.870509057370219</v>
      </c>
      <c r="BP790" s="116">
        <v>9.395134635577978</v>
      </c>
    </row>
    <row r="791" spans="53:68" ht="10.5">
      <c r="BA791" s="104" t="s">
        <v>452</v>
      </c>
      <c r="BB791" s="104" t="s">
        <v>314</v>
      </c>
      <c r="BC791" s="104" t="s">
        <v>70</v>
      </c>
      <c r="BD791" s="104"/>
      <c r="BE791" s="104"/>
      <c r="BF791" s="104"/>
      <c r="BG791" s="104">
        <v>740</v>
      </c>
      <c r="BH791" s="104">
        <v>4682.57</v>
      </c>
      <c r="BI791" s="104">
        <v>4305.95</v>
      </c>
      <c r="BJ791" s="104"/>
      <c r="BK791" s="104"/>
      <c r="BL791" s="104"/>
      <c r="BM791" s="116"/>
      <c r="BN791" s="116">
        <v>6.327797297297297</v>
      </c>
      <c r="BO791" s="116"/>
      <c r="BP791" s="116">
        <v>5.818851351351351</v>
      </c>
    </row>
    <row r="792" spans="53:68" ht="10.5">
      <c r="BA792" s="104" t="s">
        <v>452</v>
      </c>
      <c r="BB792" s="104" t="s">
        <v>314</v>
      </c>
      <c r="BC792" s="104" t="s">
        <v>525</v>
      </c>
      <c r="BD792" s="104">
        <v>560</v>
      </c>
      <c r="BE792" s="104">
        <v>5168.67</v>
      </c>
      <c r="BF792" s="104">
        <v>4449.93</v>
      </c>
      <c r="BG792" s="104"/>
      <c r="BH792" s="104"/>
      <c r="BI792" s="104"/>
      <c r="BJ792" s="104">
        <v>-100</v>
      </c>
      <c r="BK792" s="104">
        <v>-100</v>
      </c>
      <c r="BL792" s="104">
        <v>-100</v>
      </c>
      <c r="BM792" s="116">
        <v>9.229767857142857</v>
      </c>
      <c r="BN792" s="116"/>
      <c r="BO792" s="116">
        <v>7.946303571428572</v>
      </c>
      <c r="BP792" s="116"/>
    </row>
    <row r="793" spans="53:68" ht="10.5">
      <c r="BA793" s="104" t="s">
        <v>452</v>
      </c>
      <c r="BB793" s="104" t="s">
        <v>314</v>
      </c>
      <c r="BC793" s="104" t="s">
        <v>43</v>
      </c>
      <c r="BD793" s="104"/>
      <c r="BE793" s="104"/>
      <c r="BF793" s="104"/>
      <c r="BG793" s="104">
        <v>190</v>
      </c>
      <c r="BH793" s="104">
        <v>2463.63</v>
      </c>
      <c r="BI793" s="104">
        <v>2273.24</v>
      </c>
      <c r="BJ793" s="104"/>
      <c r="BK793" s="104"/>
      <c r="BL793" s="104"/>
      <c r="BM793" s="116"/>
      <c r="BN793" s="116">
        <v>12.966473684210527</v>
      </c>
      <c r="BO793" s="116"/>
      <c r="BP793" s="116">
        <v>11.964421052631577</v>
      </c>
    </row>
    <row r="794" spans="53:68" ht="10.5">
      <c r="BA794" s="104" t="s">
        <v>317</v>
      </c>
      <c r="BB794" s="104" t="s">
        <v>318</v>
      </c>
      <c r="BC794" s="104" t="s">
        <v>42</v>
      </c>
      <c r="BD794" s="104"/>
      <c r="BE794" s="104"/>
      <c r="BF794" s="104"/>
      <c r="BG794" s="104">
        <v>11408</v>
      </c>
      <c r="BH794" s="104">
        <v>45486.22</v>
      </c>
      <c r="BI794" s="104">
        <v>41880.96</v>
      </c>
      <c r="BJ794" s="104"/>
      <c r="BK794" s="104"/>
      <c r="BL794" s="104"/>
      <c r="BM794" s="116"/>
      <c r="BN794" s="116">
        <v>3.9872212482468443</v>
      </c>
      <c r="BO794" s="116"/>
      <c r="BP794" s="116">
        <v>3.6711921458625527</v>
      </c>
    </row>
    <row r="795" spans="53:68" ht="10.5">
      <c r="BA795" s="104" t="s">
        <v>317</v>
      </c>
      <c r="BB795" s="104" t="s">
        <v>318</v>
      </c>
      <c r="BC795" s="104" t="s">
        <v>151</v>
      </c>
      <c r="BD795" s="104">
        <v>136.8</v>
      </c>
      <c r="BE795" s="104">
        <v>760.66</v>
      </c>
      <c r="BF795" s="104">
        <v>644.08</v>
      </c>
      <c r="BG795" s="104"/>
      <c r="BH795" s="104"/>
      <c r="BI795" s="104"/>
      <c r="BJ795" s="104">
        <v>-100</v>
      </c>
      <c r="BK795" s="104">
        <v>-100</v>
      </c>
      <c r="BL795" s="104">
        <v>-100</v>
      </c>
      <c r="BM795" s="116">
        <v>5.560380116959063</v>
      </c>
      <c r="BN795" s="116"/>
      <c r="BO795" s="116">
        <v>4.708187134502924</v>
      </c>
      <c r="BP795" s="116"/>
    </row>
    <row r="796" spans="69:84" ht="10.5">
      <c r="BQ796" s="104" t="s">
        <v>412</v>
      </c>
      <c r="BR796" s="104" t="s">
        <v>413</v>
      </c>
      <c r="BS796" s="104" t="s">
        <v>47</v>
      </c>
      <c r="BT796" s="104">
        <v>23586</v>
      </c>
      <c r="BU796" s="104">
        <v>120418.31</v>
      </c>
      <c r="BV796" s="104">
        <v>103697.01</v>
      </c>
      <c r="BW796" s="104">
        <v>46412</v>
      </c>
      <c r="BX796" s="104">
        <v>219244.72</v>
      </c>
      <c r="BY796" s="104">
        <v>201601.61</v>
      </c>
      <c r="BZ796" s="104">
        <v>96.77774951242263</v>
      </c>
      <c r="CA796" s="104">
        <v>82.06925508255348</v>
      </c>
      <c r="CB796" s="104">
        <v>94.41410123589871</v>
      </c>
      <c r="CC796" s="116">
        <v>5.105499448825574</v>
      </c>
      <c r="CD796" s="116">
        <v>4.723880031026459</v>
      </c>
      <c r="CE796" s="116">
        <v>4.396549224116001</v>
      </c>
      <c r="CF796" s="116">
        <v>4.3437389037317935</v>
      </c>
    </row>
    <row r="797" spans="69:84" ht="10.5">
      <c r="BQ797" s="104" t="s">
        <v>412</v>
      </c>
      <c r="BR797" s="104" t="s">
        <v>413</v>
      </c>
      <c r="BS797" s="104" t="s">
        <v>86</v>
      </c>
      <c r="BT797" s="104"/>
      <c r="BU797" s="104"/>
      <c r="BV797" s="104"/>
      <c r="BW797" s="104">
        <v>5682</v>
      </c>
      <c r="BX797" s="104">
        <v>28308.79</v>
      </c>
      <c r="BY797" s="104">
        <v>26034.4</v>
      </c>
      <c r="BZ797" s="104"/>
      <c r="CA797" s="104"/>
      <c r="CB797" s="104"/>
      <c r="CC797" s="116"/>
      <c r="CD797" s="116">
        <v>4.982187609996481</v>
      </c>
      <c r="CE797" s="116"/>
      <c r="CF797" s="116">
        <v>4.581907778951074</v>
      </c>
    </row>
    <row r="798" spans="69:84" ht="10.5">
      <c r="BQ798" s="104" t="s">
        <v>412</v>
      </c>
      <c r="BR798" s="104" t="s">
        <v>413</v>
      </c>
      <c r="BS798" s="104" t="s">
        <v>59</v>
      </c>
      <c r="BT798" s="104"/>
      <c r="BU798" s="104"/>
      <c r="BV798" s="104"/>
      <c r="BW798" s="104">
        <v>750</v>
      </c>
      <c r="BX798" s="104">
        <v>4412.09</v>
      </c>
      <c r="BY798" s="104">
        <v>4070.5</v>
      </c>
      <c r="BZ798" s="104"/>
      <c r="CA798" s="104"/>
      <c r="CB798" s="104"/>
      <c r="CC798" s="116"/>
      <c r="CD798" s="116">
        <v>5.882786666666667</v>
      </c>
      <c r="CE798" s="116"/>
      <c r="CF798" s="116">
        <v>5.427333333333333</v>
      </c>
    </row>
    <row r="799" spans="69:84" ht="10.5">
      <c r="BQ799" s="104" t="s">
        <v>412</v>
      </c>
      <c r="BR799" s="104" t="s">
        <v>413</v>
      </c>
      <c r="BS799" s="104" t="s">
        <v>134</v>
      </c>
      <c r="BT799" s="104">
        <v>39100</v>
      </c>
      <c r="BU799" s="104">
        <v>261563.93</v>
      </c>
      <c r="BV799" s="104">
        <v>223928.85</v>
      </c>
      <c r="BW799" s="104">
        <v>68460</v>
      </c>
      <c r="BX799" s="104">
        <v>380822.15</v>
      </c>
      <c r="BY799" s="104">
        <v>350369.34</v>
      </c>
      <c r="BZ799" s="104">
        <v>75.08951406649616</v>
      </c>
      <c r="CA799" s="104">
        <v>45.59429123121068</v>
      </c>
      <c r="CB799" s="104">
        <v>56.4645823885578</v>
      </c>
      <c r="CC799" s="116">
        <v>6.689614578005115</v>
      </c>
      <c r="CD799" s="116">
        <v>5.5626957347356125</v>
      </c>
      <c r="CE799" s="116">
        <v>5.727080562659847</v>
      </c>
      <c r="CF799" s="116">
        <v>5.117869412795794</v>
      </c>
    </row>
    <row r="800" spans="69:84" ht="10.5">
      <c r="BQ800" s="104" t="s">
        <v>412</v>
      </c>
      <c r="BR800" s="104" t="s">
        <v>413</v>
      </c>
      <c r="BS800" s="104" t="s">
        <v>62</v>
      </c>
      <c r="BT800" s="104">
        <v>116716.41</v>
      </c>
      <c r="BU800" s="104">
        <v>830117.86</v>
      </c>
      <c r="BV800" s="104">
        <v>712905.31</v>
      </c>
      <c r="BW800" s="104">
        <v>151590</v>
      </c>
      <c r="BX800" s="104">
        <v>876990.8</v>
      </c>
      <c r="BY800" s="104">
        <v>806440.84</v>
      </c>
      <c r="BZ800" s="104">
        <v>29.878909058289228</v>
      </c>
      <c r="CA800" s="104">
        <v>5.646540359943594</v>
      </c>
      <c r="CB800" s="104">
        <v>13.120330103867497</v>
      </c>
      <c r="CC800" s="116">
        <v>7.112263476918113</v>
      </c>
      <c r="CD800" s="116">
        <v>5.7852813510126</v>
      </c>
      <c r="CE800" s="116">
        <v>6.108012660773237</v>
      </c>
      <c r="CF800" s="116">
        <v>5.319881522527871</v>
      </c>
    </row>
    <row r="801" spans="69:84" ht="10.5">
      <c r="BQ801" s="104" t="s">
        <v>412</v>
      </c>
      <c r="BR801" s="104" t="s">
        <v>413</v>
      </c>
      <c r="BS801" s="104" t="s">
        <v>53</v>
      </c>
      <c r="BT801" s="104">
        <v>158249.67</v>
      </c>
      <c r="BU801" s="104">
        <v>835928.09</v>
      </c>
      <c r="BV801" s="104">
        <v>718677.02</v>
      </c>
      <c r="BW801" s="104">
        <v>237228.28</v>
      </c>
      <c r="BX801" s="104">
        <v>1214310.33</v>
      </c>
      <c r="BY801" s="104">
        <v>1116283.59</v>
      </c>
      <c r="BZ801" s="104">
        <v>49.90759854349142</v>
      </c>
      <c r="CA801" s="104">
        <v>45.26492703457304</v>
      </c>
      <c r="CB801" s="104">
        <v>55.3247924916258</v>
      </c>
      <c r="CC801" s="116">
        <v>5.282337018459501</v>
      </c>
      <c r="CD801" s="116">
        <v>5.118741871753233</v>
      </c>
      <c r="CE801" s="116">
        <v>4.541412440228153</v>
      </c>
      <c r="CF801" s="116">
        <v>4.705524948374621</v>
      </c>
    </row>
    <row r="802" spans="69:84" ht="10.5">
      <c r="BQ802" s="104" t="s">
        <v>412</v>
      </c>
      <c r="BR802" s="104" t="s">
        <v>413</v>
      </c>
      <c r="BS802" s="104" t="s">
        <v>81</v>
      </c>
      <c r="BT802" s="104"/>
      <c r="BU802" s="104"/>
      <c r="BV802" s="104"/>
      <c r="BW802" s="104">
        <v>2122</v>
      </c>
      <c r="BX802" s="104">
        <v>11370.32</v>
      </c>
      <c r="BY802" s="104">
        <v>10460.15</v>
      </c>
      <c r="BZ802" s="104"/>
      <c r="CA802" s="104"/>
      <c r="CB802" s="104"/>
      <c r="CC802" s="116"/>
      <c r="CD802" s="116">
        <v>5.358303487276155</v>
      </c>
      <c r="CE802" s="116"/>
      <c r="CF802" s="116">
        <v>4.929382657869934</v>
      </c>
    </row>
    <row r="803" spans="69:84" ht="10.5">
      <c r="BQ803" s="104" t="s">
        <v>412</v>
      </c>
      <c r="BR803" s="104" t="s">
        <v>413</v>
      </c>
      <c r="BS803" s="104" t="s">
        <v>672</v>
      </c>
      <c r="BT803" s="104"/>
      <c r="BU803" s="104"/>
      <c r="BV803" s="104"/>
      <c r="BW803" s="104">
        <v>1490</v>
      </c>
      <c r="BX803" s="104">
        <v>7396.42</v>
      </c>
      <c r="BY803" s="104">
        <v>6834.96</v>
      </c>
      <c r="BZ803" s="104"/>
      <c r="CA803" s="104"/>
      <c r="CB803" s="104"/>
      <c r="CC803" s="116"/>
      <c r="CD803" s="116">
        <v>4.964040268456376</v>
      </c>
      <c r="CE803" s="116"/>
      <c r="CF803" s="116">
        <v>4.587221476510067</v>
      </c>
    </row>
    <row r="804" spans="69:84" ht="10.5">
      <c r="BQ804" s="104" t="s">
        <v>412</v>
      </c>
      <c r="BR804" s="104" t="s">
        <v>413</v>
      </c>
      <c r="BS804" s="104" t="s">
        <v>41</v>
      </c>
      <c r="BT804" s="104">
        <v>428544</v>
      </c>
      <c r="BU804" s="104">
        <v>2424477.26</v>
      </c>
      <c r="BV804" s="104">
        <v>2082414.74</v>
      </c>
      <c r="BW804" s="104">
        <v>378277</v>
      </c>
      <c r="BX804" s="104">
        <v>2144864.75</v>
      </c>
      <c r="BY804" s="104">
        <v>1973794.92</v>
      </c>
      <c r="BZ804" s="104">
        <v>-11.729717368578255</v>
      </c>
      <c r="CA804" s="104">
        <v>-11.532898848471765</v>
      </c>
      <c r="CB804" s="104">
        <v>-5.216051246352591</v>
      </c>
      <c r="CC804" s="116">
        <v>5.657475685110513</v>
      </c>
      <c r="CD804" s="116">
        <v>5.670090304195074</v>
      </c>
      <c r="CE804" s="116">
        <v>4.859278720504779</v>
      </c>
      <c r="CF804" s="116">
        <v>5.217856015565313</v>
      </c>
    </row>
    <row r="805" spans="69:84" ht="10.5">
      <c r="BQ805" s="104" t="s">
        <v>412</v>
      </c>
      <c r="BR805" s="104" t="s">
        <v>413</v>
      </c>
      <c r="BS805" s="104" t="s">
        <v>44</v>
      </c>
      <c r="BT805" s="104">
        <v>270626.4</v>
      </c>
      <c r="BU805" s="104">
        <v>1340975.06</v>
      </c>
      <c r="BV805" s="104">
        <v>1152684.73</v>
      </c>
      <c r="BW805" s="104">
        <v>219780</v>
      </c>
      <c r="BX805" s="104">
        <v>1081471.89</v>
      </c>
      <c r="BY805" s="104">
        <v>995656.32</v>
      </c>
      <c r="BZ805" s="104">
        <v>-18.788410886742763</v>
      </c>
      <c r="CA805" s="104">
        <v>-19.351826722265823</v>
      </c>
      <c r="CB805" s="104">
        <v>-13.622841173579184</v>
      </c>
      <c r="CC805" s="116">
        <v>4.955078514143483</v>
      </c>
      <c r="CD805" s="116">
        <v>4.92070202020202</v>
      </c>
      <c r="CE805" s="116">
        <v>4.259321078800885</v>
      </c>
      <c r="CF805" s="116">
        <v>4.530240786240786</v>
      </c>
    </row>
    <row r="806" spans="69:84" ht="10.5">
      <c r="BQ806" s="104" t="s">
        <v>412</v>
      </c>
      <c r="BR806" s="104" t="s">
        <v>413</v>
      </c>
      <c r="BS806" s="104" t="s">
        <v>56</v>
      </c>
      <c r="BT806" s="104">
        <v>10900</v>
      </c>
      <c r="BU806" s="104">
        <v>59934.95</v>
      </c>
      <c r="BV806" s="104">
        <v>51991.89</v>
      </c>
      <c r="BW806" s="104">
        <v>43991</v>
      </c>
      <c r="BX806" s="104">
        <v>241788.89</v>
      </c>
      <c r="BY806" s="104">
        <v>222582.36</v>
      </c>
      <c r="BZ806" s="104">
        <v>303.58715596330273</v>
      </c>
      <c r="CA806" s="104">
        <v>303.4188566103751</v>
      </c>
      <c r="CB806" s="104">
        <v>328.10976865815024</v>
      </c>
      <c r="CC806" s="116">
        <v>5.498619266055045</v>
      </c>
      <c r="CD806" s="116">
        <v>5.496326294014685</v>
      </c>
      <c r="CE806" s="116">
        <v>4.769898165137614</v>
      </c>
      <c r="CF806" s="116">
        <v>5.059724943738492</v>
      </c>
    </row>
    <row r="807" spans="69:84" ht="10.5">
      <c r="BQ807" s="104" t="s">
        <v>412</v>
      </c>
      <c r="BR807" s="104" t="s">
        <v>413</v>
      </c>
      <c r="BS807" s="104" t="s">
        <v>42</v>
      </c>
      <c r="BT807" s="104">
        <v>335760</v>
      </c>
      <c r="BU807" s="104">
        <v>1617317.84</v>
      </c>
      <c r="BV807" s="104">
        <v>1388703.29</v>
      </c>
      <c r="BW807" s="104">
        <v>356010</v>
      </c>
      <c r="BX807" s="104">
        <v>1693322.84</v>
      </c>
      <c r="BY807" s="104">
        <v>1559961.14</v>
      </c>
      <c r="BZ807" s="104">
        <v>6.031093638313081</v>
      </c>
      <c r="CA807" s="104">
        <v>4.699447326939768</v>
      </c>
      <c r="CB807" s="104">
        <v>12.332213168444344</v>
      </c>
      <c r="CC807" s="116">
        <v>4.816886585656421</v>
      </c>
      <c r="CD807" s="116">
        <v>4.756391224965591</v>
      </c>
      <c r="CE807" s="116">
        <v>4.135999791517751</v>
      </c>
      <c r="CF807" s="116">
        <v>4.381790230611499</v>
      </c>
    </row>
    <row r="808" spans="69:84" ht="10.5">
      <c r="BQ808" s="104" t="s">
        <v>412</v>
      </c>
      <c r="BR808" s="104" t="s">
        <v>413</v>
      </c>
      <c r="BS808" s="104" t="s">
        <v>98</v>
      </c>
      <c r="BT808" s="104">
        <v>8460</v>
      </c>
      <c r="BU808" s="104">
        <v>52919.94</v>
      </c>
      <c r="BV808" s="104">
        <v>45502.37</v>
      </c>
      <c r="BW808" s="104">
        <v>6600</v>
      </c>
      <c r="BX808" s="104">
        <v>34782.92</v>
      </c>
      <c r="BY808" s="104">
        <v>31961.13</v>
      </c>
      <c r="BZ808" s="104">
        <v>-21.98581560283688</v>
      </c>
      <c r="CA808" s="104">
        <v>-34.272563423163376</v>
      </c>
      <c r="CB808" s="104">
        <v>-29.75941692707435</v>
      </c>
      <c r="CC808" s="116">
        <v>6.255312056737589</v>
      </c>
      <c r="CD808" s="116">
        <v>5.2701393939393935</v>
      </c>
      <c r="CE808" s="116">
        <v>5.37853073286052</v>
      </c>
      <c r="CF808" s="116">
        <v>4.842595454545455</v>
      </c>
    </row>
    <row r="809" spans="69:84" ht="10.5">
      <c r="BQ809" s="104" t="s">
        <v>412</v>
      </c>
      <c r="BR809" s="104" t="s">
        <v>413</v>
      </c>
      <c r="BS809" s="104" t="s">
        <v>61</v>
      </c>
      <c r="BT809" s="104">
        <v>8320</v>
      </c>
      <c r="BU809" s="104">
        <v>45265.61</v>
      </c>
      <c r="BV809" s="104">
        <v>38984.78</v>
      </c>
      <c r="BW809" s="104">
        <v>10886</v>
      </c>
      <c r="BX809" s="104">
        <v>63659.96</v>
      </c>
      <c r="BY809" s="104">
        <v>58565.8</v>
      </c>
      <c r="BZ809" s="104">
        <v>30.841346153846153</v>
      </c>
      <c r="CA809" s="104">
        <v>40.63647877494636</v>
      </c>
      <c r="CB809" s="104">
        <v>50.22734513315198</v>
      </c>
      <c r="CC809" s="116">
        <v>5.440578125</v>
      </c>
      <c r="CD809" s="116">
        <v>5.847874334006981</v>
      </c>
      <c r="CE809" s="116">
        <v>4.685670673076923</v>
      </c>
      <c r="CF809" s="116">
        <v>5.379919162226713</v>
      </c>
    </row>
    <row r="810" spans="69:84" ht="10.5">
      <c r="BQ810" s="104" t="s">
        <v>412</v>
      </c>
      <c r="BR810" s="104" t="s">
        <v>413</v>
      </c>
      <c r="BS810" s="104" t="s">
        <v>49</v>
      </c>
      <c r="BT810" s="104">
        <v>13260</v>
      </c>
      <c r="BU810" s="104">
        <v>80331.74</v>
      </c>
      <c r="BV810" s="104">
        <v>68649.35</v>
      </c>
      <c r="BW810" s="104">
        <v>81570</v>
      </c>
      <c r="BX810" s="104">
        <v>595551.4</v>
      </c>
      <c r="BY810" s="104">
        <v>547756.12</v>
      </c>
      <c r="BZ810" s="104">
        <v>515.158371040724</v>
      </c>
      <c r="CA810" s="104">
        <v>641.3649947081938</v>
      </c>
      <c r="CB810" s="104">
        <v>697.9043064500975</v>
      </c>
      <c r="CC810" s="116">
        <v>6.058200603318251</v>
      </c>
      <c r="CD810" s="116">
        <v>7.301108250582322</v>
      </c>
      <c r="CE810" s="116">
        <v>5.177175716440423</v>
      </c>
      <c r="CF810" s="116">
        <v>6.715166360181439</v>
      </c>
    </row>
    <row r="811" spans="69:84" ht="10.5">
      <c r="BQ811" s="104" t="s">
        <v>412</v>
      </c>
      <c r="BR811" s="104" t="s">
        <v>413</v>
      </c>
      <c r="BS811" s="104" t="s">
        <v>94</v>
      </c>
      <c r="BT811" s="104">
        <v>36160</v>
      </c>
      <c r="BU811" s="104">
        <v>173331.22</v>
      </c>
      <c r="BV811" s="104">
        <v>147603.79</v>
      </c>
      <c r="BW811" s="104"/>
      <c r="BX811" s="104"/>
      <c r="BY811" s="104"/>
      <c r="BZ811" s="104">
        <v>-100</v>
      </c>
      <c r="CA811" s="104">
        <v>-100</v>
      </c>
      <c r="CB811" s="104">
        <v>-100</v>
      </c>
      <c r="CC811" s="116">
        <v>4.793451880530974</v>
      </c>
      <c r="CD811" s="116"/>
      <c r="CE811" s="116">
        <v>4.081963219026549</v>
      </c>
      <c r="CF811" s="116"/>
    </row>
    <row r="812" spans="69:84" ht="10.5">
      <c r="BQ812" s="104" t="s">
        <v>412</v>
      </c>
      <c r="BR812" s="104" t="s">
        <v>413</v>
      </c>
      <c r="BS812" s="104" t="s">
        <v>69</v>
      </c>
      <c r="BT812" s="104">
        <v>12660</v>
      </c>
      <c r="BU812" s="104">
        <v>69855.41</v>
      </c>
      <c r="BV812" s="104">
        <v>60884.12</v>
      </c>
      <c r="BW812" s="104">
        <v>31614</v>
      </c>
      <c r="BX812" s="104">
        <v>178942.03</v>
      </c>
      <c r="BY812" s="104">
        <v>165774.58</v>
      </c>
      <c r="BZ812" s="104">
        <v>149.71563981042655</v>
      </c>
      <c r="CA812" s="104">
        <v>156.16058942321</v>
      </c>
      <c r="CB812" s="104">
        <v>172.2788470951046</v>
      </c>
      <c r="CC812" s="116">
        <v>5.5178048973143765</v>
      </c>
      <c r="CD812" s="116">
        <v>5.6602147782627945</v>
      </c>
      <c r="CE812" s="116">
        <v>4.809172195892575</v>
      </c>
      <c r="CF812" s="116">
        <v>5.243707850952109</v>
      </c>
    </row>
    <row r="813" spans="69:84" ht="10.5">
      <c r="BQ813" s="104" t="s">
        <v>412</v>
      </c>
      <c r="BR813" s="104" t="s">
        <v>413</v>
      </c>
      <c r="BS813" s="104" t="s">
        <v>70</v>
      </c>
      <c r="BT813" s="104">
        <v>2760</v>
      </c>
      <c r="BU813" s="104">
        <v>14968.99</v>
      </c>
      <c r="BV813" s="104">
        <v>12841.42</v>
      </c>
      <c r="BW813" s="104">
        <v>3078</v>
      </c>
      <c r="BX813" s="104">
        <v>17579.38</v>
      </c>
      <c r="BY813" s="104">
        <v>16168.84</v>
      </c>
      <c r="BZ813" s="104">
        <v>11.521739130434783</v>
      </c>
      <c r="CA813" s="104">
        <v>17.438651505545806</v>
      </c>
      <c r="CB813" s="104">
        <v>25.911620365971988</v>
      </c>
      <c r="CC813" s="116">
        <v>5.423547101449275</v>
      </c>
      <c r="CD813" s="116">
        <v>5.711299545159195</v>
      </c>
      <c r="CE813" s="116">
        <v>4.652688405797101</v>
      </c>
      <c r="CF813" s="116">
        <v>5.253034437946718</v>
      </c>
    </row>
    <row r="814" spans="69:84" ht="10.5">
      <c r="BQ814" s="104" t="s">
        <v>412</v>
      </c>
      <c r="BR814" s="104" t="s">
        <v>413</v>
      </c>
      <c r="BS814" s="104" t="s">
        <v>66</v>
      </c>
      <c r="BT814" s="104">
        <v>169694</v>
      </c>
      <c r="BU814" s="104">
        <v>816607.5</v>
      </c>
      <c r="BV814" s="104">
        <v>700801.37</v>
      </c>
      <c r="BW814" s="104">
        <v>147442</v>
      </c>
      <c r="BX814" s="104">
        <v>757342.3</v>
      </c>
      <c r="BY814" s="104">
        <v>697345.75</v>
      </c>
      <c r="BZ814" s="104">
        <v>-13.113015192051575</v>
      </c>
      <c r="CA814" s="104">
        <v>-7.257489062983129</v>
      </c>
      <c r="CB814" s="104">
        <v>-0.4930954972305484</v>
      </c>
      <c r="CC814" s="116">
        <v>4.812235553407899</v>
      </c>
      <c r="CD814" s="116">
        <v>5.136543861314958</v>
      </c>
      <c r="CE814" s="116">
        <v>4.129794630334603</v>
      </c>
      <c r="CF814" s="116">
        <v>4.729627582371373</v>
      </c>
    </row>
    <row r="815" spans="69:84" ht="10.5">
      <c r="BQ815" s="104" t="s">
        <v>412</v>
      </c>
      <c r="BR815" s="104" t="s">
        <v>413</v>
      </c>
      <c r="BS815" s="104" t="s">
        <v>48</v>
      </c>
      <c r="BT815" s="104">
        <v>3710</v>
      </c>
      <c r="BU815" s="104">
        <v>25371.2</v>
      </c>
      <c r="BV815" s="104">
        <v>21743.17</v>
      </c>
      <c r="BW815" s="104">
        <v>2990</v>
      </c>
      <c r="BX815" s="104">
        <v>18035.7</v>
      </c>
      <c r="BY815" s="104">
        <v>16629.98</v>
      </c>
      <c r="BZ815" s="104">
        <v>-19.40700808625337</v>
      </c>
      <c r="CA815" s="104">
        <v>-28.91270416850602</v>
      </c>
      <c r="CB815" s="104">
        <v>-23.51630420035349</v>
      </c>
      <c r="CC815" s="116">
        <v>6.838598382749327</v>
      </c>
      <c r="CD815" s="116">
        <v>6.032006688963211</v>
      </c>
      <c r="CE815" s="116">
        <v>5.860692722371967</v>
      </c>
      <c r="CF815" s="116">
        <v>5.561866220735785</v>
      </c>
    </row>
    <row r="816" spans="69:84" ht="10.5">
      <c r="BQ816" s="104" t="s">
        <v>412</v>
      </c>
      <c r="BR816" s="104" t="s">
        <v>413</v>
      </c>
      <c r="BS816" s="104" t="s">
        <v>345</v>
      </c>
      <c r="BT816" s="104">
        <v>17296</v>
      </c>
      <c r="BU816" s="104">
        <v>90075.18</v>
      </c>
      <c r="BV816" s="104">
        <v>77373.09</v>
      </c>
      <c r="BW816" s="104">
        <v>16886</v>
      </c>
      <c r="BX816" s="104">
        <v>82272.14</v>
      </c>
      <c r="BY816" s="104">
        <v>75719.76</v>
      </c>
      <c r="BZ816" s="104">
        <v>-2.370490286771508</v>
      </c>
      <c r="CA816" s="104">
        <v>-8.662808112068156</v>
      </c>
      <c r="CB816" s="104">
        <v>-2.13682819181708</v>
      </c>
      <c r="CC816" s="116">
        <v>5.207861933395004</v>
      </c>
      <c r="CD816" s="116">
        <v>4.872210114888073</v>
      </c>
      <c r="CE816" s="116">
        <v>4.473467275670675</v>
      </c>
      <c r="CF816" s="116">
        <v>4.4841738718465</v>
      </c>
    </row>
    <row r="817" spans="69:84" ht="10.5">
      <c r="BQ817" s="104" t="s">
        <v>412</v>
      </c>
      <c r="BR817" s="104" t="s">
        <v>413</v>
      </c>
      <c r="BS817" s="104" t="s">
        <v>65</v>
      </c>
      <c r="BT817" s="104">
        <v>3620</v>
      </c>
      <c r="BU817" s="104">
        <v>19404.62</v>
      </c>
      <c r="BV817" s="104">
        <v>16815.52</v>
      </c>
      <c r="BW817" s="104">
        <v>4500</v>
      </c>
      <c r="BX817" s="104">
        <v>26584.08</v>
      </c>
      <c r="BY817" s="104">
        <v>24476.2</v>
      </c>
      <c r="BZ817" s="104">
        <v>24.30939226519337</v>
      </c>
      <c r="CA817" s="104">
        <v>36.99871473906731</v>
      </c>
      <c r="CB817" s="104">
        <v>45.557199539473054</v>
      </c>
      <c r="CC817" s="116">
        <v>5.3603922651933695</v>
      </c>
      <c r="CD817" s="116">
        <v>5.907573333333334</v>
      </c>
      <c r="CE817" s="116">
        <v>4.645171270718232</v>
      </c>
      <c r="CF817" s="116">
        <v>5.439155555555556</v>
      </c>
    </row>
    <row r="818" spans="69:84" ht="10.5">
      <c r="BQ818" s="104" t="s">
        <v>412</v>
      </c>
      <c r="BR818" s="104" t="s">
        <v>413</v>
      </c>
      <c r="BS818" s="104" t="s">
        <v>43</v>
      </c>
      <c r="BT818" s="104"/>
      <c r="BU818" s="104"/>
      <c r="BV818" s="104"/>
      <c r="BW818" s="104">
        <v>30962</v>
      </c>
      <c r="BX818" s="104">
        <v>152567.22</v>
      </c>
      <c r="BY818" s="104">
        <v>140579.26</v>
      </c>
      <c r="BZ818" s="104"/>
      <c r="CA818" s="104"/>
      <c r="CB818" s="104"/>
      <c r="CC818" s="116"/>
      <c r="CD818" s="116">
        <v>4.927563464892449</v>
      </c>
      <c r="CE818" s="116"/>
      <c r="CF818" s="116">
        <v>4.540380466378141</v>
      </c>
    </row>
    <row r="819" spans="69:84" ht="10.5">
      <c r="BQ819" s="104" t="s">
        <v>414</v>
      </c>
      <c r="BR819" s="104" t="s">
        <v>618</v>
      </c>
      <c r="BS819" s="104" t="s">
        <v>62</v>
      </c>
      <c r="BT819" s="104"/>
      <c r="BU819" s="104"/>
      <c r="BV819" s="104"/>
      <c r="BW819" s="104">
        <v>800</v>
      </c>
      <c r="BX819" s="104">
        <v>6000</v>
      </c>
      <c r="BY819" s="104">
        <v>5523.45</v>
      </c>
      <c r="BZ819" s="104"/>
      <c r="CA819" s="104"/>
      <c r="CB819" s="104"/>
      <c r="CC819" s="116"/>
      <c r="CD819" s="116">
        <v>7.5</v>
      </c>
      <c r="CE819" s="116"/>
      <c r="CF819" s="116">
        <v>6.9043125</v>
      </c>
    </row>
    <row r="820" spans="69:84" ht="10.5">
      <c r="BQ820" s="104" t="s">
        <v>414</v>
      </c>
      <c r="BR820" s="104" t="s">
        <v>618</v>
      </c>
      <c r="BS820" s="104" t="s">
        <v>53</v>
      </c>
      <c r="BT820" s="104"/>
      <c r="BU820" s="104"/>
      <c r="BV820" s="104"/>
      <c r="BW820" s="104">
        <v>20</v>
      </c>
      <c r="BX820" s="104">
        <v>93.04</v>
      </c>
      <c r="BY820" s="104">
        <v>85.33</v>
      </c>
      <c r="BZ820" s="104"/>
      <c r="CA820" s="104"/>
      <c r="CB820" s="104"/>
      <c r="CC820" s="116"/>
      <c r="CD820" s="116">
        <v>4.652</v>
      </c>
      <c r="CE820" s="116"/>
      <c r="CF820" s="116">
        <v>4.2665</v>
      </c>
    </row>
    <row r="821" spans="69:84" ht="10.5">
      <c r="BQ821" s="104" t="s">
        <v>414</v>
      </c>
      <c r="BR821" s="104" t="s">
        <v>618</v>
      </c>
      <c r="BS821" s="104" t="s">
        <v>41</v>
      </c>
      <c r="BT821" s="104"/>
      <c r="BU821" s="104"/>
      <c r="BV821" s="104"/>
      <c r="BW821" s="104">
        <v>3950</v>
      </c>
      <c r="BX821" s="104">
        <v>17184.66</v>
      </c>
      <c r="BY821" s="104">
        <v>15860.97</v>
      </c>
      <c r="BZ821" s="104"/>
      <c r="CA821" s="104"/>
      <c r="CB821" s="104"/>
      <c r="CC821" s="116"/>
      <c r="CD821" s="116">
        <v>4.350546835443038</v>
      </c>
      <c r="CE821" s="116"/>
      <c r="CF821" s="116">
        <v>4.015435443037974</v>
      </c>
    </row>
    <row r="822" spans="69:84" ht="10.5">
      <c r="BQ822" s="104" t="s">
        <v>414</v>
      </c>
      <c r="BR822" s="104" t="s">
        <v>618</v>
      </c>
      <c r="BS822" s="104" t="s">
        <v>44</v>
      </c>
      <c r="BT822" s="104"/>
      <c r="BU822" s="104"/>
      <c r="BV822" s="104"/>
      <c r="BW822" s="104">
        <v>13424</v>
      </c>
      <c r="BX822" s="104">
        <v>65693.28</v>
      </c>
      <c r="BY822" s="104">
        <v>60591.61</v>
      </c>
      <c r="BZ822" s="104"/>
      <c r="CA822" s="104"/>
      <c r="CB822" s="104"/>
      <c r="CC822" s="116"/>
      <c r="CD822" s="116">
        <v>4.8937187127532775</v>
      </c>
      <c r="CE822" s="116"/>
      <c r="CF822" s="116">
        <v>4.5136777413587605</v>
      </c>
    </row>
    <row r="823" spans="69:84" ht="10.5">
      <c r="BQ823" s="104" t="s">
        <v>414</v>
      </c>
      <c r="BR823" s="104" t="s">
        <v>618</v>
      </c>
      <c r="BS823" s="104" t="s">
        <v>42</v>
      </c>
      <c r="BT823" s="104"/>
      <c r="BU823" s="104"/>
      <c r="BV823" s="104"/>
      <c r="BW823" s="104">
        <v>16350</v>
      </c>
      <c r="BX823" s="104">
        <v>74815.3</v>
      </c>
      <c r="BY823" s="104">
        <v>68956.84</v>
      </c>
      <c r="BZ823" s="104"/>
      <c r="CA823" s="104"/>
      <c r="CB823" s="104"/>
      <c r="CC823" s="116"/>
      <c r="CD823" s="116">
        <v>4.575859327217126</v>
      </c>
      <c r="CE823" s="116"/>
      <c r="CF823" s="116">
        <v>4.21754373088685</v>
      </c>
    </row>
    <row r="824" spans="69:84" ht="10.5">
      <c r="BQ824" s="104" t="s">
        <v>414</v>
      </c>
      <c r="BR824" s="104" t="s">
        <v>618</v>
      </c>
      <c r="BS824" s="104" t="s">
        <v>49</v>
      </c>
      <c r="BT824" s="104"/>
      <c r="BU824" s="104"/>
      <c r="BV824" s="104"/>
      <c r="BW824" s="104">
        <v>160</v>
      </c>
      <c r="BX824" s="104">
        <v>857.25</v>
      </c>
      <c r="BY824" s="104">
        <v>787.6</v>
      </c>
      <c r="BZ824" s="104"/>
      <c r="CA824" s="104"/>
      <c r="CB824" s="104"/>
      <c r="CC824" s="116"/>
      <c r="CD824" s="116">
        <v>5.3578125</v>
      </c>
      <c r="CE824" s="116"/>
      <c r="CF824" s="116">
        <v>4.9225</v>
      </c>
    </row>
    <row r="825" spans="69:84" ht="10.5">
      <c r="BQ825" s="104" t="s">
        <v>414</v>
      </c>
      <c r="BR825" s="104" t="s">
        <v>618</v>
      </c>
      <c r="BS825" s="104" t="s">
        <v>66</v>
      </c>
      <c r="BT825" s="104"/>
      <c r="BU825" s="104"/>
      <c r="BV825" s="104"/>
      <c r="BW825" s="104">
        <v>332</v>
      </c>
      <c r="BX825" s="104">
        <v>1575.04</v>
      </c>
      <c r="BY825" s="104">
        <v>1448.6</v>
      </c>
      <c r="BZ825" s="104"/>
      <c r="CA825" s="104"/>
      <c r="CB825" s="104"/>
      <c r="CC825" s="116"/>
      <c r="CD825" s="116">
        <v>4.744096385542169</v>
      </c>
      <c r="CE825" s="116"/>
      <c r="CF825" s="116">
        <v>4.363253012048193</v>
      </c>
    </row>
    <row r="826" spans="69:84" ht="10.5">
      <c r="BQ826" s="104" t="s">
        <v>414</v>
      </c>
      <c r="BR826" s="104" t="s">
        <v>618</v>
      </c>
      <c r="BS826" s="104" t="s">
        <v>43</v>
      </c>
      <c r="BT826" s="104">
        <v>6080</v>
      </c>
      <c r="BU826" s="104">
        <v>21853.88</v>
      </c>
      <c r="BV826" s="104">
        <v>18848</v>
      </c>
      <c r="BW826" s="104">
        <v>5340</v>
      </c>
      <c r="BX826" s="104">
        <v>23626.14</v>
      </c>
      <c r="BY826" s="104">
        <v>21794.94</v>
      </c>
      <c r="BZ826" s="104">
        <v>-12.171052631578947</v>
      </c>
      <c r="CA826" s="104">
        <v>8.109589692997298</v>
      </c>
      <c r="CB826" s="104">
        <v>15.635292869269943</v>
      </c>
      <c r="CC826" s="116">
        <v>3.594388157894737</v>
      </c>
      <c r="CD826" s="116">
        <v>4.424370786516854</v>
      </c>
      <c r="CE826" s="116">
        <v>3.1</v>
      </c>
      <c r="CF826" s="116">
        <v>4.081449438202247</v>
      </c>
    </row>
    <row r="827" spans="69:84" ht="10.5">
      <c r="BQ827" s="104" t="s">
        <v>431</v>
      </c>
      <c r="BR827" s="104" t="s">
        <v>432</v>
      </c>
      <c r="BS827" s="104" t="s">
        <v>47</v>
      </c>
      <c r="BT827" s="104">
        <v>1260</v>
      </c>
      <c r="BU827" s="104">
        <v>5820.78</v>
      </c>
      <c r="BV827" s="104">
        <v>5178</v>
      </c>
      <c r="BW827" s="104">
        <v>2352</v>
      </c>
      <c r="BX827" s="104">
        <v>15636.86</v>
      </c>
      <c r="BY827" s="104">
        <v>14336.34</v>
      </c>
      <c r="BZ827" s="104">
        <v>86.66666666666667</v>
      </c>
      <c r="CA827" s="104">
        <v>168.63856733977238</v>
      </c>
      <c r="CB827" s="104">
        <v>176.8702201622248</v>
      </c>
      <c r="CC827" s="116">
        <v>4.619666666666666</v>
      </c>
      <c r="CD827" s="116">
        <v>6.648324829931973</v>
      </c>
      <c r="CE827" s="116">
        <v>4.109523809523809</v>
      </c>
      <c r="CF827" s="116">
        <v>6.0953826530612245</v>
      </c>
    </row>
    <row r="828" spans="69:84" ht="10.5">
      <c r="BQ828" s="104" t="s">
        <v>431</v>
      </c>
      <c r="BR828" s="104" t="s">
        <v>432</v>
      </c>
      <c r="BS828" s="104" t="s">
        <v>133</v>
      </c>
      <c r="BT828" s="104">
        <v>5000</v>
      </c>
      <c r="BU828" s="104">
        <v>27372.78</v>
      </c>
      <c r="BV828" s="104">
        <v>23613.15</v>
      </c>
      <c r="BW828" s="104"/>
      <c r="BX828" s="104"/>
      <c r="BY828" s="104"/>
      <c r="BZ828" s="104">
        <v>-100</v>
      </c>
      <c r="CA828" s="104">
        <v>-100</v>
      </c>
      <c r="CB828" s="104">
        <v>-100</v>
      </c>
      <c r="CC828" s="116">
        <v>5.474556</v>
      </c>
      <c r="CD828" s="116"/>
      <c r="CE828" s="116">
        <v>4.7226300000000005</v>
      </c>
      <c r="CF828" s="116"/>
    </row>
    <row r="829" spans="69:84" ht="10.5">
      <c r="BQ829" s="104" t="s">
        <v>431</v>
      </c>
      <c r="BR829" s="104" t="s">
        <v>432</v>
      </c>
      <c r="BS829" s="104" t="s">
        <v>62</v>
      </c>
      <c r="BT829" s="104">
        <v>19090</v>
      </c>
      <c r="BU829" s="104">
        <v>165401.5</v>
      </c>
      <c r="BV829" s="104">
        <v>137272.86</v>
      </c>
      <c r="BW829" s="104"/>
      <c r="BX829" s="104"/>
      <c r="BY829" s="104"/>
      <c r="BZ829" s="104">
        <v>-100</v>
      </c>
      <c r="CA829" s="104">
        <v>-100</v>
      </c>
      <c r="CB829" s="104">
        <v>-100</v>
      </c>
      <c r="CC829" s="116">
        <v>8.664300680984809</v>
      </c>
      <c r="CD829" s="116"/>
      <c r="CE829" s="116">
        <v>7.190825563122052</v>
      </c>
      <c r="CF829" s="116"/>
    </row>
    <row r="830" spans="69:84" ht="10.5">
      <c r="BQ830" s="104" t="s">
        <v>431</v>
      </c>
      <c r="BR830" s="104" t="s">
        <v>432</v>
      </c>
      <c r="BS830" s="104" t="s">
        <v>53</v>
      </c>
      <c r="BT830" s="104">
        <v>14844.12</v>
      </c>
      <c r="BU830" s="104">
        <v>151018.6</v>
      </c>
      <c r="BV830" s="104">
        <v>130951.91</v>
      </c>
      <c r="BW830" s="104">
        <v>891</v>
      </c>
      <c r="BX830" s="104">
        <v>6364.75</v>
      </c>
      <c r="BY830" s="104">
        <v>5837.41</v>
      </c>
      <c r="BZ830" s="104">
        <v>-93.9976233013476</v>
      </c>
      <c r="CA830" s="104">
        <v>-95.78545291772006</v>
      </c>
      <c r="CB830" s="104">
        <v>-95.5423254231267</v>
      </c>
      <c r="CC830" s="116">
        <v>10.173631040438908</v>
      </c>
      <c r="CD830" s="116">
        <v>7.14337822671156</v>
      </c>
      <c r="CE830" s="116">
        <v>8.821803515466057</v>
      </c>
      <c r="CF830" s="116">
        <v>6.551526374859708</v>
      </c>
    </row>
    <row r="831" spans="69:84" ht="10.5">
      <c r="BQ831" s="104" t="s">
        <v>431</v>
      </c>
      <c r="BR831" s="104" t="s">
        <v>432</v>
      </c>
      <c r="BS831" s="104" t="s">
        <v>55</v>
      </c>
      <c r="BT831" s="104">
        <v>2000</v>
      </c>
      <c r="BU831" s="104">
        <v>12955.83</v>
      </c>
      <c r="BV831" s="104">
        <v>10756.1</v>
      </c>
      <c r="BW831" s="104"/>
      <c r="BX831" s="104"/>
      <c r="BY831" s="104"/>
      <c r="BZ831" s="104">
        <v>-100</v>
      </c>
      <c r="CA831" s="104">
        <v>-100</v>
      </c>
      <c r="CB831" s="104">
        <v>-100</v>
      </c>
      <c r="CC831" s="116">
        <v>6.477915</v>
      </c>
      <c r="CD831" s="116"/>
      <c r="CE831" s="116">
        <v>5.37805</v>
      </c>
      <c r="CF831" s="116"/>
    </row>
    <row r="832" spans="69:84" ht="10.5">
      <c r="BQ832" s="104" t="s">
        <v>431</v>
      </c>
      <c r="BR832" s="104" t="s">
        <v>432</v>
      </c>
      <c r="BS832" s="104" t="s">
        <v>41</v>
      </c>
      <c r="BT832" s="104"/>
      <c r="BU832" s="104"/>
      <c r="BV832" s="104"/>
      <c r="BW832" s="104">
        <v>9450</v>
      </c>
      <c r="BX832" s="104">
        <v>59977.52</v>
      </c>
      <c r="BY832" s="104">
        <v>55277.05</v>
      </c>
      <c r="BZ832" s="104"/>
      <c r="CA832" s="104"/>
      <c r="CB832" s="104"/>
      <c r="CC832" s="116"/>
      <c r="CD832" s="116">
        <v>6.346827513227513</v>
      </c>
      <c r="CE832" s="116"/>
      <c r="CF832" s="116">
        <v>5.849423280423281</v>
      </c>
    </row>
    <row r="833" spans="69:84" ht="10.5">
      <c r="BQ833" s="104" t="s">
        <v>431</v>
      </c>
      <c r="BR833" s="104" t="s">
        <v>432</v>
      </c>
      <c r="BS833" s="104" t="s">
        <v>44</v>
      </c>
      <c r="BT833" s="104">
        <v>2340</v>
      </c>
      <c r="BU833" s="104">
        <v>13051.87</v>
      </c>
      <c r="BV833" s="104">
        <v>11091.6</v>
      </c>
      <c r="BW833" s="104"/>
      <c r="BX833" s="104"/>
      <c r="BY833" s="104"/>
      <c r="BZ833" s="104">
        <v>-100</v>
      </c>
      <c r="CA833" s="104">
        <v>-100</v>
      </c>
      <c r="CB833" s="104">
        <v>-100</v>
      </c>
      <c r="CC833" s="116">
        <v>5.5777222222222225</v>
      </c>
      <c r="CD833" s="116"/>
      <c r="CE833" s="116">
        <v>4.74</v>
      </c>
      <c r="CF833" s="116"/>
    </row>
    <row r="834" spans="69:84" ht="10.5">
      <c r="BQ834" s="104" t="s">
        <v>431</v>
      </c>
      <c r="BR834" s="104" t="s">
        <v>432</v>
      </c>
      <c r="BS834" s="104" t="s">
        <v>84</v>
      </c>
      <c r="BT834" s="104">
        <v>13990</v>
      </c>
      <c r="BU834" s="104">
        <v>72546.16</v>
      </c>
      <c r="BV834" s="104">
        <v>61143.17</v>
      </c>
      <c r="BW834" s="104"/>
      <c r="BX834" s="104"/>
      <c r="BY834" s="104"/>
      <c r="BZ834" s="104">
        <v>-100</v>
      </c>
      <c r="CA834" s="104">
        <v>-100</v>
      </c>
      <c r="CB834" s="104">
        <v>-100</v>
      </c>
      <c r="CC834" s="116">
        <v>5.185572551822731</v>
      </c>
      <c r="CD834" s="116"/>
      <c r="CE834" s="116">
        <v>4.370491065046462</v>
      </c>
      <c r="CF834" s="116"/>
    </row>
    <row r="835" spans="69:84" ht="10.5">
      <c r="BQ835" s="104" t="s">
        <v>431</v>
      </c>
      <c r="BR835" s="104" t="s">
        <v>432</v>
      </c>
      <c r="BS835" s="104" t="s">
        <v>525</v>
      </c>
      <c r="BT835" s="104">
        <v>1120</v>
      </c>
      <c r="BU835" s="104">
        <v>5849.24</v>
      </c>
      <c r="BV835" s="104">
        <v>5035.86</v>
      </c>
      <c r="BW835" s="104"/>
      <c r="BX835" s="104"/>
      <c r="BY835" s="104"/>
      <c r="BZ835" s="104">
        <v>-100</v>
      </c>
      <c r="CA835" s="104">
        <v>-100</v>
      </c>
      <c r="CB835" s="104">
        <v>-100</v>
      </c>
      <c r="CC835" s="116">
        <v>5.222535714285714</v>
      </c>
      <c r="CD835" s="116"/>
      <c r="CE835" s="116">
        <v>4.496303571428571</v>
      </c>
      <c r="CF835" s="116"/>
    </row>
    <row r="836" spans="69:84" ht="10.5">
      <c r="BQ836" s="104" t="s">
        <v>433</v>
      </c>
      <c r="BR836" s="104" t="s">
        <v>625</v>
      </c>
      <c r="BS836" s="104" t="s">
        <v>133</v>
      </c>
      <c r="BT836" s="104">
        <v>336</v>
      </c>
      <c r="BU836" s="104">
        <v>3161.76</v>
      </c>
      <c r="BV836" s="104">
        <v>2722.09</v>
      </c>
      <c r="BW836" s="104"/>
      <c r="BX836" s="104"/>
      <c r="BY836" s="104"/>
      <c r="BZ836" s="104">
        <v>-100</v>
      </c>
      <c r="CA836" s="104">
        <v>-100</v>
      </c>
      <c r="CB836" s="104">
        <v>-100</v>
      </c>
      <c r="CC836" s="116">
        <v>9.41</v>
      </c>
      <c r="CD836" s="116"/>
      <c r="CE836" s="116">
        <v>8.101458333333333</v>
      </c>
      <c r="CF836" s="116"/>
    </row>
    <row r="837" spans="69:84" ht="10.5">
      <c r="BQ837" s="104" t="s">
        <v>433</v>
      </c>
      <c r="BR837" s="104" t="s">
        <v>625</v>
      </c>
      <c r="BS837" s="104" t="s">
        <v>53</v>
      </c>
      <c r="BT837" s="104"/>
      <c r="BU837" s="104"/>
      <c r="BV837" s="104"/>
      <c r="BW837" s="104">
        <v>150</v>
      </c>
      <c r="BX837" s="104">
        <v>1037.97</v>
      </c>
      <c r="BY837" s="104">
        <v>952.87</v>
      </c>
      <c r="BZ837" s="104"/>
      <c r="CA837" s="104"/>
      <c r="CB837" s="104"/>
      <c r="CC837" s="116"/>
      <c r="CD837" s="116">
        <v>6.9198</v>
      </c>
      <c r="CE837" s="116"/>
      <c r="CF837" s="116">
        <v>6.3524666666666665</v>
      </c>
    </row>
    <row r="838" spans="69:84" ht="10.5">
      <c r="BQ838" s="104" t="s">
        <v>433</v>
      </c>
      <c r="BR838" s="104" t="s">
        <v>625</v>
      </c>
      <c r="BS838" s="104" t="s">
        <v>55</v>
      </c>
      <c r="BT838" s="104"/>
      <c r="BU838" s="104"/>
      <c r="BV838" s="104"/>
      <c r="BW838" s="104">
        <v>1920</v>
      </c>
      <c r="BX838" s="104">
        <v>12142.29</v>
      </c>
      <c r="BY838" s="104">
        <v>11146.8</v>
      </c>
      <c r="BZ838" s="104"/>
      <c r="CA838" s="104"/>
      <c r="CB838" s="104"/>
      <c r="CC838" s="116"/>
      <c r="CD838" s="116">
        <v>6.324109375000001</v>
      </c>
      <c r="CE838" s="116"/>
      <c r="CF838" s="116">
        <v>5.805625</v>
      </c>
    </row>
    <row r="839" spans="69:84" ht="10.5">
      <c r="BQ839" s="104" t="s">
        <v>433</v>
      </c>
      <c r="BR839" s="104" t="s">
        <v>625</v>
      </c>
      <c r="BS839" s="104" t="s">
        <v>42</v>
      </c>
      <c r="BT839" s="104"/>
      <c r="BU839" s="104"/>
      <c r="BV839" s="104"/>
      <c r="BW839" s="104">
        <v>450</v>
      </c>
      <c r="BX839" s="104">
        <v>3544.75</v>
      </c>
      <c r="BY839" s="104">
        <v>3251.73</v>
      </c>
      <c r="BZ839" s="104"/>
      <c r="CA839" s="104"/>
      <c r="CB839" s="104"/>
      <c r="CC839" s="116"/>
      <c r="CD839" s="116">
        <v>7.877222222222223</v>
      </c>
      <c r="CE839" s="116"/>
      <c r="CF839" s="116">
        <v>7.226066666666667</v>
      </c>
    </row>
    <row r="840" spans="69:84" ht="10.5">
      <c r="BQ840" s="104" t="s">
        <v>441</v>
      </c>
      <c r="BR840" s="104" t="s">
        <v>307</v>
      </c>
      <c r="BS840" s="104" t="s">
        <v>47</v>
      </c>
      <c r="BT840" s="104">
        <v>32</v>
      </c>
      <c r="BU840" s="104">
        <v>366.71</v>
      </c>
      <c r="BV840" s="104">
        <v>313.59</v>
      </c>
      <c r="BW840" s="104">
        <v>439</v>
      </c>
      <c r="BX840" s="104">
        <v>5216.17</v>
      </c>
      <c r="BY840" s="104">
        <v>4796.66</v>
      </c>
      <c r="BZ840" s="104">
        <v>1271.875</v>
      </c>
      <c r="CA840" s="104">
        <v>1322.4237135611247</v>
      </c>
      <c r="CB840" s="104">
        <v>1429.595969259224</v>
      </c>
      <c r="CC840" s="116">
        <v>11.4596875</v>
      </c>
      <c r="CD840" s="116">
        <v>11.881936218678815</v>
      </c>
      <c r="CE840" s="116">
        <v>9.7996875</v>
      </c>
      <c r="CF840" s="116">
        <v>10.92633257403189</v>
      </c>
    </row>
    <row r="841" spans="69:84" ht="10.5">
      <c r="BQ841" s="104" t="s">
        <v>441</v>
      </c>
      <c r="BR841" s="104" t="s">
        <v>307</v>
      </c>
      <c r="BS841" s="104" t="s">
        <v>134</v>
      </c>
      <c r="BT841" s="104"/>
      <c r="BU841" s="104"/>
      <c r="BV841" s="104"/>
      <c r="BW841" s="104">
        <v>600</v>
      </c>
      <c r="BX841" s="104">
        <v>8794.42</v>
      </c>
      <c r="BY841" s="104">
        <v>8129.67</v>
      </c>
      <c r="BZ841" s="104"/>
      <c r="CA841" s="104"/>
      <c r="CB841" s="104"/>
      <c r="CC841" s="116"/>
      <c r="CD841" s="116">
        <v>14.657366666666666</v>
      </c>
      <c r="CE841" s="116"/>
      <c r="CF841" s="116">
        <v>13.54945</v>
      </c>
    </row>
    <row r="842" spans="69:84" ht="10.5">
      <c r="BQ842" s="104" t="s">
        <v>441</v>
      </c>
      <c r="BR842" s="104" t="s">
        <v>307</v>
      </c>
      <c r="BS842" s="104" t="s">
        <v>62</v>
      </c>
      <c r="BT842" s="104">
        <v>4402.45</v>
      </c>
      <c r="BU842" s="104">
        <v>60507.52</v>
      </c>
      <c r="BV842" s="104">
        <v>52109.14</v>
      </c>
      <c r="BW842" s="104">
        <v>6942</v>
      </c>
      <c r="BX842" s="104">
        <v>90446.52</v>
      </c>
      <c r="BY842" s="104">
        <v>83144.97</v>
      </c>
      <c r="BZ842" s="104">
        <v>57.68492543924407</v>
      </c>
      <c r="CA842" s="104">
        <v>49.479800196735894</v>
      </c>
      <c r="CB842" s="104">
        <v>59.55928269013843</v>
      </c>
      <c r="CC842" s="116">
        <v>13.744056150552533</v>
      </c>
      <c r="CD842" s="116">
        <v>13.028885047536734</v>
      </c>
      <c r="CE842" s="116">
        <v>11.836395643334962</v>
      </c>
      <c r="CF842" s="116">
        <v>11.97709161624892</v>
      </c>
    </row>
    <row r="843" spans="69:84" ht="10.5">
      <c r="BQ843" s="104" t="s">
        <v>441</v>
      </c>
      <c r="BR843" s="104" t="s">
        <v>307</v>
      </c>
      <c r="BS843" s="104" t="s">
        <v>53</v>
      </c>
      <c r="BT843" s="104">
        <v>15642</v>
      </c>
      <c r="BU843" s="104">
        <v>200108.56</v>
      </c>
      <c r="BV843" s="104">
        <v>170978.37</v>
      </c>
      <c r="BW843" s="104">
        <v>19026</v>
      </c>
      <c r="BX843" s="104">
        <v>235874.98</v>
      </c>
      <c r="BY843" s="104">
        <v>216717.06</v>
      </c>
      <c r="BZ843" s="104">
        <v>21.634062140391254</v>
      </c>
      <c r="CA843" s="104">
        <v>17.873508259716633</v>
      </c>
      <c r="CB843" s="104">
        <v>26.75115571636342</v>
      </c>
      <c r="CC843" s="116">
        <v>12.793029024421429</v>
      </c>
      <c r="CD843" s="116">
        <v>12.397507621150005</v>
      </c>
      <c r="CE843" s="116">
        <v>10.93072305331799</v>
      </c>
      <c r="CF843" s="116">
        <v>11.39057395143488</v>
      </c>
    </row>
    <row r="844" spans="69:84" ht="10.5">
      <c r="BQ844" s="104" t="s">
        <v>441</v>
      </c>
      <c r="BR844" s="104" t="s">
        <v>307</v>
      </c>
      <c r="BS844" s="104" t="s">
        <v>55</v>
      </c>
      <c r="BT844" s="104"/>
      <c r="BU844" s="104"/>
      <c r="BV844" s="104"/>
      <c r="BW844" s="104">
        <v>1000</v>
      </c>
      <c r="BX844" s="104">
        <v>11982.38</v>
      </c>
      <c r="BY844" s="104">
        <v>11000</v>
      </c>
      <c r="BZ844" s="104"/>
      <c r="CA844" s="104"/>
      <c r="CB844" s="104"/>
      <c r="CC844" s="116"/>
      <c r="CD844" s="116">
        <v>11.98238</v>
      </c>
      <c r="CE844" s="116"/>
      <c r="CF844" s="116">
        <v>11</v>
      </c>
    </row>
    <row r="845" spans="69:84" ht="10.5">
      <c r="BQ845" s="104" t="s">
        <v>441</v>
      </c>
      <c r="BR845" s="104" t="s">
        <v>307</v>
      </c>
      <c r="BS845" s="104" t="s">
        <v>41</v>
      </c>
      <c r="BT845" s="104">
        <v>422501</v>
      </c>
      <c r="BU845" s="104">
        <v>4692955.24</v>
      </c>
      <c r="BV845" s="104">
        <v>4025245.9</v>
      </c>
      <c r="BW845" s="104">
        <v>453826</v>
      </c>
      <c r="BX845" s="104">
        <v>5174695.5</v>
      </c>
      <c r="BY845" s="104">
        <v>4760471.14</v>
      </c>
      <c r="BZ845" s="104">
        <v>7.414183635068319</v>
      </c>
      <c r="CA845" s="104">
        <v>10.265179090009811</v>
      </c>
      <c r="CB845" s="104">
        <v>18.265349701989628</v>
      </c>
      <c r="CC845" s="116">
        <v>11.107560076780883</v>
      </c>
      <c r="CD845" s="116">
        <v>11.402377783555812</v>
      </c>
      <c r="CE845" s="116">
        <v>9.527186681214955</v>
      </c>
      <c r="CF845" s="116">
        <v>10.489639509415502</v>
      </c>
    </row>
    <row r="846" spans="69:84" ht="10.5">
      <c r="BQ846" s="104" t="s">
        <v>441</v>
      </c>
      <c r="BR846" s="104" t="s">
        <v>307</v>
      </c>
      <c r="BS846" s="104" t="s">
        <v>44</v>
      </c>
      <c r="BT846" s="104">
        <v>826</v>
      </c>
      <c r="BU846" s="104">
        <v>10383.66</v>
      </c>
      <c r="BV846" s="104">
        <v>8966.03</v>
      </c>
      <c r="BW846" s="104">
        <v>1250</v>
      </c>
      <c r="BX846" s="104">
        <v>16125.56</v>
      </c>
      <c r="BY846" s="104">
        <v>14782.13</v>
      </c>
      <c r="BZ846" s="104">
        <v>51.3317191283293</v>
      </c>
      <c r="CA846" s="104">
        <v>55.29745773648213</v>
      </c>
      <c r="CB846" s="104">
        <v>64.8681746547803</v>
      </c>
      <c r="CC846" s="116">
        <v>12.571016949152542</v>
      </c>
      <c r="CD846" s="116">
        <v>12.900447999999999</v>
      </c>
      <c r="CE846" s="116">
        <v>10.854757869249395</v>
      </c>
      <c r="CF846" s="116">
        <v>11.825704</v>
      </c>
    </row>
    <row r="847" spans="69:84" ht="10.5">
      <c r="BQ847" s="104" t="s">
        <v>441</v>
      </c>
      <c r="BR847" s="104" t="s">
        <v>307</v>
      </c>
      <c r="BS847" s="104" t="s">
        <v>56</v>
      </c>
      <c r="BT847" s="104"/>
      <c r="BU847" s="104"/>
      <c r="BV847" s="104"/>
      <c r="BW847" s="104">
        <v>120</v>
      </c>
      <c r="BX847" s="104">
        <v>1274</v>
      </c>
      <c r="BY847" s="104">
        <v>1170.19</v>
      </c>
      <c r="BZ847" s="104"/>
      <c r="CA847" s="104"/>
      <c r="CB847" s="104"/>
      <c r="CC847" s="116"/>
      <c r="CD847" s="116">
        <v>10.616666666666667</v>
      </c>
      <c r="CE847" s="116"/>
      <c r="CF847" s="116">
        <v>9.751583333333334</v>
      </c>
    </row>
    <row r="848" spans="69:84" ht="10.5">
      <c r="BQ848" s="104" t="s">
        <v>441</v>
      </c>
      <c r="BR848" s="104" t="s">
        <v>307</v>
      </c>
      <c r="BS848" s="104" t="s">
        <v>42</v>
      </c>
      <c r="BT848" s="104">
        <v>24159</v>
      </c>
      <c r="BU848" s="104">
        <v>265732.67</v>
      </c>
      <c r="BV848" s="104">
        <v>230184.88</v>
      </c>
      <c r="BW848" s="104">
        <v>13560</v>
      </c>
      <c r="BX848" s="104">
        <v>157217.79</v>
      </c>
      <c r="BY848" s="104">
        <v>144817</v>
      </c>
      <c r="BZ848" s="104">
        <v>-43.871849000372535</v>
      </c>
      <c r="CA848" s="104">
        <v>-40.836107957670386</v>
      </c>
      <c r="CB848" s="104">
        <v>-37.086658341764235</v>
      </c>
      <c r="CC848" s="116">
        <v>10.999324061426384</v>
      </c>
      <c r="CD848" s="116">
        <v>11.594232300884956</v>
      </c>
      <c r="CE848" s="116">
        <v>9.527914234860715</v>
      </c>
      <c r="CF848" s="116">
        <v>10.6797197640118</v>
      </c>
    </row>
    <row r="849" spans="69:84" ht="10.5">
      <c r="BQ849" s="104" t="s">
        <v>441</v>
      </c>
      <c r="BR849" s="104" t="s">
        <v>307</v>
      </c>
      <c r="BS849" s="104" t="s">
        <v>66</v>
      </c>
      <c r="BT849" s="104">
        <v>310</v>
      </c>
      <c r="BU849" s="104">
        <v>3534.98</v>
      </c>
      <c r="BV849" s="104">
        <v>3037.97</v>
      </c>
      <c r="BW849" s="104">
        <v>1004</v>
      </c>
      <c r="BX849" s="104">
        <v>12626.24</v>
      </c>
      <c r="BY849" s="104">
        <v>11611.58</v>
      </c>
      <c r="BZ849" s="104">
        <v>223.8709677419355</v>
      </c>
      <c r="CA849" s="104">
        <v>257.1799557564682</v>
      </c>
      <c r="CB849" s="104">
        <v>282.2150975816088</v>
      </c>
      <c r="CC849" s="116">
        <v>11.403161290322581</v>
      </c>
      <c r="CD849" s="116">
        <v>12.57593625498008</v>
      </c>
      <c r="CE849" s="116">
        <v>9.799903225806451</v>
      </c>
      <c r="CF849" s="116">
        <v>11.565318725099601</v>
      </c>
    </row>
    <row r="850" spans="69:84" ht="10.5">
      <c r="BQ850" s="104" t="s">
        <v>441</v>
      </c>
      <c r="BR850" s="104" t="s">
        <v>307</v>
      </c>
      <c r="BS850" s="104" t="s">
        <v>65</v>
      </c>
      <c r="BT850" s="104">
        <v>310</v>
      </c>
      <c r="BU850" s="104">
        <v>3352.42</v>
      </c>
      <c r="BV850" s="104">
        <v>2894.45</v>
      </c>
      <c r="BW850" s="104">
        <v>270</v>
      </c>
      <c r="BX850" s="104">
        <v>2859.2</v>
      </c>
      <c r="BY850" s="104">
        <v>2628.82</v>
      </c>
      <c r="BZ850" s="104">
        <v>-12.903225806451612</v>
      </c>
      <c r="CA850" s="104">
        <v>-14.712357043568534</v>
      </c>
      <c r="CB850" s="104">
        <v>-9.17721846983018</v>
      </c>
      <c r="CC850" s="116">
        <v>10.81425806451613</v>
      </c>
      <c r="CD850" s="116">
        <v>10.589629629629629</v>
      </c>
      <c r="CE850" s="116">
        <v>9.336935483870967</v>
      </c>
      <c r="CF850" s="116">
        <v>9.736370370370372</v>
      </c>
    </row>
    <row r="851" spans="69:84" ht="10.5">
      <c r="BQ851" s="104" t="s">
        <v>441</v>
      </c>
      <c r="BR851" s="104" t="s">
        <v>307</v>
      </c>
      <c r="BS851" s="104" t="s">
        <v>43</v>
      </c>
      <c r="BT851" s="104"/>
      <c r="BU851" s="104"/>
      <c r="BV851" s="104"/>
      <c r="BW851" s="104">
        <v>10490</v>
      </c>
      <c r="BX851" s="104">
        <v>113815.8</v>
      </c>
      <c r="BY851" s="104">
        <v>104650.61</v>
      </c>
      <c r="BZ851" s="104"/>
      <c r="CA851" s="104"/>
      <c r="CB851" s="104"/>
      <c r="CC851" s="116"/>
      <c r="CD851" s="116">
        <v>10.849933269780744</v>
      </c>
      <c r="CE851" s="116"/>
      <c r="CF851" s="116">
        <v>9.976225929456625</v>
      </c>
    </row>
    <row r="852" spans="69:84" ht="10.5">
      <c r="BQ852" s="104" t="s">
        <v>452</v>
      </c>
      <c r="BR852" s="104" t="s">
        <v>314</v>
      </c>
      <c r="BS852" s="104" t="s">
        <v>47</v>
      </c>
      <c r="BT852" s="104">
        <v>5090</v>
      </c>
      <c r="BU852" s="104">
        <v>58315.94</v>
      </c>
      <c r="BV852" s="104">
        <v>49754.8</v>
      </c>
      <c r="BW852" s="104">
        <v>7440</v>
      </c>
      <c r="BX852" s="104">
        <v>69706.64</v>
      </c>
      <c r="BY852" s="104">
        <v>63931.2</v>
      </c>
      <c r="BZ852" s="104">
        <v>46.16895874263261</v>
      </c>
      <c r="CA852" s="104">
        <v>19.532738390224004</v>
      </c>
      <c r="CB852" s="104">
        <v>28.492527354144716</v>
      </c>
      <c r="CC852" s="116">
        <v>11.456962671905698</v>
      </c>
      <c r="CD852" s="116">
        <v>9.369172043010753</v>
      </c>
      <c r="CE852" s="116">
        <v>9.775009823182712</v>
      </c>
      <c r="CF852" s="116">
        <v>8.59290322580645</v>
      </c>
    </row>
    <row r="853" spans="69:84" ht="10.5">
      <c r="BQ853" s="104" t="s">
        <v>452</v>
      </c>
      <c r="BR853" s="104" t="s">
        <v>314</v>
      </c>
      <c r="BS853" s="104" t="s">
        <v>93</v>
      </c>
      <c r="BT853" s="104"/>
      <c r="BU853" s="104"/>
      <c r="BV853" s="104"/>
      <c r="BW853" s="104">
        <v>11385</v>
      </c>
      <c r="BX853" s="104">
        <v>138141.29</v>
      </c>
      <c r="BY853" s="104">
        <v>127773.7</v>
      </c>
      <c r="BZ853" s="104"/>
      <c r="CA853" s="104"/>
      <c r="CB853" s="104"/>
      <c r="CC853" s="116"/>
      <c r="CD853" s="116">
        <v>12.133622310057094</v>
      </c>
      <c r="CE853" s="116"/>
      <c r="CF853" s="116">
        <v>11.222986385595082</v>
      </c>
    </row>
    <row r="854" spans="69:84" ht="10.5">
      <c r="BQ854" s="104" t="s">
        <v>452</v>
      </c>
      <c r="BR854" s="104" t="s">
        <v>314</v>
      </c>
      <c r="BS854" s="104" t="s">
        <v>133</v>
      </c>
      <c r="BT854" s="104">
        <v>495</v>
      </c>
      <c r="BU854" s="104">
        <v>2752.2</v>
      </c>
      <c r="BV854" s="104">
        <v>2369.49</v>
      </c>
      <c r="BW854" s="104"/>
      <c r="BX854" s="104"/>
      <c r="BY854" s="104"/>
      <c r="BZ854" s="104">
        <v>-100</v>
      </c>
      <c r="CA854" s="104">
        <v>-100</v>
      </c>
      <c r="CB854" s="104">
        <v>-100</v>
      </c>
      <c r="CC854" s="116">
        <v>5.56</v>
      </c>
      <c r="CD854" s="116"/>
      <c r="CE854" s="116">
        <v>4.786848484848484</v>
      </c>
      <c r="CF854" s="116"/>
    </row>
    <row r="855" spans="69:84" ht="10.5">
      <c r="BQ855" s="104" t="s">
        <v>452</v>
      </c>
      <c r="BR855" s="104" t="s">
        <v>314</v>
      </c>
      <c r="BS855" s="104" t="s">
        <v>134</v>
      </c>
      <c r="BT855" s="104">
        <v>500</v>
      </c>
      <c r="BU855" s="104">
        <v>7807.25</v>
      </c>
      <c r="BV855" s="104">
        <v>6747.02</v>
      </c>
      <c r="BW855" s="104"/>
      <c r="BX855" s="104"/>
      <c r="BY855" s="104"/>
      <c r="BZ855" s="104">
        <v>-100</v>
      </c>
      <c r="CA855" s="104">
        <v>-100</v>
      </c>
      <c r="CB855" s="104">
        <v>-100</v>
      </c>
      <c r="CC855" s="116">
        <v>15.6145</v>
      </c>
      <c r="CD855" s="116"/>
      <c r="CE855" s="116">
        <v>13.49404</v>
      </c>
      <c r="CF855" s="116"/>
    </row>
    <row r="856" spans="69:84" ht="10.5">
      <c r="BQ856" s="104" t="s">
        <v>452</v>
      </c>
      <c r="BR856" s="104" t="s">
        <v>314</v>
      </c>
      <c r="BS856" s="104" t="s">
        <v>62</v>
      </c>
      <c r="BT856" s="104">
        <v>10018</v>
      </c>
      <c r="BU856" s="104">
        <v>140080</v>
      </c>
      <c r="BV856" s="104">
        <v>120661.92</v>
      </c>
      <c r="BW856" s="104">
        <v>28034.75</v>
      </c>
      <c r="BX856" s="104">
        <v>453449.2</v>
      </c>
      <c r="BY856" s="104">
        <v>416599.11</v>
      </c>
      <c r="BZ856" s="104">
        <v>179.84378119385107</v>
      </c>
      <c r="CA856" s="104">
        <v>223.70731010850943</v>
      </c>
      <c r="CB856" s="104">
        <v>245.26146277135322</v>
      </c>
      <c r="CC856" s="116">
        <v>13.98283090437213</v>
      </c>
      <c r="CD856" s="116">
        <v>16.174540525597696</v>
      </c>
      <c r="CE856" s="116">
        <v>12.044511878618486</v>
      </c>
      <c r="CF856" s="116">
        <v>14.86009720079544</v>
      </c>
    </row>
    <row r="857" spans="69:84" ht="10.5">
      <c r="BQ857" s="104" t="s">
        <v>452</v>
      </c>
      <c r="BR857" s="104" t="s">
        <v>314</v>
      </c>
      <c r="BS857" s="104" t="s">
        <v>53</v>
      </c>
      <c r="BT857" s="104">
        <v>224569.21</v>
      </c>
      <c r="BU857" s="104">
        <v>2930001.72</v>
      </c>
      <c r="BV857" s="104">
        <v>2502184.86</v>
      </c>
      <c r="BW857" s="104">
        <v>151003.2</v>
      </c>
      <c r="BX857" s="104">
        <v>1813875.04</v>
      </c>
      <c r="BY857" s="104">
        <v>1669970.42</v>
      </c>
      <c r="BZ857" s="104">
        <v>-32.75872502735348</v>
      </c>
      <c r="CA857" s="104">
        <v>-38.09303838906962</v>
      </c>
      <c r="CB857" s="104">
        <v>-33.2595106502243</v>
      </c>
      <c r="CC857" s="116">
        <v>13.047210345532232</v>
      </c>
      <c r="CD857" s="116">
        <v>12.01216292105068</v>
      </c>
      <c r="CE857" s="116">
        <v>11.142154616832824</v>
      </c>
      <c r="CF857" s="116">
        <v>11.059172388399714</v>
      </c>
    </row>
    <row r="858" spans="69:84" ht="10.5">
      <c r="BQ858" s="104" t="s">
        <v>452</v>
      </c>
      <c r="BR858" s="104" t="s">
        <v>314</v>
      </c>
      <c r="BS858" s="104" t="s">
        <v>55</v>
      </c>
      <c r="BT858" s="104">
        <v>16016</v>
      </c>
      <c r="BU858" s="104">
        <v>218683.61</v>
      </c>
      <c r="BV858" s="104">
        <v>184885.51</v>
      </c>
      <c r="BW858" s="104">
        <v>37638</v>
      </c>
      <c r="BX858" s="104">
        <v>451002.88</v>
      </c>
      <c r="BY858" s="104">
        <v>415277.99</v>
      </c>
      <c r="BZ858" s="104">
        <v>135.0024975024975</v>
      </c>
      <c r="CA858" s="104">
        <v>106.23533697838627</v>
      </c>
      <c r="CB858" s="104">
        <v>124.61359465108974</v>
      </c>
      <c r="CC858" s="116">
        <v>13.654071553446553</v>
      </c>
      <c r="CD858" s="116">
        <v>11.982647324512461</v>
      </c>
      <c r="CE858" s="116">
        <v>11.543800574425575</v>
      </c>
      <c r="CF858" s="116">
        <v>11.033476539667356</v>
      </c>
    </row>
    <row r="859" spans="69:84" ht="10.5">
      <c r="BQ859" s="104" t="s">
        <v>452</v>
      </c>
      <c r="BR859" s="104" t="s">
        <v>314</v>
      </c>
      <c r="BS859" s="104" t="s">
        <v>41</v>
      </c>
      <c r="BT859" s="104">
        <v>104150</v>
      </c>
      <c r="BU859" s="104">
        <v>919107.39</v>
      </c>
      <c r="BV859" s="104">
        <v>786267.66</v>
      </c>
      <c r="BW859" s="104">
        <v>92835</v>
      </c>
      <c r="BX859" s="104">
        <v>985342.26</v>
      </c>
      <c r="BY859" s="104">
        <v>906445.71</v>
      </c>
      <c r="BZ859" s="104">
        <v>-10.864138262121939</v>
      </c>
      <c r="CA859" s="104">
        <v>7.2064342775004775</v>
      </c>
      <c r="CB859" s="104">
        <v>15.284623304995137</v>
      </c>
      <c r="CC859" s="116">
        <v>8.824842918867018</v>
      </c>
      <c r="CD859" s="116">
        <v>10.613909193730812</v>
      </c>
      <c r="CE859" s="116">
        <v>7.549377436389823</v>
      </c>
      <c r="CF859" s="116">
        <v>9.764051381483277</v>
      </c>
    </row>
    <row r="860" spans="69:84" ht="10.5">
      <c r="BQ860" s="104" t="s">
        <v>452</v>
      </c>
      <c r="BR860" s="104" t="s">
        <v>314</v>
      </c>
      <c r="BS860" s="104" t="s">
        <v>91</v>
      </c>
      <c r="BT860" s="104">
        <v>1065</v>
      </c>
      <c r="BU860" s="104">
        <v>14876.2</v>
      </c>
      <c r="BV860" s="104">
        <v>12855.92</v>
      </c>
      <c r="BW860" s="104">
        <v>800</v>
      </c>
      <c r="BX860" s="104">
        <v>10784</v>
      </c>
      <c r="BY860" s="104">
        <v>9892.43</v>
      </c>
      <c r="BZ860" s="104">
        <v>-24.88262910798122</v>
      </c>
      <c r="CA860" s="104">
        <v>-27.508369072747076</v>
      </c>
      <c r="CB860" s="104">
        <v>-23.05155912606799</v>
      </c>
      <c r="CC860" s="116">
        <v>13.968262910798122</v>
      </c>
      <c r="CD860" s="116">
        <v>13.48</v>
      </c>
      <c r="CE860" s="116">
        <v>12.071286384976526</v>
      </c>
      <c r="CF860" s="116">
        <v>12.3655375</v>
      </c>
    </row>
    <row r="861" spans="69:84" ht="10.5">
      <c r="BQ861" s="104" t="s">
        <v>452</v>
      </c>
      <c r="BR861" s="104" t="s">
        <v>314</v>
      </c>
      <c r="BS861" s="104" t="s">
        <v>60</v>
      </c>
      <c r="BT861" s="104">
        <v>5000</v>
      </c>
      <c r="BU861" s="104">
        <v>58534.66</v>
      </c>
      <c r="BV861" s="104">
        <v>50395</v>
      </c>
      <c r="BW861" s="104">
        <v>2700</v>
      </c>
      <c r="BX861" s="104">
        <v>26787.77</v>
      </c>
      <c r="BY861" s="104">
        <v>24578.04</v>
      </c>
      <c r="BZ861" s="104">
        <v>-46</v>
      </c>
      <c r="CA861" s="104">
        <v>-54.236054330887036</v>
      </c>
      <c r="CB861" s="104">
        <v>-51.229209246949104</v>
      </c>
      <c r="CC861" s="116">
        <v>11.706932</v>
      </c>
      <c r="CD861" s="116">
        <v>9.921396296296296</v>
      </c>
      <c r="CE861" s="116">
        <v>10.079</v>
      </c>
      <c r="CF861" s="116">
        <v>9.102977777777777</v>
      </c>
    </row>
    <row r="862" spans="69:84" ht="10.5">
      <c r="BQ862" s="104" t="s">
        <v>452</v>
      </c>
      <c r="BR862" s="104" t="s">
        <v>314</v>
      </c>
      <c r="BS862" s="104" t="s">
        <v>42</v>
      </c>
      <c r="BT862" s="104">
        <v>121216.2</v>
      </c>
      <c r="BU862" s="104">
        <v>1253722.74</v>
      </c>
      <c r="BV862" s="104">
        <v>1075249.4</v>
      </c>
      <c r="BW862" s="104">
        <v>60377.8</v>
      </c>
      <c r="BX862" s="104">
        <v>616983.54</v>
      </c>
      <c r="BY862" s="104">
        <v>567257.56</v>
      </c>
      <c r="BZ862" s="104">
        <v>-50.18999110679925</v>
      </c>
      <c r="CA862" s="104">
        <v>-50.787879942258996</v>
      </c>
      <c r="CB862" s="104">
        <v>-47.24409425385403</v>
      </c>
      <c r="CC862" s="116">
        <v>10.3428645676073</v>
      </c>
      <c r="CD862" s="116">
        <v>10.218715156895415</v>
      </c>
      <c r="CE862" s="116">
        <v>8.870509057370219</v>
      </c>
      <c r="CF862" s="116">
        <v>9.395134635577978</v>
      </c>
    </row>
    <row r="863" spans="69:84" ht="10.5">
      <c r="BQ863" s="104" t="s">
        <v>452</v>
      </c>
      <c r="BR863" s="104" t="s">
        <v>314</v>
      </c>
      <c r="BS863" s="104" t="s">
        <v>70</v>
      </c>
      <c r="BT863" s="104"/>
      <c r="BU863" s="104"/>
      <c r="BV863" s="104"/>
      <c r="BW863" s="104">
        <v>740</v>
      </c>
      <c r="BX863" s="104">
        <v>4682.57</v>
      </c>
      <c r="BY863" s="104">
        <v>4305.95</v>
      </c>
      <c r="BZ863" s="104"/>
      <c r="CA863" s="104"/>
      <c r="CB863" s="104"/>
      <c r="CC863" s="116"/>
      <c r="CD863" s="116">
        <v>6.327797297297297</v>
      </c>
      <c r="CE863" s="116"/>
      <c r="CF863" s="116">
        <v>5.818851351351351</v>
      </c>
    </row>
    <row r="864" spans="69:84" ht="10.5">
      <c r="BQ864" s="104" t="s">
        <v>452</v>
      </c>
      <c r="BR864" s="104" t="s">
        <v>314</v>
      </c>
      <c r="BS864" s="104" t="s">
        <v>525</v>
      </c>
      <c r="BT864" s="104">
        <v>560</v>
      </c>
      <c r="BU864" s="104">
        <v>5168.67</v>
      </c>
      <c r="BV864" s="104">
        <v>4449.93</v>
      </c>
      <c r="BW864" s="104"/>
      <c r="BX864" s="104"/>
      <c r="BY864" s="104"/>
      <c r="BZ864" s="104">
        <v>-100</v>
      </c>
      <c r="CA864" s="104">
        <v>-100</v>
      </c>
      <c r="CB864" s="104">
        <v>-100</v>
      </c>
      <c r="CC864" s="116">
        <v>9.229767857142857</v>
      </c>
      <c r="CD864" s="116"/>
      <c r="CE864" s="116">
        <v>7.946303571428572</v>
      </c>
      <c r="CF864" s="116"/>
    </row>
    <row r="865" spans="69:84" ht="10.5">
      <c r="BQ865" s="104" t="s">
        <v>452</v>
      </c>
      <c r="BR865" s="104" t="s">
        <v>314</v>
      </c>
      <c r="BS865" s="104" t="s">
        <v>43</v>
      </c>
      <c r="BT865" s="104"/>
      <c r="BU865" s="104"/>
      <c r="BV865" s="104"/>
      <c r="BW865" s="104">
        <v>190</v>
      </c>
      <c r="BX865" s="104">
        <v>2463.63</v>
      </c>
      <c r="BY865" s="104">
        <v>2273.24</v>
      </c>
      <c r="BZ865" s="104"/>
      <c r="CA865" s="104"/>
      <c r="CB865" s="104"/>
      <c r="CC865" s="116"/>
      <c r="CD865" s="116">
        <v>12.966473684210527</v>
      </c>
      <c r="CE865" s="116"/>
      <c r="CF865" s="116">
        <v>11.964421052631577</v>
      </c>
    </row>
    <row r="866" spans="69:84" ht="10.5">
      <c r="BQ866" s="104" t="s">
        <v>317</v>
      </c>
      <c r="BR866" s="104" t="s">
        <v>318</v>
      </c>
      <c r="BS866" s="104" t="s">
        <v>42</v>
      </c>
      <c r="BT866" s="104"/>
      <c r="BU866" s="104"/>
      <c r="BV866" s="104"/>
      <c r="BW866" s="104">
        <v>11408</v>
      </c>
      <c r="BX866" s="104">
        <v>45486.22</v>
      </c>
      <c r="BY866" s="104">
        <v>41880.96</v>
      </c>
      <c r="BZ866" s="104"/>
      <c r="CA866" s="104"/>
      <c r="CB866" s="104"/>
      <c r="CC866" s="116"/>
      <c r="CD866" s="116">
        <v>3.9872212482468443</v>
      </c>
      <c r="CE866" s="116"/>
      <c r="CF866" s="116">
        <v>3.6711921458625527</v>
      </c>
    </row>
    <row r="867" spans="69:84" ht="10.5">
      <c r="BQ867" s="104" t="s">
        <v>317</v>
      </c>
      <c r="BR867" s="104" t="s">
        <v>318</v>
      </c>
      <c r="BS867" s="104" t="s">
        <v>151</v>
      </c>
      <c r="BT867" s="104">
        <v>136.8</v>
      </c>
      <c r="BU867" s="104">
        <v>760.66</v>
      </c>
      <c r="BV867" s="104">
        <v>644.08</v>
      </c>
      <c r="BW867" s="104"/>
      <c r="BX867" s="104"/>
      <c r="BY867" s="104"/>
      <c r="BZ867" s="104">
        <v>-100</v>
      </c>
      <c r="CA867" s="104">
        <v>-100</v>
      </c>
      <c r="CB867" s="104">
        <v>-100</v>
      </c>
      <c r="CC867" s="116">
        <v>5.560380116959063</v>
      </c>
      <c r="CD867" s="116"/>
      <c r="CE867" s="116">
        <v>4.708187134502924</v>
      </c>
      <c r="CF867" s="116"/>
    </row>
    <row r="868" spans="85:100" ht="10.5">
      <c r="CG868" s="104" t="s">
        <v>412</v>
      </c>
      <c r="CH868" s="104" t="s">
        <v>413</v>
      </c>
      <c r="CI868" s="104" t="s">
        <v>47</v>
      </c>
      <c r="CJ868" s="104">
        <v>23586</v>
      </c>
      <c r="CK868" s="104">
        <v>120418.31</v>
      </c>
      <c r="CL868" s="104">
        <v>103697.01</v>
      </c>
      <c r="CM868" s="104">
        <v>46412</v>
      </c>
      <c r="CN868" s="104">
        <v>219244.72</v>
      </c>
      <c r="CO868" s="104">
        <v>201601.61</v>
      </c>
      <c r="CP868" s="104">
        <v>96.77774951242263</v>
      </c>
      <c r="CQ868" s="104">
        <v>82.06925508255348</v>
      </c>
      <c r="CR868" s="104">
        <v>94.41410123589871</v>
      </c>
      <c r="CS868" s="116">
        <v>5.105499448825574</v>
      </c>
      <c r="CT868" s="116">
        <v>4.723880031026459</v>
      </c>
      <c r="CU868" s="116">
        <v>4.396549224116001</v>
      </c>
      <c r="CV868" s="116">
        <v>4.3437389037317935</v>
      </c>
    </row>
    <row r="869" spans="85:100" ht="10.5">
      <c r="CG869" s="104" t="s">
        <v>412</v>
      </c>
      <c r="CH869" s="104" t="s">
        <v>413</v>
      </c>
      <c r="CI869" s="104" t="s">
        <v>86</v>
      </c>
      <c r="CJ869" s="104"/>
      <c r="CK869" s="104"/>
      <c r="CL869" s="104"/>
      <c r="CM869" s="104">
        <v>5682</v>
      </c>
      <c r="CN869" s="104">
        <v>28308.79</v>
      </c>
      <c r="CO869" s="104">
        <v>26034.4</v>
      </c>
      <c r="CP869" s="104"/>
      <c r="CQ869" s="104"/>
      <c r="CR869" s="104"/>
      <c r="CS869" s="116"/>
      <c r="CT869" s="116">
        <v>4.982187609996481</v>
      </c>
      <c r="CU869" s="116"/>
      <c r="CV869" s="116">
        <v>4.581907778951074</v>
      </c>
    </row>
    <row r="870" spans="85:100" ht="10.5">
      <c r="CG870" s="104" t="s">
        <v>412</v>
      </c>
      <c r="CH870" s="104" t="s">
        <v>413</v>
      </c>
      <c r="CI870" s="104" t="s">
        <v>59</v>
      </c>
      <c r="CJ870" s="104"/>
      <c r="CK870" s="104"/>
      <c r="CL870" s="104"/>
      <c r="CM870" s="104">
        <v>750</v>
      </c>
      <c r="CN870" s="104">
        <v>4412.09</v>
      </c>
      <c r="CO870" s="104">
        <v>4070.5</v>
      </c>
      <c r="CP870" s="104"/>
      <c r="CQ870" s="104"/>
      <c r="CR870" s="104"/>
      <c r="CS870" s="116"/>
      <c r="CT870" s="116">
        <v>5.882786666666667</v>
      </c>
      <c r="CU870" s="116"/>
      <c r="CV870" s="116">
        <v>5.427333333333333</v>
      </c>
    </row>
    <row r="871" spans="85:100" ht="10.5">
      <c r="CG871" s="104" t="s">
        <v>412</v>
      </c>
      <c r="CH871" s="104" t="s">
        <v>413</v>
      </c>
      <c r="CI871" s="104" t="s">
        <v>134</v>
      </c>
      <c r="CJ871" s="104">
        <v>39100</v>
      </c>
      <c r="CK871" s="104">
        <v>261563.93</v>
      </c>
      <c r="CL871" s="104">
        <v>223928.85</v>
      </c>
      <c r="CM871" s="104">
        <v>68460</v>
      </c>
      <c r="CN871" s="104">
        <v>380822.15</v>
      </c>
      <c r="CO871" s="104">
        <v>350369.34</v>
      </c>
      <c r="CP871" s="104">
        <v>75.08951406649616</v>
      </c>
      <c r="CQ871" s="104">
        <v>45.59429123121068</v>
      </c>
      <c r="CR871" s="104">
        <v>56.4645823885578</v>
      </c>
      <c r="CS871" s="116">
        <v>6.689614578005115</v>
      </c>
      <c r="CT871" s="116">
        <v>5.5626957347356125</v>
      </c>
      <c r="CU871" s="116">
        <v>5.727080562659847</v>
      </c>
      <c r="CV871" s="116">
        <v>5.117869412795794</v>
      </c>
    </row>
    <row r="872" spans="85:100" ht="10.5">
      <c r="CG872" s="104" t="s">
        <v>412</v>
      </c>
      <c r="CH872" s="104" t="s">
        <v>413</v>
      </c>
      <c r="CI872" s="104" t="s">
        <v>62</v>
      </c>
      <c r="CJ872" s="104">
        <v>116716.41</v>
      </c>
      <c r="CK872" s="104">
        <v>830117.86</v>
      </c>
      <c r="CL872" s="104">
        <v>712905.31</v>
      </c>
      <c r="CM872" s="104">
        <v>151590</v>
      </c>
      <c r="CN872" s="104">
        <v>876990.8</v>
      </c>
      <c r="CO872" s="104">
        <v>806440.84</v>
      </c>
      <c r="CP872" s="104">
        <v>29.878909058289228</v>
      </c>
      <c r="CQ872" s="104">
        <v>5.646540359943594</v>
      </c>
      <c r="CR872" s="104">
        <v>13.120330103867497</v>
      </c>
      <c r="CS872" s="116">
        <v>7.112263476918113</v>
      </c>
      <c r="CT872" s="116">
        <v>5.7852813510126</v>
      </c>
      <c r="CU872" s="116">
        <v>6.108012660773237</v>
      </c>
      <c r="CV872" s="116">
        <v>5.319881522527871</v>
      </c>
    </row>
    <row r="873" spans="85:100" ht="10.5">
      <c r="CG873" s="104" t="s">
        <v>412</v>
      </c>
      <c r="CH873" s="104" t="s">
        <v>413</v>
      </c>
      <c r="CI873" s="104" t="s">
        <v>53</v>
      </c>
      <c r="CJ873" s="104">
        <v>158249.67</v>
      </c>
      <c r="CK873" s="104">
        <v>835928.09</v>
      </c>
      <c r="CL873" s="104">
        <v>718677.02</v>
      </c>
      <c r="CM873" s="104">
        <v>237228.28</v>
      </c>
      <c r="CN873" s="104">
        <v>1214310.33</v>
      </c>
      <c r="CO873" s="104">
        <v>1116283.59</v>
      </c>
      <c r="CP873" s="104">
        <v>49.90759854349142</v>
      </c>
      <c r="CQ873" s="104">
        <v>45.26492703457304</v>
      </c>
      <c r="CR873" s="104">
        <v>55.3247924916258</v>
      </c>
      <c r="CS873" s="116">
        <v>5.282337018459501</v>
      </c>
      <c r="CT873" s="116">
        <v>5.118741871753233</v>
      </c>
      <c r="CU873" s="116">
        <v>4.541412440228153</v>
      </c>
      <c r="CV873" s="116">
        <v>4.705524948374621</v>
      </c>
    </row>
    <row r="874" spans="85:100" ht="10.5">
      <c r="CG874" s="104" t="s">
        <v>412</v>
      </c>
      <c r="CH874" s="104" t="s">
        <v>413</v>
      </c>
      <c r="CI874" s="104" t="s">
        <v>81</v>
      </c>
      <c r="CJ874" s="104"/>
      <c r="CK874" s="104"/>
      <c r="CL874" s="104"/>
      <c r="CM874" s="104">
        <v>2122</v>
      </c>
      <c r="CN874" s="104">
        <v>11370.32</v>
      </c>
      <c r="CO874" s="104">
        <v>10460.15</v>
      </c>
      <c r="CP874" s="104"/>
      <c r="CQ874" s="104"/>
      <c r="CR874" s="104"/>
      <c r="CS874" s="116"/>
      <c r="CT874" s="116">
        <v>5.358303487276155</v>
      </c>
      <c r="CU874" s="116"/>
      <c r="CV874" s="116">
        <v>4.929382657869934</v>
      </c>
    </row>
    <row r="875" spans="85:100" ht="10.5">
      <c r="CG875" s="104" t="s">
        <v>412</v>
      </c>
      <c r="CH875" s="104" t="s">
        <v>413</v>
      </c>
      <c r="CI875" s="104" t="s">
        <v>672</v>
      </c>
      <c r="CJ875" s="104"/>
      <c r="CK875" s="104"/>
      <c r="CL875" s="104"/>
      <c r="CM875" s="104">
        <v>1490</v>
      </c>
      <c r="CN875" s="104">
        <v>7396.42</v>
      </c>
      <c r="CO875" s="104">
        <v>6834.96</v>
      </c>
      <c r="CP875" s="104"/>
      <c r="CQ875" s="104"/>
      <c r="CR875" s="104"/>
      <c r="CS875" s="116"/>
      <c r="CT875" s="116">
        <v>4.964040268456376</v>
      </c>
      <c r="CU875" s="116"/>
      <c r="CV875" s="116">
        <v>4.587221476510067</v>
      </c>
    </row>
    <row r="876" spans="85:100" ht="10.5">
      <c r="CG876" s="104" t="s">
        <v>412</v>
      </c>
      <c r="CH876" s="104" t="s">
        <v>413</v>
      </c>
      <c r="CI876" s="104" t="s">
        <v>41</v>
      </c>
      <c r="CJ876" s="104">
        <v>428544</v>
      </c>
      <c r="CK876" s="104">
        <v>2424477.26</v>
      </c>
      <c r="CL876" s="104">
        <v>2082414.74</v>
      </c>
      <c r="CM876" s="104">
        <v>378277</v>
      </c>
      <c r="CN876" s="104">
        <v>2144864.75</v>
      </c>
      <c r="CO876" s="104">
        <v>1973794.92</v>
      </c>
      <c r="CP876" s="104">
        <v>-11.729717368578255</v>
      </c>
      <c r="CQ876" s="104">
        <v>-11.532898848471765</v>
      </c>
      <c r="CR876" s="104">
        <v>-5.216051246352591</v>
      </c>
      <c r="CS876" s="116">
        <v>5.657475685110513</v>
      </c>
      <c r="CT876" s="116">
        <v>5.670090304195074</v>
      </c>
      <c r="CU876" s="116">
        <v>4.859278720504779</v>
      </c>
      <c r="CV876" s="116">
        <v>5.217856015565313</v>
      </c>
    </row>
    <row r="877" spans="85:100" ht="10.5">
      <c r="CG877" s="104" t="s">
        <v>412</v>
      </c>
      <c r="CH877" s="104" t="s">
        <v>413</v>
      </c>
      <c r="CI877" s="104" t="s">
        <v>44</v>
      </c>
      <c r="CJ877" s="104">
        <v>270626.4</v>
      </c>
      <c r="CK877" s="104">
        <v>1340975.06</v>
      </c>
      <c r="CL877" s="104">
        <v>1152684.73</v>
      </c>
      <c r="CM877" s="104">
        <v>219780</v>
      </c>
      <c r="CN877" s="104">
        <v>1081471.89</v>
      </c>
      <c r="CO877" s="104">
        <v>995656.32</v>
      </c>
      <c r="CP877" s="104">
        <v>-18.788410886742763</v>
      </c>
      <c r="CQ877" s="104">
        <v>-19.351826722265823</v>
      </c>
      <c r="CR877" s="104">
        <v>-13.622841173579184</v>
      </c>
      <c r="CS877" s="116">
        <v>4.955078514143483</v>
      </c>
      <c r="CT877" s="116">
        <v>4.92070202020202</v>
      </c>
      <c r="CU877" s="116">
        <v>4.259321078800885</v>
      </c>
      <c r="CV877" s="116">
        <v>4.530240786240786</v>
      </c>
    </row>
    <row r="878" spans="85:100" ht="10.5">
      <c r="CG878" s="104" t="s">
        <v>412</v>
      </c>
      <c r="CH878" s="104" t="s">
        <v>413</v>
      </c>
      <c r="CI878" s="104" t="s">
        <v>56</v>
      </c>
      <c r="CJ878" s="104">
        <v>10900</v>
      </c>
      <c r="CK878" s="104">
        <v>59934.95</v>
      </c>
      <c r="CL878" s="104">
        <v>51991.89</v>
      </c>
      <c r="CM878" s="104">
        <v>43991</v>
      </c>
      <c r="CN878" s="104">
        <v>241788.89</v>
      </c>
      <c r="CO878" s="104">
        <v>222582.36</v>
      </c>
      <c r="CP878" s="104">
        <v>303.58715596330273</v>
      </c>
      <c r="CQ878" s="104">
        <v>303.4188566103751</v>
      </c>
      <c r="CR878" s="104">
        <v>328.10976865815024</v>
      </c>
      <c r="CS878" s="116">
        <v>5.498619266055045</v>
      </c>
      <c r="CT878" s="116">
        <v>5.496326294014685</v>
      </c>
      <c r="CU878" s="116">
        <v>4.769898165137614</v>
      </c>
      <c r="CV878" s="116">
        <v>5.059724943738492</v>
      </c>
    </row>
    <row r="879" spans="85:100" ht="10.5">
      <c r="CG879" s="104" t="s">
        <v>412</v>
      </c>
      <c r="CH879" s="104" t="s">
        <v>413</v>
      </c>
      <c r="CI879" s="104" t="s">
        <v>42</v>
      </c>
      <c r="CJ879" s="104">
        <v>335760</v>
      </c>
      <c r="CK879" s="104">
        <v>1617317.84</v>
      </c>
      <c r="CL879" s="104">
        <v>1388703.29</v>
      </c>
      <c r="CM879" s="104">
        <v>356010</v>
      </c>
      <c r="CN879" s="104">
        <v>1693322.84</v>
      </c>
      <c r="CO879" s="104">
        <v>1559961.14</v>
      </c>
      <c r="CP879" s="104">
        <v>6.031093638313081</v>
      </c>
      <c r="CQ879" s="104">
        <v>4.699447326939768</v>
      </c>
      <c r="CR879" s="104">
        <v>12.332213168444344</v>
      </c>
      <c r="CS879" s="116">
        <v>4.816886585656421</v>
      </c>
      <c r="CT879" s="116">
        <v>4.756391224965591</v>
      </c>
      <c r="CU879" s="116">
        <v>4.135999791517751</v>
      </c>
      <c r="CV879" s="116">
        <v>4.381790230611499</v>
      </c>
    </row>
    <row r="880" spans="85:100" ht="10.5">
      <c r="CG880" s="104" t="s">
        <v>412</v>
      </c>
      <c r="CH880" s="104" t="s">
        <v>413</v>
      </c>
      <c r="CI880" s="104" t="s">
        <v>98</v>
      </c>
      <c r="CJ880" s="104">
        <v>8460</v>
      </c>
      <c r="CK880" s="104">
        <v>52919.94</v>
      </c>
      <c r="CL880" s="104">
        <v>45502.37</v>
      </c>
      <c r="CM880" s="104">
        <v>6600</v>
      </c>
      <c r="CN880" s="104">
        <v>34782.92</v>
      </c>
      <c r="CO880" s="104">
        <v>31961.13</v>
      </c>
      <c r="CP880" s="104">
        <v>-21.98581560283688</v>
      </c>
      <c r="CQ880" s="104">
        <v>-34.272563423163376</v>
      </c>
      <c r="CR880" s="104">
        <v>-29.75941692707435</v>
      </c>
      <c r="CS880" s="116">
        <v>6.255312056737589</v>
      </c>
      <c r="CT880" s="116">
        <v>5.2701393939393935</v>
      </c>
      <c r="CU880" s="116">
        <v>5.37853073286052</v>
      </c>
      <c r="CV880" s="116">
        <v>4.842595454545455</v>
      </c>
    </row>
    <row r="881" spans="85:100" ht="10.5">
      <c r="CG881" s="104" t="s">
        <v>412</v>
      </c>
      <c r="CH881" s="104" t="s">
        <v>413</v>
      </c>
      <c r="CI881" s="104" t="s">
        <v>61</v>
      </c>
      <c r="CJ881" s="104">
        <v>8320</v>
      </c>
      <c r="CK881" s="104">
        <v>45265.61</v>
      </c>
      <c r="CL881" s="104">
        <v>38984.78</v>
      </c>
      <c r="CM881" s="104">
        <v>10886</v>
      </c>
      <c r="CN881" s="104">
        <v>63659.96</v>
      </c>
      <c r="CO881" s="104">
        <v>58565.8</v>
      </c>
      <c r="CP881" s="104">
        <v>30.841346153846153</v>
      </c>
      <c r="CQ881" s="104">
        <v>40.63647877494636</v>
      </c>
      <c r="CR881" s="104">
        <v>50.22734513315198</v>
      </c>
      <c r="CS881" s="116">
        <v>5.440578125</v>
      </c>
      <c r="CT881" s="116">
        <v>5.847874334006981</v>
      </c>
      <c r="CU881" s="116">
        <v>4.685670673076923</v>
      </c>
      <c r="CV881" s="116">
        <v>5.379919162226713</v>
      </c>
    </row>
    <row r="882" spans="85:100" ht="10.5">
      <c r="CG882" s="104" t="s">
        <v>412</v>
      </c>
      <c r="CH882" s="104" t="s">
        <v>413</v>
      </c>
      <c r="CI882" s="104" t="s">
        <v>49</v>
      </c>
      <c r="CJ882" s="104">
        <v>13260</v>
      </c>
      <c r="CK882" s="104">
        <v>80331.74</v>
      </c>
      <c r="CL882" s="104">
        <v>68649.35</v>
      </c>
      <c r="CM882" s="104">
        <v>81570</v>
      </c>
      <c r="CN882" s="104">
        <v>595551.4</v>
      </c>
      <c r="CO882" s="104">
        <v>547756.12</v>
      </c>
      <c r="CP882" s="104">
        <v>515.158371040724</v>
      </c>
      <c r="CQ882" s="104">
        <v>641.3649947081938</v>
      </c>
      <c r="CR882" s="104">
        <v>697.9043064500975</v>
      </c>
      <c r="CS882" s="116">
        <v>6.058200603318251</v>
      </c>
      <c r="CT882" s="116">
        <v>7.301108250582322</v>
      </c>
      <c r="CU882" s="116">
        <v>5.177175716440423</v>
      </c>
      <c r="CV882" s="116">
        <v>6.715166360181439</v>
      </c>
    </row>
    <row r="883" spans="85:100" ht="10.5">
      <c r="CG883" s="104" t="s">
        <v>412</v>
      </c>
      <c r="CH883" s="104" t="s">
        <v>413</v>
      </c>
      <c r="CI883" s="104" t="s">
        <v>94</v>
      </c>
      <c r="CJ883" s="104">
        <v>36160</v>
      </c>
      <c r="CK883" s="104">
        <v>173331.22</v>
      </c>
      <c r="CL883" s="104">
        <v>147603.79</v>
      </c>
      <c r="CM883" s="104"/>
      <c r="CN883" s="104"/>
      <c r="CO883" s="104"/>
      <c r="CP883" s="104">
        <v>-100</v>
      </c>
      <c r="CQ883" s="104">
        <v>-100</v>
      </c>
      <c r="CR883" s="104">
        <v>-100</v>
      </c>
      <c r="CS883" s="116">
        <v>4.793451880530974</v>
      </c>
      <c r="CT883" s="116"/>
      <c r="CU883" s="116">
        <v>4.081963219026549</v>
      </c>
      <c r="CV883" s="116"/>
    </row>
    <row r="884" spans="85:100" ht="10.5">
      <c r="CG884" s="104" t="s">
        <v>412</v>
      </c>
      <c r="CH884" s="104" t="s">
        <v>413</v>
      </c>
      <c r="CI884" s="104" t="s">
        <v>69</v>
      </c>
      <c r="CJ884" s="104">
        <v>12660</v>
      </c>
      <c r="CK884" s="104">
        <v>69855.41</v>
      </c>
      <c r="CL884" s="104">
        <v>60884.12</v>
      </c>
      <c r="CM884" s="104">
        <v>31614</v>
      </c>
      <c r="CN884" s="104">
        <v>178942.03</v>
      </c>
      <c r="CO884" s="104">
        <v>165774.58</v>
      </c>
      <c r="CP884" s="104">
        <v>149.71563981042655</v>
      </c>
      <c r="CQ884" s="104">
        <v>156.16058942321</v>
      </c>
      <c r="CR884" s="104">
        <v>172.2788470951046</v>
      </c>
      <c r="CS884" s="116">
        <v>5.5178048973143765</v>
      </c>
      <c r="CT884" s="116">
        <v>5.6602147782627945</v>
      </c>
      <c r="CU884" s="116">
        <v>4.809172195892575</v>
      </c>
      <c r="CV884" s="116">
        <v>5.243707850952109</v>
      </c>
    </row>
    <row r="885" spans="85:100" ht="10.5">
      <c r="CG885" s="104" t="s">
        <v>412</v>
      </c>
      <c r="CH885" s="104" t="s">
        <v>413</v>
      </c>
      <c r="CI885" s="104" t="s">
        <v>70</v>
      </c>
      <c r="CJ885" s="104">
        <v>2760</v>
      </c>
      <c r="CK885" s="104">
        <v>14968.99</v>
      </c>
      <c r="CL885" s="104">
        <v>12841.42</v>
      </c>
      <c r="CM885" s="104">
        <v>3078</v>
      </c>
      <c r="CN885" s="104">
        <v>17579.38</v>
      </c>
      <c r="CO885" s="104">
        <v>16168.84</v>
      </c>
      <c r="CP885" s="104">
        <v>11.521739130434783</v>
      </c>
      <c r="CQ885" s="104">
        <v>17.438651505545806</v>
      </c>
      <c r="CR885" s="104">
        <v>25.911620365971988</v>
      </c>
      <c r="CS885" s="116">
        <v>5.423547101449275</v>
      </c>
      <c r="CT885" s="116">
        <v>5.711299545159195</v>
      </c>
      <c r="CU885" s="116">
        <v>4.652688405797101</v>
      </c>
      <c r="CV885" s="116">
        <v>5.253034437946718</v>
      </c>
    </row>
    <row r="886" spans="85:100" ht="10.5">
      <c r="CG886" s="104" t="s">
        <v>412</v>
      </c>
      <c r="CH886" s="104" t="s">
        <v>413</v>
      </c>
      <c r="CI886" s="104" t="s">
        <v>66</v>
      </c>
      <c r="CJ886" s="104">
        <v>169694</v>
      </c>
      <c r="CK886" s="104">
        <v>816607.5</v>
      </c>
      <c r="CL886" s="104">
        <v>700801.37</v>
      </c>
      <c r="CM886" s="104">
        <v>147442</v>
      </c>
      <c r="CN886" s="104">
        <v>757342.3</v>
      </c>
      <c r="CO886" s="104">
        <v>697345.75</v>
      </c>
      <c r="CP886" s="104">
        <v>-13.113015192051575</v>
      </c>
      <c r="CQ886" s="104">
        <v>-7.257489062983129</v>
      </c>
      <c r="CR886" s="104">
        <v>-0.4930954972305484</v>
      </c>
      <c r="CS886" s="116">
        <v>4.812235553407899</v>
      </c>
      <c r="CT886" s="116">
        <v>5.136543861314958</v>
      </c>
      <c r="CU886" s="116">
        <v>4.129794630334603</v>
      </c>
      <c r="CV886" s="116">
        <v>4.729627582371373</v>
      </c>
    </row>
    <row r="887" spans="85:100" ht="10.5">
      <c r="CG887" s="104" t="s">
        <v>412</v>
      </c>
      <c r="CH887" s="104" t="s">
        <v>413</v>
      </c>
      <c r="CI887" s="104" t="s">
        <v>48</v>
      </c>
      <c r="CJ887" s="104">
        <v>3710</v>
      </c>
      <c r="CK887" s="104">
        <v>25371.2</v>
      </c>
      <c r="CL887" s="104">
        <v>21743.17</v>
      </c>
      <c r="CM887" s="104">
        <v>2990</v>
      </c>
      <c r="CN887" s="104">
        <v>18035.7</v>
      </c>
      <c r="CO887" s="104">
        <v>16629.98</v>
      </c>
      <c r="CP887" s="104">
        <v>-19.40700808625337</v>
      </c>
      <c r="CQ887" s="104">
        <v>-28.91270416850602</v>
      </c>
      <c r="CR887" s="104">
        <v>-23.51630420035349</v>
      </c>
      <c r="CS887" s="116">
        <v>6.838598382749327</v>
      </c>
      <c r="CT887" s="116">
        <v>6.032006688963211</v>
      </c>
      <c r="CU887" s="116">
        <v>5.860692722371967</v>
      </c>
      <c r="CV887" s="116">
        <v>5.561866220735785</v>
      </c>
    </row>
    <row r="888" spans="85:100" ht="10.5">
      <c r="CG888" s="104" t="s">
        <v>412</v>
      </c>
      <c r="CH888" s="104" t="s">
        <v>413</v>
      </c>
      <c r="CI888" s="104" t="s">
        <v>345</v>
      </c>
      <c r="CJ888" s="104">
        <v>17296</v>
      </c>
      <c r="CK888" s="104">
        <v>90075.18</v>
      </c>
      <c r="CL888" s="104">
        <v>77373.09</v>
      </c>
      <c r="CM888" s="104">
        <v>16886</v>
      </c>
      <c r="CN888" s="104">
        <v>82272.14</v>
      </c>
      <c r="CO888" s="104">
        <v>75719.76</v>
      </c>
      <c r="CP888" s="104">
        <v>-2.370490286771508</v>
      </c>
      <c r="CQ888" s="104">
        <v>-8.662808112068156</v>
      </c>
      <c r="CR888" s="104">
        <v>-2.13682819181708</v>
      </c>
      <c r="CS888" s="116">
        <v>5.207861933395004</v>
      </c>
      <c r="CT888" s="116">
        <v>4.872210114888073</v>
      </c>
      <c r="CU888" s="116">
        <v>4.473467275670675</v>
      </c>
      <c r="CV888" s="116">
        <v>4.4841738718465</v>
      </c>
    </row>
    <row r="889" spans="85:100" ht="10.5">
      <c r="CG889" s="104" t="s">
        <v>412</v>
      </c>
      <c r="CH889" s="104" t="s">
        <v>413</v>
      </c>
      <c r="CI889" s="104" t="s">
        <v>65</v>
      </c>
      <c r="CJ889" s="104">
        <v>3620</v>
      </c>
      <c r="CK889" s="104">
        <v>19404.62</v>
      </c>
      <c r="CL889" s="104">
        <v>16815.52</v>
      </c>
      <c r="CM889" s="104">
        <v>4500</v>
      </c>
      <c r="CN889" s="104">
        <v>26584.08</v>
      </c>
      <c r="CO889" s="104">
        <v>24476.2</v>
      </c>
      <c r="CP889" s="104">
        <v>24.30939226519337</v>
      </c>
      <c r="CQ889" s="104">
        <v>36.99871473906731</v>
      </c>
      <c r="CR889" s="104">
        <v>45.557199539473054</v>
      </c>
      <c r="CS889" s="116">
        <v>5.3603922651933695</v>
      </c>
      <c r="CT889" s="116">
        <v>5.907573333333334</v>
      </c>
      <c r="CU889" s="116">
        <v>4.645171270718232</v>
      </c>
      <c r="CV889" s="116">
        <v>5.439155555555556</v>
      </c>
    </row>
    <row r="890" spans="85:100" ht="10.5">
      <c r="CG890" s="104" t="s">
        <v>412</v>
      </c>
      <c r="CH890" s="104" t="s">
        <v>413</v>
      </c>
      <c r="CI890" s="104" t="s">
        <v>43</v>
      </c>
      <c r="CJ890" s="104"/>
      <c r="CK890" s="104"/>
      <c r="CL890" s="104"/>
      <c r="CM890" s="104">
        <v>30962</v>
      </c>
      <c r="CN890" s="104">
        <v>152567.22</v>
      </c>
      <c r="CO890" s="104">
        <v>140579.26</v>
      </c>
      <c r="CP890" s="104"/>
      <c r="CQ890" s="104"/>
      <c r="CR890" s="104"/>
      <c r="CS890" s="116"/>
      <c r="CT890" s="116">
        <v>4.927563464892449</v>
      </c>
      <c r="CU890" s="116"/>
      <c r="CV890" s="116">
        <v>4.540380466378141</v>
      </c>
    </row>
    <row r="891" spans="85:100" ht="10.5">
      <c r="CG891" s="104" t="s">
        <v>414</v>
      </c>
      <c r="CH891" s="104" t="s">
        <v>618</v>
      </c>
      <c r="CI891" s="104" t="s">
        <v>62</v>
      </c>
      <c r="CJ891" s="104"/>
      <c r="CK891" s="104"/>
      <c r="CL891" s="104"/>
      <c r="CM891" s="104">
        <v>800</v>
      </c>
      <c r="CN891" s="104">
        <v>6000</v>
      </c>
      <c r="CO891" s="104">
        <v>5523.45</v>
      </c>
      <c r="CP891" s="104"/>
      <c r="CQ891" s="104"/>
      <c r="CR891" s="104"/>
      <c r="CS891" s="116"/>
      <c r="CT891" s="116">
        <v>7.5</v>
      </c>
      <c r="CU891" s="116"/>
      <c r="CV891" s="116">
        <v>6.9043125</v>
      </c>
    </row>
    <row r="892" spans="85:100" ht="10.5">
      <c r="CG892" s="104" t="s">
        <v>414</v>
      </c>
      <c r="CH892" s="104" t="s">
        <v>618</v>
      </c>
      <c r="CI892" s="104" t="s">
        <v>53</v>
      </c>
      <c r="CJ892" s="104"/>
      <c r="CK892" s="104"/>
      <c r="CL892" s="104"/>
      <c r="CM892" s="104">
        <v>20</v>
      </c>
      <c r="CN892" s="104">
        <v>93.04</v>
      </c>
      <c r="CO892" s="104">
        <v>85.33</v>
      </c>
      <c r="CP892" s="104"/>
      <c r="CQ892" s="104"/>
      <c r="CR892" s="104"/>
      <c r="CS892" s="116"/>
      <c r="CT892" s="116">
        <v>4.652</v>
      </c>
      <c r="CU892" s="116"/>
      <c r="CV892" s="116">
        <v>4.2665</v>
      </c>
    </row>
    <row r="893" spans="85:100" ht="10.5">
      <c r="CG893" s="104" t="s">
        <v>414</v>
      </c>
      <c r="CH893" s="104" t="s">
        <v>618</v>
      </c>
      <c r="CI893" s="104" t="s">
        <v>41</v>
      </c>
      <c r="CJ893" s="104"/>
      <c r="CK893" s="104"/>
      <c r="CL893" s="104"/>
      <c r="CM893" s="104">
        <v>3950</v>
      </c>
      <c r="CN893" s="104">
        <v>17184.66</v>
      </c>
      <c r="CO893" s="104">
        <v>15860.97</v>
      </c>
      <c r="CP893" s="104"/>
      <c r="CQ893" s="104"/>
      <c r="CR893" s="104"/>
      <c r="CS893" s="116"/>
      <c r="CT893" s="116">
        <v>4.350546835443038</v>
      </c>
      <c r="CU893" s="116"/>
      <c r="CV893" s="116">
        <v>4.015435443037974</v>
      </c>
    </row>
    <row r="894" spans="85:100" ht="10.5">
      <c r="CG894" s="104" t="s">
        <v>414</v>
      </c>
      <c r="CH894" s="104" t="s">
        <v>618</v>
      </c>
      <c r="CI894" s="104" t="s">
        <v>44</v>
      </c>
      <c r="CJ894" s="104"/>
      <c r="CK894" s="104"/>
      <c r="CL894" s="104"/>
      <c r="CM894" s="104">
        <v>13424</v>
      </c>
      <c r="CN894" s="104">
        <v>65693.28</v>
      </c>
      <c r="CO894" s="104">
        <v>60591.61</v>
      </c>
      <c r="CP894" s="104"/>
      <c r="CQ894" s="104"/>
      <c r="CR894" s="104"/>
      <c r="CS894" s="116"/>
      <c r="CT894" s="116">
        <v>4.8937187127532775</v>
      </c>
      <c r="CU894" s="116"/>
      <c r="CV894" s="116">
        <v>4.5136777413587605</v>
      </c>
    </row>
    <row r="895" spans="85:100" ht="10.5">
      <c r="CG895" s="104" t="s">
        <v>414</v>
      </c>
      <c r="CH895" s="104" t="s">
        <v>618</v>
      </c>
      <c r="CI895" s="104" t="s">
        <v>42</v>
      </c>
      <c r="CJ895" s="104"/>
      <c r="CK895" s="104"/>
      <c r="CL895" s="104"/>
      <c r="CM895" s="104">
        <v>16350</v>
      </c>
      <c r="CN895" s="104">
        <v>74815.3</v>
      </c>
      <c r="CO895" s="104">
        <v>68956.84</v>
      </c>
      <c r="CP895" s="104"/>
      <c r="CQ895" s="104"/>
      <c r="CR895" s="104"/>
      <c r="CS895" s="116"/>
      <c r="CT895" s="116">
        <v>4.575859327217126</v>
      </c>
      <c r="CU895" s="116"/>
      <c r="CV895" s="116">
        <v>4.21754373088685</v>
      </c>
    </row>
    <row r="896" spans="85:100" ht="10.5">
      <c r="CG896" s="104" t="s">
        <v>414</v>
      </c>
      <c r="CH896" s="104" t="s">
        <v>618</v>
      </c>
      <c r="CI896" s="104" t="s">
        <v>49</v>
      </c>
      <c r="CJ896" s="104"/>
      <c r="CK896" s="104"/>
      <c r="CL896" s="104"/>
      <c r="CM896" s="104">
        <v>160</v>
      </c>
      <c r="CN896" s="104">
        <v>857.25</v>
      </c>
      <c r="CO896" s="104">
        <v>787.6</v>
      </c>
      <c r="CP896" s="104"/>
      <c r="CQ896" s="104"/>
      <c r="CR896" s="104"/>
      <c r="CS896" s="116"/>
      <c r="CT896" s="116">
        <v>5.3578125</v>
      </c>
      <c r="CU896" s="116"/>
      <c r="CV896" s="116">
        <v>4.9225</v>
      </c>
    </row>
    <row r="897" spans="85:100" ht="10.5">
      <c r="CG897" s="104" t="s">
        <v>414</v>
      </c>
      <c r="CH897" s="104" t="s">
        <v>618</v>
      </c>
      <c r="CI897" s="104" t="s">
        <v>66</v>
      </c>
      <c r="CJ897" s="104"/>
      <c r="CK897" s="104"/>
      <c r="CL897" s="104"/>
      <c r="CM897" s="104">
        <v>332</v>
      </c>
      <c r="CN897" s="104">
        <v>1575.04</v>
      </c>
      <c r="CO897" s="104">
        <v>1448.6</v>
      </c>
      <c r="CP897" s="104"/>
      <c r="CQ897" s="104"/>
      <c r="CR897" s="104"/>
      <c r="CS897" s="116"/>
      <c r="CT897" s="116">
        <v>4.744096385542169</v>
      </c>
      <c r="CU897" s="116"/>
      <c r="CV897" s="116">
        <v>4.363253012048193</v>
      </c>
    </row>
    <row r="898" spans="85:100" ht="10.5">
      <c r="CG898" s="104" t="s">
        <v>414</v>
      </c>
      <c r="CH898" s="104" t="s">
        <v>618</v>
      </c>
      <c r="CI898" s="104" t="s">
        <v>43</v>
      </c>
      <c r="CJ898" s="104">
        <v>6080</v>
      </c>
      <c r="CK898" s="104">
        <v>21853.88</v>
      </c>
      <c r="CL898" s="104">
        <v>18848</v>
      </c>
      <c r="CM898" s="104">
        <v>5340</v>
      </c>
      <c r="CN898" s="104">
        <v>23626.14</v>
      </c>
      <c r="CO898" s="104">
        <v>21794.94</v>
      </c>
      <c r="CP898" s="104">
        <v>-12.171052631578947</v>
      </c>
      <c r="CQ898" s="104">
        <v>8.109589692997298</v>
      </c>
      <c r="CR898" s="104">
        <v>15.635292869269943</v>
      </c>
      <c r="CS898" s="116">
        <v>3.594388157894737</v>
      </c>
      <c r="CT898" s="116">
        <v>4.424370786516854</v>
      </c>
      <c r="CU898" s="116">
        <v>3.1</v>
      </c>
      <c r="CV898" s="116">
        <v>4.081449438202247</v>
      </c>
    </row>
    <row r="899" spans="85:100" ht="10.5">
      <c r="CG899" s="104" t="s">
        <v>431</v>
      </c>
      <c r="CH899" s="104" t="s">
        <v>432</v>
      </c>
      <c r="CI899" s="104" t="s">
        <v>47</v>
      </c>
      <c r="CJ899" s="104">
        <v>1260</v>
      </c>
      <c r="CK899" s="104">
        <v>5820.78</v>
      </c>
      <c r="CL899" s="104">
        <v>5178</v>
      </c>
      <c r="CM899" s="104">
        <v>2352</v>
      </c>
      <c r="CN899" s="104">
        <v>15636.86</v>
      </c>
      <c r="CO899" s="104">
        <v>14336.34</v>
      </c>
      <c r="CP899" s="104">
        <v>86.66666666666667</v>
      </c>
      <c r="CQ899" s="104">
        <v>168.63856733977238</v>
      </c>
      <c r="CR899" s="104">
        <v>176.8702201622248</v>
      </c>
      <c r="CS899" s="116">
        <v>4.619666666666666</v>
      </c>
      <c r="CT899" s="116">
        <v>6.648324829931973</v>
      </c>
      <c r="CU899" s="116">
        <v>4.109523809523809</v>
      </c>
      <c r="CV899" s="116">
        <v>6.0953826530612245</v>
      </c>
    </row>
    <row r="900" spans="85:100" ht="10.5">
      <c r="CG900" s="104" t="s">
        <v>431</v>
      </c>
      <c r="CH900" s="104" t="s">
        <v>432</v>
      </c>
      <c r="CI900" s="104" t="s">
        <v>133</v>
      </c>
      <c r="CJ900" s="104">
        <v>5000</v>
      </c>
      <c r="CK900" s="104">
        <v>27372.78</v>
      </c>
      <c r="CL900" s="104">
        <v>23613.15</v>
      </c>
      <c r="CM900" s="104"/>
      <c r="CN900" s="104"/>
      <c r="CO900" s="104"/>
      <c r="CP900" s="104">
        <v>-100</v>
      </c>
      <c r="CQ900" s="104">
        <v>-100</v>
      </c>
      <c r="CR900" s="104">
        <v>-100</v>
      </c>
      <c r="CS900" s="116">
        <v>5.474556</v>
      </c>
      <c r="CT900" s="116"/>
      <c r="CU900" s="116">
        <v>4.7226300000000005</v>
      </c>
      <c r="CV900" s="116"/>
    </row>
    <row r="901" spans="85:100" ht="10.5">
      <c r="CG901" s="104" t="s">
        <v>431</v>
      </c>
      <c r="CH901" s="104" t="s">
        <v>432</v>
      </c>
      <c r="CI901" s="104" t="s">
        <v>62</v>
      </c>
      <c r="CJ901" s="104">
        <v>19090</v>
      </c>
      <c r="CK901" s="104">
        <v>165401.5</v>
      </c>
      <c r="CL901" s="104">
        <v>137272.86</v>
      </c>
      <c r="CM901" s="104"/>
      <c r="CN901" s="104"/>
      <c r="CO901" s="104"/>
      <c r="CP901" s="104">
        <v>-100</v>
      </c>
      <c r="CQ901" s="104">
        <v>-100</v>
      </c>
      <c r="CR901" s="104">
        <v>-100</v>
      </c>
      <c r="CS901" s="116">
        <v>8.664300680984809</v>
      </c>
      <c r="CT901" s="116"/>
      <c r="CU901" s="116">
        <v>7.190825563122052</v>
      </c>
      <c r="CV901" s="116"/>
    </row>
    <row r="902" spans="85:100" ht="10.5">
      <c r="CG902" s="104" t="s">
        <v>431</v>
      </c>
      <c r="CH902" s="104" t="s">
        <v>432</v>
      </c>
      <c r="CI902" s="104" t="s">
        <v>53</v>
      </c>
      <c r="CJ902" s="104">
        <v>14844.12</v>
      </c>
      <c r="CK902" s="104">
        <v>151018.6</v>
      </c>
      <c r="CL902" s="104">
        <v>130951.91</v>
      </c>
      <c r="CM902" s="104">
        <v>891</v>
      </c>
      <c r="CN902" s="104">
        <v>6364.75</v>
      </c>
      <c r="CO902" s="104">
        <v>5837.41</v>
      </c>
      <c r="CP902" s="104">
        <v>-93.9976233013476</v>
      </c>
      <c r="CQ902" s="104">
        <v>-95.78545291772006</v>
      </c>
      <c r="CR902" s="104">
        <v>-95.5423254231267</v>
      </c>
      <c r="CS902" s="116">
        <v>10.173631040438908</v>
      </c>
      <c r="CT902" s="116">
        <v>7.14337822671156</v>
      </c>
      <c r="CU902" s="116">
        <v>8.821803515466057</v>
      </c>
      <c r="CV902" s="116">
        <v>6.551526374859708</v>
      </c>
    </row>
    <row r="903" spans="85:100" ht="10.5">
      <c r="CG903" s="104" t="s">
        <v>431</v>
      </c>
      <c r="CH903" s="104" t="s">
        <v>432</v>
      </c>
      <c r="CI903" s="104" t="s">
        <v>55</v>
      </c>
      <c r="CJ903" s="104">
        <v>2000</v>
      </c>
      <c r="CK903" s="104">
        <v>12955.83</v>
      </c>
      <c r="CL903" s="104">
        <v>10756.1</v>
      </c>
      <c r="CM903" s="104"/>
      <c r="CN903" s="104"/>
      <c r="CO903" s="104"/>
      <c r="CP903" s="104">
        <v>-100</v>
      </c>
      <c r="CQ903" s="104">
        <v>-100</v>
      </c>
      <c r="CR903" s="104">
        <v>-100</v>
      </c>
      <c r="CS903" s="116">
        <v>6.477915</v>
      </c>
      <c r="CT903" s="116"/>
      <c r="CU903" s="116">
        <v>5.37805</v>
      </c>
      <c r="CV903" s="116"/>
    </row>
    <row r="904" spans="85:100" ht="10.5">
      <c r="CG904" s="104" t="s">
        <v>431</v>
      </c>
      <c r="CH904" s="104" t="s">
        <v>432</v>
      </c>
      <c r="CI904" s="104" t="s">
        <v>41</v>
      </c>
      <c r="CJ904" s="104"/>
      <c r="CK904" s="104"/>
      <c r="CL904" s="104"/>
      <c r="CM904" s="104">
        <v>9450</v>
      </c>
      <c r="CN904" s="104">
        <v>59977.52</v>
      </c>
      <c r="CO904" s="104">
        <v>55277.05</v>
      </c>
      <c r="CP904" s="104"/>
      <c r="CQ904" s="104"/>
      <c r="CR904" s="104"/>
      <c r="CS904" s="116"/>
      <c r="CT904" s="116">
        <v>6.346827513227513</v>
      </c>
      <c r="CU904" s="116"/>
      <c r="CV904" s="116">
        <v>5.849423280423281</v>
      </c>
    </row>
    <row r="905" spans="85:100" ht="10.5">
      <c r="CG905" s="104" t="s">
        <v>431</v>
      </c>
      <c r="CH905" s="104" t="s">
        <v>432</v>
      </c>
      <c r="CI905" s="104" t="s">
        <v>44</v>
      </c>
      <c r="CJ905" s="104">
        <v>2340</v>
      </c>
      <c r="CK905" s="104">
        <v>13051.87</v>
      </c>
      <c r="CL905" s="104">
        <v>11091.6</v>
      </c>
      <c r="CM905" s="104"/>
      <c r="CN905" s="104"/>
      <c r="CO905" s="104"/>
      <c r="CP905" s="104">
        <v>-100</v>
      </c>
      <c r="CQ905" s="104">
        <v>-100</v>
      </c>
      <c r="CR905" s="104">
        <v>-100</v>
      </c>
      <c r="CS905" s="116">
        <v>5.5777222222222225</v>
      </c>
      <c r="CT905" s="116"/>
      <c r="CU905" s="116">
        <v>4.74</v>
      </c>
      <c r="CV905" s="116"/>
    </row>
    <row r="906" spans="85:100" ht="10.5">
      <c r="CG906" s="104" t="s">
        <v>431</v>
      </c>
      <c r="CH906" s="104" t="s">
        <v>432</v>
      </c>
      <c r="CI906" s="104" t="s">
        <v>84</v>
      </c>
      <c r="CJ906" s="104">
        <v>13990</v>
      </c>
      <c r="CK906" s="104">
        <v>72546.16</v>
      </c>
      <c r="CL906" s="104">
        <v>61143.17</v>
      </c>
      <c r="CM906" s="104"/>
      <c r="CN906" s="104"/>
      <c r="CO906" s="104"/>
      <c r="CP906" s="104">
        <v>-100</v>
      </c>
      <c r="CQ906" s="104">
        <v>-100</v>
      </c>
      <c r="CR906" s="104">
        <v>-100</v>
      </c>
      <c r="CS906" s="116">
        <v>5.185572551822731</v>
      </c>
      <c r="CT906" s="116"/>
      <c r="CU906" s="116">
        <v>4.370491065046462</v>
      </c>
      <c r="CV906" s="116"/>
    </row>
    <row r="907" spans="85:100" ht="10.5">
      <c r="CG907" s="104" t="s">
        <v>431</v>
      </c>
      <c r="CH907" s="104" t="s">
        <v>432</v>
      </c>
      <c r="CI907" s="104" t="s">
        <v>525</v>
      </c>
      <c r="CJ907" s="104">
        <v>1120</v>
      </c>
      <c r="CK907" s="104">
        <v>5849.24</v>
      </c>
      <c r="CL907" s="104">
        <v>5035.86</v>
      </c>
      <c r="CM907" s="104"/>
      <c r="CN907" s="104"/>
      <c r="CO907" s="104"/>
      <c r="CP907" s="104">
        <v>-100</v>
      </c>
      <c r="CQ907" s="104">
        <v>-100</v>
      </c>
      <c r="CR907" s="104">
        <v>-100</v>
      </c>
      <c r="CS907" s="116">
        <v>5.222535714285714</v>
      </c>
      <c r="CT907" s="116"/>
      <c r="CU907" s="116">
        <v>4.496303571428571</v>
      </c>
      <c r="CV907" s="116"/>
    </row>
    <row r="908" spans="85:100" ht="10.5">
      <c r="CG908" s="104" t="s">
        <v>433</v>
      </c>
      <c r="CH908" s="104" t="s">
        <v>625</v>
      </c>
      <c r="CI908" s="104" t="s">
        <v>133</v>
      </c>
      <c r="CJ908" s="104">
        <v>336</v>
      </c>
      <c r="CK908" s="104">
        <v>3161.76</v>
      </c>
      <c r="CL908" s="104">
        <v>2722.09</v>
      </c>
      <c r="CM908" s="104"/>
      <c r="CN908" s="104"/>
      <c r="CO908" s="104"/>
      <c r="CP908" s="104">
        <v>-100</v>
      </c>
      <c r="CQ908" s="104">
        <v>-100</v>
      </c>
      <c r="CR908" s="104">
        <v>-100</v>
      </c>
      <c r="CS908" s="116">
        <v>9.41</v>
      </c>
      <c r="CT908" s="116"/>
      <c r="CU908" s="116">
        <v>8.101458333333333</v>
      </c>
      <c r="CV908" s="116"/>
    </row>
    <row r="909" spans="85:100" ht="10.5">
      <c r="CG909" s="104" t="s">
        <v>433</v>
      </c>
      <c r="CH909" s="104" t="s">
        <v>625</v>
      </c>
      <c r="CI909" s="104" t="s">
        <v>53</v>
      </c>
      <c r="CJ909" s="104"/>
      <c r="CK909" s="104"/>
      <c r="CL909" s="104"/>
      <c r="CM909" s="104">
        <v>150</v>
      </c>
      <c r="CN909" s="104">
        <v>1037.97</v>
      </c>
      <c r="CO909" s="104">
        <v>952.87</v>
      </c>
      <c r="CP909" s="104"/>
      <c r="CQ909" s="104"/>
      <c r="CR909" s="104"/>
      <c r="CS909" s="116"/>
      <c r="CT909" s="116">
        <v>6.9198</v>
      </c>
      <c r="CU909" s="116"/>
      <c r="CV909" s="116">
        <v>6.3524666666666665</v>
      </c>
    </row>
    <row r="910" spans="85:100" ht="10.5">
      <c r="CG910" s="104" t="s">
        <v>433</v>
      </c>
      <c r="CH910" s="104" t="s">
        <v>625</v>
      </c>
      <c r="CI910" s="104" t="s">
        <v>55</v>
      </c>
      <c r="CJ910" s="104"/>
      <c r="CK910" s="104"/>
      <c r="CL910" s="104"/>
      <c r="CM910" s="104">
        <v>1920</v>
      </c>
      <c r="CN910" s="104">
        <v>12142.29</v>
      </c>
      <c r="CO910" s="104">
        <v>11146.8</v>
      </c>
      <c r="CP910" s="104"/>
      <c r="CQ910" s="104"/>
      <c r="CR910" s="104"/>
      <c r="CS910" s="116"/>
      <c r="CT910" s="116">
        <v>6.324109375000001</v>
      </c>
      <c r="CU910" s="116"/>
      <c r="CV910" s="116">
        <v>5.805625</v>
      </c>
    </row>
    <row r="911" spans="85:100" ht="10.5">
      <c r="CG911" s="104" t="s">
        <v>433</v>
      </c>
      <c r="CH911" s="104" t="s">
        <v>625</v>
      </c>
      <c r="CI911" s="104" t="s">
        <v>42</v>
      </c>
      <c r="CJ911" s="104"/>
      <c r="CK911" s="104"/>
      <c r="CL911" s="104"/>
      <c r="CM911" s="104">
        <v>450</v>
      </c>
      <c r="CN911" s="104">
        <v>3544.75</v>
      </c>
      <c r="CO911" s="104">
        <v>3251.73</v>
      </c>
      <c r="CP911" s="104"/>
      <c r="CQ911" s="104"/>
      <c r="CR911" s="104"/>
      <c r="CS911" s="116"/>
      <c r="CT911" s="116">
        <v>7.877222222222223</v>
      </c>
      <c r="CU911" s="116"/>
      <c r="CV911" s="116">
        <v>7.226066666666667</v>
      </c>
    </row>
    <row r="912" spans="85:100" ht="10.5">
      <c r="CG912" s="104" t="s">
        <v>441</v>
      </c>
      <c r="CH912" s="104" t="s">
        <v>307</v>
      </c>
      <c r="CI912" s="104" t="s">
        <v>47</v>
      </c>
      <c r="CJ912" s="104">
        <v>32</v>
      </c>
      <c r="CK912" s="104">
        <v>366.71</v>
      </c>
      <c r="CL912" s="104">
        <v>313.59</v>
      </c>
      <c r="CM912" s="104">
        <v>439</v>
      </c>
      <c r="CN912" s="104">
        <v>5216.17</v>
      </c>
      <c r="CO912" s="104">
        <v>4796.66</v>
      </c>
      <c r="CP912" s="104">
        <v>1271.875</v>
      </c>
      <c r="CQ912" s="104">
        <v>1322.4237135611247</v>
      </c>
      <c r="CR912" s="104">
        <v>1429.595969259224</v>
      </c>
      <c r="CS912" s="116">
        <v>11.4596875</v>
      </c>
      <c r="CT912" s="116">
        <v>11.881936218678815</v>
      </c>
      <c r="CU912" s="116">
        <v>9.7996875</v>
      </c>
      <c r="CV912" s="116">
        <v>10.92633257403189</v>
      </c>
    </row>
    <row r="913" spans="85:100" ht="10.5">
      <c r="CG913" s="104" t="s">
        <v>441</v>
      </c>
      <c r="CH913" s="104" t="s">
        <v>307</v>
      </c>
      <c r="CI913" s="104" t="s">
        <v>134</v>
      </c>
      <c r="CJ913" s="104"/>
      <c r="CK913" s="104"/>
      <c r="CL913" s="104"/>
      <c r="CM913" s="104">
        <v>600</v>
      </c>
      <c r="CN913" s="104">
        <v>8794.42</v>
      </c>
      <c r="CO913" s="104">
        <v>8129.67</v>
      </c>
      <c r="CP913" s="104"/>
      <c r="CQ913" s="104"/>
      <c r="CR913" s="104"/>
      <c r="CS913" s="116"/>
      <c r="CT913" s="116">
        <v>14.657366666666666</v>
      </c>
      <c r="CU913" s="116"/>
      <c r="CV913" s="116">
        <v>13.54945</v>
      </c>
    </row>
    <row r="914" spans="85:100" ht="10.5">
      <c r="CG914" s="104" t="s">
        <v>441</v>
      </c>
      <c r="CH914" s="104" t="s">
        <v>307</v>
      </c>
      <c r="CI914" s="104" t="s">
        <v>62</v>
      </c>
      <c r="CJ914" s="104">
        <v>4402.45</v>
      </c>
      <c r="CK914" s="104">
        <v>60507.52</v>
      </c>
      <c r="CL914" s="104">
        <v>52109.14</v>
      </c>
      <c r="CM914" s="104">
        <v>6942</v>
      </c>
      <c r="CN914" s="104">
        <v>90446.52</v>
      </c>
      <c r="CO914" s="104">
        <v>83144.97</v>
      </c>
      <c r="CP914" s="104">
        <v>57.68492543924407</v>
      </c>
      <c r="CQ914" s="104">
        <v>49.479800196735894</v>
      </c>
      <c r="CR914" s="104">
        <v>59.55928269013843</v>
      </c>
      <c r="CS914" s="116">
        <v>13.744056150552533</v>
      </c>
      <c r="CT914" s="116">
        <v>13.028885047536734</v>
      </c>
      <c r="CU914" s="116">
        <v>11.836395643334962</v>
      </c>
      <c r="CV914" s="116">
        <v>11.97709161624892</v>
      </c>
    </row>
    <row r="915" spans="85:100" ht="10.5">
      <c r="CG915" s="104" t="s">
        <v>441</v>
      </c>
      <c r="CH915" s="104" t="s">
        <v>307</v>
      </c>
      <c r="CI915" s="104" t="s">
        <v>53</v>
      </c>
      <c r="CJ915" s="104">
        <v>15642</v>
      </c>
      <c r="CK915" s="104">
        <v>200108.56</v>
      </c>
      <c r="CL915" s="104">
        <v>170978.37</v>
      </c>
      <c r="CM915" s="104">
        <v>19026</v>
      </c>
      <c r="CN915" s="104">
        <v>235874.98</v>
      </c>
      <c r="CO915" s="104">
        <v>216717.06</v>
      </c>
      <c r="CP915" s="104">
        <v>21.634062140391254</v>
      </c>
      <c r="CQ915" s="104">
        <v>17.873508259716633</v>
      </c>
      <c r="CR915" s="104">
        <v>26.75115571636342</v>
      </c>
      <c r="CS915" s="116">
        <v>12.793029024421429</v>
      </c>
      <c r="CT915" s="116">
        <v>12.397507621150005</v>
      </c>
      <c r="CU915" s="116">
        <v>10.93072305331799</v>
      </c>
      <c r="CV915" s="116">
        <v>11.39057395143488</v>
      </c>
    </row>
    <row r="916" spans="85:100" ht="10.5">
      <c r="CG916" s="104" t="s">
        <v>441</v>
      </c>
      <c r="CH916" s="104" t="s">
        <v>307</v>
      </c>
      <c r="CI916" s="104" t="s">
        <v>55</v>
      </c>
      <c r="CJ916" s="104"/>
      <c r="CK916" s="104"/>
      <c r="CL916" s="104"/>
      <c r="CM916" s="104">
        <v>1000</v>
      </c>
      <c r="CN916" s="104">
        <v>11982.38</v>
      </c>
      <c r="CO916" s="104">
        <v>11000</v>
      </c>
      <c r="CP916" s="104"/>
      <c r="CQ916" s="104"/>
      <c r="CR916" s="104"/>
      <c r="CS916" s="116"/>
      <c r="CT916" s="116">
        <v>11.98238</v>
      </c>
      <c r="CU916" s="116"/>
      <c r="CV916" s="116">
        <v>11</v>
      </c>
    </row>
    <row r="917" spans="85:100" ht="10.5">
      <c r="CG917" s="104" t="s">
        <v>441</v>
      </c>
      <c r="CH917" s="104" t="s">
        <v>307</v>
      </c>
      <c r="CI917" s="104" t="s">
        <v>41</v>
      </c>
      <c r="CJ917" s="104">
        <v>422501</v>
      </c>
      <c r="CK917" s="104">
        <v>4692955.24</v>
      </c>
      <c r="CL917" s="104">
        <v>4025245.9</v>
      </c>
      <c r="CM917" s="104">
        <v>453826</v>
      </c>
      <c r="CN917" s="104">
        <v>5174695.5</v>
      </c>
      <c r="CO917" s="104">
        <v>4760471.14</v>
      </c>
      <c r="CP917" s="104">
        <v>7.414183635068319</v>
      </c>
      <c r="CQ917" s="104">
        <v>10.265179090009811</v>
      </c>
      <c r="CR917" s="104">
        <v>18.265349701989628</v>
      </c>
      <c r="CS917" s="116">
        <v>11.107560076780883</v>
      </c>
      <c r="CT917" s="116">
        <v>11.402377783555812</v>
      </c>
      <c r="CU917" s="116">
        <v>9.527186681214955</v>
      </c>
      <c r="CV917" s="116">
        <v>10.489639509415502</v>
      </c>
    </row>
    <row r="918" spans="85:100" ht="10.5">
      <c r="CG918" s="104" t="s">
        <v>441</v>
      </c>
      <c r="CH918" s="104" t="s">
        <v>307</v>
      </c>
      <c r="CI918" s="104" t="s">
        <v>44</v>
      </c>
      <c r="CJ918" s="104">
        <v>826</v>
      </c>
      <c r="CK918" s="104">
        <v>10383.66</v>
      </c>
      <c r="CL918" s="104">
        <v>8966.03</v>
      </c>
      <c r="CM918" s="104">
        <v>1250</v>
      </c>
      <c r="CN918" s="104">
        <v>16125.56</v>
      </c>
      <c r="CO918" s="104">
        <v>14782.13</v>
      </c>
      <c r="CP918" s="104">
        <v>51.3317191283293</v>
      </c>
      <c r="CQ918" s="104">
        <v>55.29745773648213</v>
      </c>
      <c r="CR918" s="104">
        <v>64.8681746547803</v>
      </c>
      <c r="CS918" s="116">
        <v>12.571016949152542</v>
      </c>
      <c r="CT918" s="116">
        <v>12.900447999999999</v>
      </c>
      <c r="CU918" s="116">
        <v>10.854757869249395</v>
      </c>
      <c r="CV918" s="116">
        <v>11.825704</v>
      </c>
    </row>
    <row r="919" spans="85:100" ht="10.5">
      <c r="CG919" s="104" t="s">
        <v>441</v>
      </c>
      <c r="CH919" s="104" t="s">
        <v>307</v>
      </c>
      <c r="CI919" s="104" t="s">
        <v>56</v>
      </c>
      <c r="CJ919" s="104"/>
      <c r="CK919" s="104"/>
      <c r="CL919" s="104"/>
      <c r="CM919" s="104">
        <v>120</v>
      </c>
      <c r="CN919" s="104">
        <v>1274</v>
      </c>
      <c r="CO919" s="104">
        <v>1170.19</v>
      </c>
      <c r="CP919" s="104"/>
      <c r="CQ919" s="104"/>
      <c r="CR919" s="104"/>
      <c r="CS919" s="116"/>
      <c r="CT919" s="116">
        <v>10.616666666666667</v>
      </c>
      <c r="CU919" s="116"/>
      <c r="CV919" s="116">
        <v>9.751583333333334</v>
      </c>
    </row>
    <row r="920" spans="85:100" ht="10.5">
      <c r="CG920" s="104" t="s">
        <v>441</v>
      </c>
      <c r="CH920" s="104" t="s">
        <v>307</v>
      </c>
      <c r="CI920" s="104" t="s">
        <v>42</v>
      </c>
      <c r="CJ920" s="104">
        <v>24159</v>
      </c>
      <c r="CK920" s="104">
        <v>265732.67</v>
      </c>
      <c r="CL920" s="104">
        <v>230184.88</v>
      </c>
      <c r="CM920" s="104">
        <v>13560</v>
      </c>
      <c r="CN920" s="104">
        <v>157217.79</v>
      </c>
      <c r="CO920" s="104">
        <v>144817</v>
      </c>
      <c r="CP920" s="104">
        <v>-43.871849000372535</v>
      </c>
      <c r="CQ920" s="104">
        <v>-40.836107957670386</v>
      </c>
      <c r="CR920" s="104">
        <v>-37.086658341764235</v>
      </c>
      <c r="CS920" s="116">
        <v>10.999324061426384</v>
      </c>
      <c r="CT920" s="116">
        <v>11.594232300884956</v>
      </c>
      <c r="CU920" s="116">
        <v>9.527914234860715</v>
      </c>
      <c r="CV920" s="116">
        <v>10.6797197640118</v>
      </c>
    </row>
    <row r="921" spans="85:100" ht="10.5">
      <c r="CG921" s="104" t="s">
        <v>441</v>
      </c>
      <c r="CH921" s="104" t="s">
        <v>307</v>
      </c>
      <c r="CI921" s="104" t="s">
        <v>66</v>
      </c>
      <c r="CJ921" s="104">
        <v>310</v>
      </c>
      <c r="CK921" s="104">
        <v>3534.98</v>
      </c>
      <c r="CL921" s="104">
        <v>3037.97</v>
      </c>
      <c r="CM921" s="104">
        <v>1004</v>
      </c>
      <c r="CN921" s="104">
        <v>12626.24</v>
      </c>
      <c r="CO921" s="104">
        <v>11611.58</v>
      </c>
      <c r="CP921" s="104">
        <v>223.8709677419355</v>
      </c>
      <c r="CQ921" s="104">
        <v>257.1799557564682</v>
      </c>
      <c r="CR921" s="104">
        <v>282.2150975816088</v>
      </c>
      <c r="CS921" s="116">
        <v>11.403161290322581</v>
      </c>
      <c r="CT921" s="116">
        <v>12.57593625498008</v>
      </c>
      <c r="CU921" s="116">
        <v>9.799903225806451</v>
      </c>
      <c r="CV921" s="116">
        <v>11.565318725099601</v>
      </c>
    </row>
    <row r="922" spans="85:100" ht="10.5">
      <c r="CG922" s="104" t="s">
        <v>441</v>
      </c>
      <c r="CH922" s="104" t="s">
        <v>307</v>
      </c>
      <c r="CI922" s="104" t="s">
        <v>65</v>
      </c>
      <c r="CJ922" s="104">
        <v>310</v>
      </c>
      <c r="CK922" s="104">
        <v>3352.42</v>
      </c>
      <c r="CL922" s="104">
        <v>2894.45</v>
      </c>
      <c r="CM922" s="104">
        <v>270</v>
      </c>
      <c r="CN922" s="104">
        <v>2859.2</v>
      </c>
      <c r="CO922" s="104">
        <v>2628.82</v>
      </c>
      <c r="CP922" s="104">
        <v>-12.903225806451612</v>
      </c>
      <c r="CQ922" s="104">
        <v>-14.712357043568534</v>
      </c>
      <c r="CR922" s="104">
        <v>-9.17721846983018</v>
      </c>
      <c r="CS922" s="116">
        <v>10.81425806451613</v>
      </c>
      <c r="CT922" s="116">
        <v>10.589629629629629</v>
      </c>
      <c r="CU922" s="116">
        <v>9.336935483870967</v>
      </c>
      <c r="CV922" s="116">
        <v>9.736370370370372</v>
      </c>
    </row>
    <row r="923" spans="85:100" ht="10.5">
      <c r="CG923" s="104" t="s">
        <v>441</v>
      </c>
      <c r="CH923" s="104" t="s">
        <v>307</v>
      </c>
      <c r="CI923" s="104" t="s">
        <v>43</v>
      </c>
      <c r="CJ923" s="104"/>
      <c r="CK923" s="104"/>
      <c r="CL923" s="104"/>
      <c r="CM923" s="104">
        <v>10490</v>
      </c>
      <c r="CN923" s="104">
        <v>113815.8</v>
      </c>
      <c r="CO923" s="104">
        <v>104650.61</v>
      </c>
      <c r="CP923" s="104"/>
      <c r="CQ923" s="104"/>
      <c r="CR923" s="104"/>
      <c r="CS923" s="116"/>
      <c r="CT923" s="116">
        <v>10.849933269780744</v>
      </c>
      <c r="CU923" s="116"/>
      <c r="CV923" s="116">
        <v>9.976225929456625</v>
      </c>
    </row>
    <row r="924" spans="85:100" ht="10.5">
      <c r="CG924" s="104" t="s">
        <v>452</v>
      </c>
      <c r="CH924" s="104" t="s">
        <v>314</v>
      </c>
      <c r="CI924" s="104" t="s">
        <v>47</v>
      </c>
      <c r="CJ924" s="104">
        <v>5090</v>
      </c>
      <c r="CK924" s="104">
        <v>58315.94</v>
      </c>
      <c r="CL924" s="104">
        <v>49754.8</v>
      </c>
      <c r="CM924" s="104">
        <v>7440</v>
      </c>
      <c r="CN924" s="104">
        <v>69706.64</v>
      </c>
      <c r="CO924" s="104">
        <v>63931.2</v>
      </c>
      <c r="CP924" s="104">
        <v>46.16895874263261</v>
      </c>
      <c r="CQ924" s="104">
        <v>19.532738390224004</v>
      </c>
      <c r="CR924" s="104">
        <v>28.492527354144716</v>
      </c>
      <c r="CS924" s="116">
        <v>11.456962671905698</v>
      </c>
      <c r="CT924" s="116">
        <v>9.369172043010753</v>
      </c>
      <c r="CU924" s="116">
        <v>9.775009823182712</v>
      </c>
      <c r="CV924" s="116">
        <v>8.59290322580645</v>
      </c>
    </row>
    <row r="925" spans="85:100" ht="10.5">
      <c r="CG925" s="104" t="s">
        <v>452</v>
      </c>
      <c r="CH925" s="104" t="s">
        <v>314</v>
      </c>
      <c r="CI925" s="104" t="s">
        <v>93</v>
      </c>
      <c r="CJ925" s="104"/>
      <c r="CK925" s="104"/>
      <c r="CL925" s="104"/>
      <c r="CM925" s="104">
        <v>11385</v>
      </c>
      <c r="CN925" s="104">
        <v>138141.29</v>
      </c>
      <c r="CO925" s="104">
        <v>127773.7</v>
      </c>
      <c r="CP925" s="104"/>
      <c r="CQ925" s="104"/>
      <c r="CR925" s="104"/>
      <c r="CS925" s="116"/>
      <c r="CT925" s="116">
        <v>12.133622310057094</v>
      </c>
      <c r="CU925" s="116"/>
      <c r="CV925" s="116">
        <v>11.222986385595082</v>
      </c>
    </row>
    <row r="926" spans="85:100" ht="10.5">
      <c r="CG926" s="104" t="s">
        <v>452</v>
      </c>
      <c r="CH926" s="104" t="s">
        <v>314</v>
      </c>
      <c r="CI926" s="104" t="s">
        <v>133</v>
      </c>
      <c r="CJ926" s="104">
        <v>495</v>
      </c>
      <c r="CK926" s="104">
        <v>2752.2</v>
      </c>
      <c r="CL926" s="104">
        <v>2369.49</v>
      </c>
      <c r="CM926" s="104"/>
      <c r="CN926" s="104"/>
      <c r="CO926" s="104"/>
      <c r="CP926" s="104">
        <v>-100</v>
      </c>
      <c r="CQ926" s="104">
        <v>-100</v>
      </c>
      <c r="CR926" s="104">
        <v>-100</v>
      </c>
      <c r="CS926" s="116">
        <v>5.56</v>
      </c>
      <c r="CT926" s="116"/>
      <c r="CU926" s="116">
        <v>4.786848484848484</v>
      </c>
      <c r="CV926" s="116"/>
    </row>
    <row r="927" spans="85:100" ht="10.5">
      <c r="CG927" s="104" t="s">
        <v>452</v>
      </c>
      <c r="CH927" s="104" t="s">
        <v>314</v>
      </c>
      <c r="CI927" s="104" t="s">
        <v>134</v>
      </c>
      <c r="CJ927" s="104">
        <v>500</v>
      </c>
      <c r="CK927" s="104">
        <v>7807.25</v>
      </c>
      <c r="CL927" s="104">
        <v>6747.02</v>
      </c>
      <c r="CM927" s="104"/>
      <c r="CN927" s="104"/>
      <c r="CO927" s="104"/>
      <c r="CP927" s="104">
        <v>-100</v>
      </c>
      <c r="CQ927" s="104">
        <v>-100</v>
      </c>
      <c r="CR927" s="104">
        <v>-100</v>
      </c>
      <c r="CS927" s="116">
        <v>15.6145</v>
      </c>
      <c r="CT927" s="116"/>
      <c r="CU927" s="116">
        <v>13.49404</v>
      </c>
      <c r="CV927" s="116"/>
    </row>
    <row r="928" spans="85:100" ht="10.5">
      <c r="CG928" s="104" t="s">
        <v>452</v>
      </c>
      <c r="CH928" s="104" t="s">
        <v>314</v>
      </c>
      <c r="CI928" s="104" t="s">
        <v>62</v>
      </c>
      <c r="CJ928" s="104">
        <v>10018</v>
      </c>
      <c r="CK928" s="104">
        <v>140080</v>
      </c>
      <c r="CL928" s="104">
        <v>120661.92</v>
      </c>
      <c r="CM928" s="104">
        <v>28034.75</v>
      </c>
      <c r="CN928" s="104">
        <v>453449.2</v>
      </c>
      <c r="CO928" s="104">
        <v>416599.11</v>
      </c>
      <c r="CP928" s="104">
        <v>179.84378119385107</v>
      </c>
      <c r="CQ928" s="104">
        <v>223.70731010850943</v>
      </c>
      <c r="CR928" s="104">
        <v>245.26146277135322</v>
      </c>
      <c r="CS928" s="116">
        <v>13.98283090437213</v>
      </c>
      <c r="CT928" s="116">
        <v>16.174540525597696</v>
      </c>
      <c r="CU928" s="116">
        <v>12.044511878618486</v>
      </c>
      <c r="CV928" s="116">
        <v>14.86009720079544</v>
      </c>
    </row>
    <row r="929" spans="85:100" ht="10.5">
      <c r="CG929" s="104" t="s">
        <v>452</v>
      </c>
      <c r="CH929" s="104" t="s">
        <v>314</v>
      </c>
      <c r="CI929" s="104" t="s">
        <v>53</v>
      </c>
      <c r="CJ929" s="104">
        <v>224569.21</v>
      </c>
      <c r="CK929" s="104">
        <v>2930001.72</v>
      </c>
      <c r="CL929" s="104">
        <v>2502184.86</v>
      </c>
      <c r="CM929" s="104">
        <v>151003.2</v>
      </c>
      <c r="CN929" s="104">
        <v>1813875.04</v>
      </c>
      <c r="CO929" s="104">
        <v>1669970.42</v>
      </c>
      <c r="CP929" s="104">
        <v>-32.75872502735348</v>
      </c>
      <c r="CQ929" s="104">
        <v>-38.09303838906962</v>
      </c>
      <c r="CR929" s="104">
        <v>-33.2595106502243</v>
      </c>
      <c r="CS929" s="116">
        <v>13.047210345532232</v>
      </c>
      <c r="CT929" s="116">
        <v>12.01216292105068</v>
      </c>
      <c r="CU929" s="116">
        <v>11.142154616832824</v>
      </c>
      <c r="CV929" s="116">
        <v>11.059172388399714</v>
      </c>
    </row>
    <row r="930" spans="85:100" ht="10.5">
      <c r="CG930" s="104" t="s">
        <v>452</v>
      </c>
      <c r="CH930" s="104" t="s">
        <v>314</v>
      </c>
      <c r="CI930" s="104" t="s">
        <v>55</v>
      </c>
      <c r="CJ930" s="104">
        <v>16016</v>
      </c>
      <c r="CK930" s="104">
        <v>218683.61</v>
      </c>
      <c r="CL930" s="104">
        <v>184885.51</v>
      </c>
      <c r="CM930" s="104">
        <v>37638</v>
      </c>
      <c r="CN930" s="104">
        <v>451002.88</v>
      </c>
      <c r="CO930" s="104">
        <v>415277.99</v>
      </c>
      <c r="CP930" s="104">
        <v>135.0024975024975</v>
      </c>
      <c r="CQ930" s="104">
        <v>106.23533697838627</v>
      </c>
      <c r="CR930" s="104">
        <v>124.61359465108974</v>
      </c>
      <c r="CS930" s="116">
        <v>13.654071553446553</v>
      </c>
      <c r="CT930" s="116">
        <v>11.982647324512461</v>
      </c>
      <c r="CU930" s="116">
        <v>11.543800574425575</v>
      </c>
      <c r="CV930" s="116">
        <v>11.033476539667356</v>
      </c>
    </row>
    <row r="931" spans="85:100" ht="10.5">
      <c r="CG931" s="104" t="s">
        <v>452</v>
      </c>
      <c r="CH931" s="104" t="s">
        <v>314</v>
      </c>
      <c r="CI931" s="104" t="s">
        <v>41</v>
      </c>
      <c r="CJ931" s="104">
        <v>104150</v>
      </c>
      <c r="CK931" s="104">
        <v>919107.39</v>
      </c>
      <c r="CL931" s="104">
        <v>786267.66</v>
      </c>
      <c r="CM931" s="104">
        <v>92835</v>
      </c>
      <c r="CN931" s="104">
        <v>985342.26</v>
      </c>
      <c r="CO931" s="104">
        <v>906445.71</v>
      </c>
      <c r="CP931" s="104">
        <v>-10.864138262121939</v>
      </c>
      <c r="CQ931" s="104">
        <v>7.2064342775004775</v>
      </c>
      <c r="CR931" s="104">
        <v>15.284623304995137</v>
      </c>
      <c r="CS931" s="116">
        <v>8.824842918867018</v>
      </c>
      <c r="CT931" s="116">
        <v>10.613909193730812</v>
      </c>
      <c r="CU931" s="116">
        <v>7.549377436389823</v>
      </c>
      <c r="CV931" s="116">
        <v>9.764051381483277</v>
      </c>
    </row>
    <row r="932" spans="85:100" ht="10.5">
      <c r="CG932" s="104" t="s">
        <v>452</v>
      </c>
      <c r="CH932" s="104" t="s">
        <v>314</v>
      </c>
      <c r="CI932" s="104" t="s">
        <v>91</v>
      </c>
      <c r="CJ932" s="104">
        <v>1065</v>
      </c>
      <c r="CK932" s="104">
        <v>14876.2</v>
      </c>
      <c r="CL932" s="104">
        <v>12855.92</v>
      </c>
      <c r="CM932" s="104">
        <v>800</v>
      </c>
      <c r="CN932" s="104">
        <v>10784</v>
      </c>
      <c r="CO932" s="104">
        <v>9892.43</v>
      </c>
      <c r="CP932" s="104">
        <v>-24.88262910798122</v>
      </c>
      <c r="CQ932" s="104">
        <v>-27.508369072747076</v>
      </c>
      <c r="CR932" s="104">
        <v>-23.05155912606799</v>
      </c>
      <c r="CS932" s="116">
        <v>13.968262910798122</v>
      </c>
      <c r="CT932" s="116">
        <v>13.48</v>
      </c>
      <c r="CU932" s="116">
        <v>12.071286384976526</v>
      </c>
      <c r="CV932" s="116">
        <v>12.3655375</v>
      </c>
    </row>
    <row r="933" spans="85:100" ht="10.5">
      <c r="CG933" s="104" t="s">
        <v>452</v>
      </c>
      <c r="CH933" s="104" t="s">
        <v>314</v>
      </c>
      <c r="CI933" s="104" t="s">
        <v>60</v>
      </c>
      <c r="CJ933" s="104">
        <v>5000</v>
      </c>
      <c r="CK933" s="104">
        <v>58534.66</v>
      </c>
      <c r="CL933" s="104">
        <v>50395</v>
      </c>
      <c r="CM933" s="104">
        <v>2700</v>
      </c>
      <c r="CN933" s="104">
        <v>26787.77</v>
      </c>
      <c r="CO933" s="104">
        <v>24578.04</v>
      </c>
      <c r="CP933" s="104">
        <v>-46</v>
      </c>
      <c r="CQ933" s="104">
        <v>-54.236054330887036</v>
      </c>
      <c r="CR933" s="104">
        <v>-51.229209246949104</v>
      </c>
      <c r="CS933" s="116">
        <v>11.706932</v>
      </c>
      <c r="CT933" s="116">
        <v>9.921396296296296</v>
      </c>
      <c r="CU933" s="116">
        <v>10.079</v>
      </c>
      <c r="CV933" s="116">
        <v>9.102977777777777</v>
      </c>
    </row>
    <row r="934" spans="85:100" ht="10.5">
      <c r="CG934" s="104" t="s">
        <v>452</v>
      </c>
      <c r="CH934" s="104" t="s">
        <v>314</v>
      </c>
      <c r="CI934" s="104" t="s">
        <v>42</v>
      </c>
      <c r="CJ934" s="104">
        <v>121216.2</v>
      </c>
      <c r="CK934" s="104">
        <v>1253722.74</v>
      </c>
      <c r="CL934" s="104">
        <v>1075249.4</v>
      </c>
      <c r="CM934" s="104">
        <v>60377.8</v>
      </c>
      <c r="CN934" s="104">
        <v>616983.54</v>
      </c>
      <c r="CO934" s="104">
        <v>567257.56</v>
      </c>
      <c r="CP934" s="104">
        <v>-50.18999110679925</v>
      </c>
      <c r="CQ934" s="104">
        <v>-50.787879942258996</v>
      </c>
      <c r="CR934" s="104">
        <v>-47.24409425385403</v>
      </c>
      <c r="CS934" s="116">
        <v>10.3428645676073</v>
      </c>
      <c r="CT934" s="116">
        <v>10.218715156895415</v>
      </c>
      <c r="CU934" s="116">
        <v>8.870509057370219</v>
      </c>
      <c r="CV934" s="116">
        <v>9.395134635577978</v>
      </c>
    </row>
    <row r="935" spans="85:100" ht="10.5">
      <c r="CG935" s="104" t="s">
        <v>452</v>
      </c>
      <c r="CH935" s="104" t="s">
        <v>314</v>
      </c>
      <c r="CI935" s="104" t="s">
        <v>70</v>
      </c>
      <c r="CJ935" s="104"/>
      <c r="CK935" s="104"/>
      <c r="CL935" s="104"/>
      <c r="CM935" s="104">
        <v>740</v>
      </c>
      <c r="CN935" s="104">
        <v>4682.57</v>
      </c>
      <c r="CO935" s="104">
        <v>4305.95</v>
      </c>
      <c r="CP935" s="104"/>
      <c r="CQ935" s="104"/>
      <c r="CR935" s="104"/>
      <c r="CS935" s="116"/>
      <c r="CT935" s="116">
        <v>6.327797297297297</v>
      </c>
      <c r="CU935" s="116"/>
      <c r="CV935" s="116">
        <v>5.818851351351351</v>
      </c>
    </row>
    <row r="936" spans="85:100" ht="10.5">
      <c r="CG936" s="104" t="s">
        <v>452</v>
      </c>
      <c r="CH936" s="104" t="s">
        <v>314</v>
      </c>
      <c r="CI936" s="104" t="s">
        <v>525</v>
      </c>
      <c r="CJ936" s="104">
        <v>560</v>
      </c>
      <c r="CK936" s="104">
        <v>5168.67</v>
      </c>
      <c r="CL936" s="104">
        <v>4449.93</v>
      </c>
      <c r="CM936" s="104"/>
      <c r="CN936" s="104"/>
      <c r="CO936" s="104"/>
      <c r="CP936" s="104">
        <v>-100</v>
      </c>
      <c r="CQ936" s="104">
        <v>-100</v>
      </c>
      <c r="CR936" s="104">
        <v>-100</v>
      </c>
      <c r="CS936" s="116">
        <v>9.229767857142857</v>
      </c>
      <c r="CT936" s="116"/>
      <c r="CU936" s="116">
        <v>7.946303571428572</v>
      </c>
      <c r="CV936" s="116"/>
    </row>
    <row r="937" spans="85:100" ht="10.5">
      <c r="CG937" s="104" t="s">
        <v>452</v>
      </c>
      <c r="CH937" s="104" t="s">
        <v>314</v>
      </c>
      <c r="CI937" s="104" t="s">
        <v>43</v>
      </c>
      <c r="CJ937" s="104"/>
      <c r="CK937" s="104"/>
      <c r="CL937" s="104"/>
      <c r="CM937" s="104">
        <v>190</v>
      </c>
      <c r="CN937" s="104">
        <v>2463.63</v>
      </c>
      <c r="CO937" s="104">
        <v>2273.24</v>
      </c>
      <c r="CP937" s="104"/>
      <c r="CQ937" s="104"/>
      <c r="CR937" s="104"/>
      <c r="CS937" s="116"/>
      <c r="CT937" s="116">
        <v>12.966473684210527</v>
      </c>
      <c r="CU937" s="116"/>
      <c r="CV937" s="116">
        <v>11.964421052631577</v>
      </c>
    </row>
    <row r="938" spans="85:100" ht="10.5">
      <c r="CG938" s="104" t="s">
        <v>317</v>
      </c>
      <c r="CH938" s="104" t="s">
        <v>318</v>
      </c>
      <c r="CI938" s="104" t="s">
        <v>42</v>
      </c>
      <c r="CJ938" s="104"/>
      <c r="CK938" s="104"/>
      <c r="CL938" s="104"/>
      <c r="CM938" s="104">
        <v>11408</v>
      </c>
      <c r="CN938" s="104">
        <v>45486.22</v>
      </c>
      <c r="CO938" s="104">
        <v>41880.96</v>
      </c>
      <c r="CP938" s="104"/>
      <c r="CQ938" s="104"/>
      <c r="CR938" s="104"/>
      <c r="CS938" s="116"/>
      <c r="CT938" s="116">
        <v>3.9872212482468443</v>
      </c>
      <c r="CU938" s="116"/>
      <c r="CV938" s="116">
        <v>3.6711921458625527</v>
      </c>
    </row>
    <row r="939" spans="85:100" ht="10.5">
      <c r="CG939" s="104" t="s">
        <v>317</v>
      </c>
      <c r="CH939" s="104" t="s">
        <v>318</v>
      </c>
      <c r="CI939" s="104" t="s">
        <v>151</v>
      </c>
      <c r="CJ939" s="104">
        <v>136.8</v>
      </c>
      <c r="CK939" s="104">
        <v>760.66</v>
      </c>
      <c r="CL939" s="104">
        <v>644.08</v>
      </c>
      <c r="CM939" s="104"/>
      <c r="CN939" s="104"/>
      <c r="CO939" s="104"/>
      <c r="CP939" s="104">
        <v>-100</v>
      </c>
      <c r="CQ939" s="104">
        <v>-100</v>
      </c>
      <c r="CR939" s="104">
        <v>-100</v>
      </c>
      <c r="CS939" s="116">
        <v>5.560380116959063</v>
      </c>
      <c r="CT939" s="116"/>
      <c r="CU939" s="116">
        <v>4.708187134502924</v>
      </c>
      <c r="CV939" s="116"/>
    </row>
    <row r="940" spans="101:116" ht="10.5">
      <c r="CW940" s="104" t="s">
        <v>412</v>
      </c>
      <c r="CX940" s="104" t="s">
        <v>413</v>
      </c>
      <c r="CY940" s="104" t="s">
        <v>47</v>
      </c>
      <c r="CZ940" s="104">
        <v>23586</v>
      </c>
      <c r="DA940" s="104">
        <v>120418.31</v>
      </c>
      <c r="DB940" s="104">
        <v>103697.01</v>
      </c>
      <c r="DC940" s="104">
        <v>46412</v>
      </c>
      <c r="DD940" s="104">
        <v>219244.72</v>
      </c>
      <c r="DE940" s="104">
        <v>201601.61</v>
      </c>
      <c r="DF940" s="104">
        <v>96.77774951242263</v>
      </c>
      <c r="DG940" s="104">
        <v>82.06925508255348</v>
      </c>
      <c r="DH940" s="104">
        <v>94.41410123589871</v>
      </c>
      <c r="DI940" s="116">
        <v>5.105499448825574</v>
      </c>
      <c r="DJ940" s="116">
        <v>4.723880031026459</v>
      </c>
      <c r="DK940" s="116">
        <v>4.396549224116001</v>
      </c>
      <c r="DL940" s="116">
        <v>4.3437389037317935</v>
      </c>
    </row>
    <row r="941" spans="101:116" ht="10.5">
      <c r="CW941" s="104" t="s">
        <v>412</v>
      </c>
      <c r="CX941" s="104" t="s">
        <v>413</v>
      </c>
      <c r="CY941" s="104" t="s">
        <v>86</v>
      </c>
      <c r="CZ941" s="104"/>
      <c r="DA941" s="104"/>
      <c r="DB941" s="104"/>
      <c r="DC941" s="104">
        <v>5682</v>
      </c>
      <c r="DD941" s="104">
        <v>28308.79</v>
      </c>
      <c r="DE941" s="104">
        <v>26034.4</v>
      </c>
      <c r="DF941" s="104"/>
      <c r="DG941" s="104"/>
      <c r="DH941" s="104"/>
      <c r="DI941" s="116"/>
      <c r="DJ941" s="116">
        <v>4.982187609996481</v>
      </c>
      <c r="DK941" s="116"/>
      <c r="DL941" s="116">
        <v>4.581907778951074</v>
      </c>
    </row>
    <row r="942" spans="101:116" ht="10.5">
      <c r="CW942" s="104" t="s">
        <v>412</v>
      </c>
      <c r="CX942" s="104" t="s">
        <v>413</v>
      </c>
      <c r="CY942" s="104" t="s">
        <v>59</v>
      </c>
      <c r="CZ942" s="104"/>
      <c r="DA942" s="104"/>
      <c r="DB942" s="104"/>
      <c r="DC942" s="104">
        <v>750</v>
      </c>
      <c r="DD942" s="104">
        <v>4412.09</v>
      </c>
      <c r="DE942" s="104">
        <v>4070.5</v>
      </c>
      <c r="DF942" s="104"/>
      <c r="DG942" s="104"/>
      <c r="DH942" s="104"/>
      <c r="DI942" s="116"/>
      <c r="DJ942" s="116">
        <v>5.882786666666667</v>
      </c>
      <c r="DK942" s="116"/>
      <c r="DL942" s="116">
        <v>5.427333333333333</v>
      </c>
    </row>
    <row r="943" spans="101:116" ht="10.5">
      <c r="CW943" s="104" t="s">
        <v>412</v>
      </c>
      <c r="CX943" s="104" t="s">
        <v>413</v>
      </c>
      <c r="CY943" s="104" t="s">
        <v>134</v>
      </c>
      <c r="CZ943" s="104">
        <v>39100</v>
      </c>
      <c r="DA943" s="104">
        <v>261563.93</v>
      </c>
      <c r="DB943" s="104">
        <v>223928.85</v>
      </c>
      <c r="DC943" s="104">
        <v>68460</v>
      </c>
      <c r="DD943" s="104">
        <v>380822.15</v>
      </c>
      <c r="DE943" s="104">
        <v>350369.34</v>
      </c>
      <c r="DF943" s="104">
        <v>75.08951406649616</v>
      </c>
      <c r="DG943" s="104">
        <v>45.59429123121068</v>
      </c>
      <c r="DH943" s="104">
        <v>56.4645823885578</v>
      </c>
      <c r="DI943" s="116">
        <v>6.689614578005115</v>
      </c>
      <c r="DJ943" s="116">
        <v>5.5626957347356125</v>
      </c>
      <c r="DK943" s="116">
        <v>5.727080562659847</v>
      </c>
      <c r="DL943" s="116">
        <v>5.117869412795794</v>
      </c>
    </row>
    <row r="944" spans="101:116" ht="10.5">
      <c r="CW944" s="104" t="s">
        <v>412</v>
      </c>
      <c r="CX944" s="104" t="s">
        <v>413</v>
      </c>
      <c r="CY944" s="104" t="s">
        <v>62</v>
      </c>
      <c r="CZ944" s="104">
        <v>116716.41</v>
      </c>
      <c r="DA944" s="104">
        <v>830117.86</v>
      </c>
      <c r="DB944" s="104">
        <v>712905.31</v>
      </c>
      <c r="DC944" s="104">
        <v>151590</v>
      </c>
      <c r="DD944" s="104">
        <v>876990.8</v>
      </c>
      <c r="DE944" s="104">
        <v>806440.84</v>
      </c>
      <c r="DF944" s="104">
        <v>29.878909058289228</v>
      </c>
      <c r="DG944" s="104">
        <v>5.646540359943594</v>
      </c>
      <c r="DH944" s="104">
        <v>13.120330103867497</v>
      </c>
      <c r="DI944" s="116">
        <v>7.112263476918113</v>
      </c>
      <c r="DJ944" s="116">
        <v>5.7852813510126</v>
      </c>
      <c r="DK944" s="116">
        <v>6.108012660773237</v>
      </c>
      <c r="DL944" s="116">
        <v>5.319881522527871</v>
      </c>
    </row>
    <row r="945" spans="101:116" ht="10.5">
      <c r="CW945" s="104" t="s">
        <v>412</v>
      </c>
      <c r="CX945" s="104" t="s">
        <v>413</v>
      </c>
      <c r="CY945" s="104" t="s">
        <v>53</v>
      </c>
      <c r="CZ945" s="104">
        <v>158249.67</v>
      </c>
      <c r="DA945" s="104">
        <v>835928.09</v>
      </c>
      <c r="DB945" s="104">
        <v>718677.02</v>
      </c>
      <c r="DC945" s="104">
        <v>237228.28</v>
      </c>
      <c r="DD945" s="104">
        <v>1214310.33</v>
      </c>
      <c r="DE945" s="104">
        <v>1116283.59</v>
      </c>
      <c r="DF945" s="104">
        <v>49.90759854349142</v>
      </c>
      <c r="DG945" s="104">
        <v>45.26492703457304</v>
      </c>
      <c r="DH945" s="104">
        <v>55.3247924916258</v>
      </c>
      <c r="DI945" s="116">
        <v>5.282337018459501</v>
      </c>
      <c r="DJ945" s="116">
        <v>5.118741871753233</v>
      </c>
      <c r="DK945" s="116">
        <v>4.541412440228153</v>
      </c>
      <c r="DL945" s="116">
        <v>4.705524948374621</v>
      </c>
    </row>
    <row r="946" spans="101:116" ht="10.5">
      <c r="CW946" s="104" t="s">
        <v>412</v>
      </c>
      <c r="CX946" s="104" t="s">
        <v>413</v>
      </c>
      <c r="CY946" s="104" t="s">
        <v>81</v>
      </c>
      <c r="CZ946" s="104"/>
      <c r="DA946" s="104"/>
      <c r="DB946" s="104"/>
      <c r="DC946" s="104">
        <v>2122</v>
      </c>
      <c r="DD946" s="104">
        <v>11370.32</v>
      </c>
      <c r="DE946" s="104">
        <v>10460.15</v>
      </c>
      <c r="DF946" s="104"/>
      <c r="DG946" s="104"/>
      <c r="DH946" s="104"/>
      <c r="DI946" s="116"/>
      <c r="DJ946" s="116">
        <v>5.358303487276155</v>
      </c>
      <c r="DK946" s="116"/>
      <c r="DL946" s="116">
        <v>4.929382657869934</v>
      </c>
    </row>
    <row r="947" spans="101:116" ht="10.5">
      <c r="CW947" s="104" t="s">
        <v>412</v>
      </c>
      <c r="CX947" s="104" t="s">
        <v>413</v>
      </c>
      <c r="CY947" s="104" t="s">
        <v>672</v>
      </c>
      <c r="CZ947" s="104"/>
      <c r="DA947" s="104"/>
      <c r="DB947" s="104"/>
      <c r="DC947" s="104">
        <v>1490</v>
      </c>
      <c r="DD947" s="104">
        <v>7396.42</v>
      </c>
      <c r="DE947" s="104">
        <v>6834.96</v>
      </c>
      <c r="DF947" s="104"/>
      <c r="DG947" s="104"/>
      <c r="DH947" s="104"/>
      <c r="DI947" s="116"/>
      <c r="DJ947" s="116">
        <v>4.964040268456376</v>
      </c>
      <c r="DK947" s="116"/>
      <c r="DL947" s="116">
        <v>4.587221476510067</v>
      </c>
    </row>
    <row r="948" spans="101:116" ht="10.5">
      <c r="CW948" s="104" t="s">
        <v>412</v>
      </c>
      <c r="CX948" s="104" t="s">
        <v>413</v>
      </c>
      <c r="CY948" s="104" t="s">
        <v>41</v>
      </c>
      <c r="CZ948" s="104">
        <v>428544</v>
      </c>
      <c r="DA948" s="104">
        <v>2424477.26</v>
      </c>
      <c r="DB948" s="104">
        <v>2082414.74</v>
      </c>
      <c r="DC948" s="104">
        <v>378277</v>
      </c>
      <c r="DD948" s="104">
        <v>2144864.75</v>
      </c>
      <c r="DE948" s="104">
        <v>1973794.92</v>
      </c>
      <c r="DF948" s="104">
        <v>-11.729717368578255</v>
      </c>
      <c r="DG948" s="104">
        <v>-11.532898848471765</v>
      </c>
      <c r="DH948" s="104">
        <v>-5.216051246352591</v>
      </c>
      <c r="DI948" s="116">
        <v>5.657475685110513</v>
      </c>
      <c r="DJ948" s="116">
        <v>5.670090304195074</v>
      </c>
      <c r="DK948" s="116">
        <v>4.859278720504779</v>
      </c>
      <c r="DL948" s="116">
        <v>5.217856015565313</v>
      </c>
    </row>
    <row r="949" spans="101:116" ht="10.5">
      <c r="CW949" s="104" t="s">
        <v>412</v>
      </c>
      <c r="CX949" s="104" t="s">
        <v>413</v>
      </c>
      <c r="CY949" s="104" t="s">
        <v>44</v>
      </c>
      <c r="CZ949" s="104">
        <v>270626.4</v>
      </c>
      <c r="DA949" s="104">
        <v>1340975.06</v>
      </c>
      <c r="DB949" s="104">
        <v>1152684.73</v>
      </c>
      <c r="DC949" s="104">
        <v>219780</v>
      </c>
      <c r="DD949" s="104">
        <v>1081471.89</v>
      </c>
      <c r="DE949" s="104">
        <v>995656.32</v>
      </c>
      <c r="DF949" s="104">
        <v>-18.788410886742763</v>
      </c>
      <c r="DG949" s="104">
        <v>-19.351826722265823</v>
      </c>
      <c r="DH949" s="104">
        <v>-13.622841173579184</v>
      </c>
      <c r="DI949" s="116">
        <v>4.955078514143483</v>
      </c>
      <c r="DJ949" s="116">
        <v>4.92070202020202</v>
      </c>
      <c r="DK949" s="116">
        <v>4.259321078800885</v>
      </c>
      <c r="DL949" s="116">
        <v>4.530240786240786</v>
      </c>
    </row>
    <row r="950" spans="101:116" ht="10.5">
      <c r="CW950" s="104" t="s">
        <v>412</v>
      </c>
      <c r="CX950" s="104" t="s">
        <v>413</v>
      </c>
      <c r="CY950" s="104" t="s">
        <v>56</v>
      </c>
      <c r="CZ950" s="104">
        <v>10900</v>
      </c>
      <c r="DA950" s="104">
        <v>59934.95</v>
      </c>
      <c r="DB950" s="104">
        <v>51991.89</v>
      </c>
      <c r="DC950" s="104">
        <v>43991</v>
      </c>
      <c r="DD950" s="104">
        <v>241788.89</v>
      </c>
      <c r="DE950" s="104">
        <v>222582.36</v>
      </c>
      <c r="DF950" s="104">
        <v>303.58715596330273</v>
      </c>
      <c r="DG950" s="104">
        <v>303.4188566103751</v>
      </c>
      <c r="DH950" s="104">
        <v>328.10976865815024</v>
      </c>
      <c r="DI950" s="116">
        <v>5.498619266055045</v>
      </c>
      <c r="DJ950" s="116">
        <v>5.496326294014685</v>
      </c>
      <c r="DK950" s="116">
        <v>4.769898165137614</v>
      </c>
      <c r="DL950" s="116">
        <v>5.059724943738492</v>
      </c>
    </row>
    <row r="951" spans="101:116" ht="10.5">
      <c r="CW951" s="104" t="s">
        <v>412</v>
      </c>
      <c r="CX951" s="104" t="s">
        <v>413</v>
      </c>
      <c r="CY951" s="104" t="s">
        <v>42</v>
      </c>
      <c r="CZ951" s="104">
        <v>335760</v>
      </c>
      <c r="DA951" s="104">
        <v>1617317.84</v>
      </c>
      <c r="DB951" s="104">
        <v>1388703.29</v>
      </c>
      <c r="DC951" s="104">
        <v>356010</v>
      </c>
      <c r="DD951" s="104">
        <v>1693322.84</v>
      </c>
      <c r="DE951" s="104">
        <v>1559961.14</v>
      </c>
      <c r="DF951" s="104">
        <v>6.031093638313081</v>
      </c>
      <c r="DG951" s="104">
        <v>4.699447326939768</v>
      </c>
      <c r="DH951" s="104">
        <v>12.332213168444344</v>
      </c>
      <c r="DI951" s="116">
        <v>4.816886585656421</v>
      </c>
      <c r="DJ951" s="116">
        <v>4.756391224965591</v>
      </c>
      <c r="DK951" s="116">
        <v>4.135999791517751</v>
      </c>
      <c r="DL951" s="116">
        <v>4.381790230611499</v>
      </c>
    </row>
    <row r="952" spans="101:116" ht="10.5">
      <c r="CW952" s="104" t="s">
        <v>412</v>
      </c>
      <c r="CX952" s="104" t="s">
        <v>413</v>
      </c>
      <c r="CY952" s="104" t="s">
        <v>98</v>
      </c>
      <c r="CZ952" s="104">
        <v>8460</v>
      </c>
      <c r="DA952" s="104">
        <v>52919.94</v>
      </c>
      <c r="DB952" s="104">
        <v>45502.37</v>
      </c>
      <c r="DC952" s="104">
        <v>6600</v>
      </c>
      <c r="DD952" s="104">
        <v>34782.92</v>
      </c>
      <c r="DE952" s="104">
        <v>31961.13</v>
      </c>
      <c r="DF952" s="104">
        <v>-21.98581560283688</v>
      </c>
      <c r="DG952" s="104">
        <v>-34.272563423163376</v>
      </c>
      <c r="DH952" s="104">
        <v>-29.75941692707435</v>
      </c>
      <c r="DI952" s="116">
        <v>6.255312056737589</v>
      </c>
      <c r="DJ952" s="116">
        <v>5.2701393939393935</v>
      </c>
      <c r="DK952" s="116">
        <v>5.37853073286052</v>
      </c>
      <c r="DL952" s="116">
        <v>4.842595454545455</v>
      </c>
    </row>
    <row r="953" spans="101:116" ht="10.5">
      <c r="CW953" s="104" t="s">
        <v>412</v>
      </c>
      <c r="CX953" s="104" t="s">
        <v>413</v>
      </c>
      <c r="CY953" s="104" t="s">
        <v>61</v>
      </c>
      <c r="CZ953" s="104">
        <v>8320</v>
      </c>
      <c r="DA953" s="104">
        <v>45265.61</v>
      </c>
      <c r="DB953" s="104">
        <v>38984.78</v>
      </c>
      <c r="DC953" s="104">
        <v>10886</v>
      </c>
      <c r="DD953" s="104">
        <v>63659.96</v>
      </c>
      <c r="DE953" s="104">
        <v>58565.8</v>
      </c>
      <c r="DF953" s="104">
        <v>30.841346153846153</v>
      </c>
      <c r="DG953" s="104">
        <v>40.63647877494636</v>
      </c>
      <c r="DH953" s="104">
        <v>50.22734513315198</v>
      </c>
      <c r="DI953" s="116">
        <v>5.440578125</v>
      </c>
      <c r="DJ953" s="116">
        <v>5.847874334006981</v>
      </c>
      <c r="DK953" s="116">
        <v>4.685670673076923</v>
      </c>
      <c r="DL953" s="116">
        <v>5.379919162226713</v>
      </c>
    </row>
    <row r="954" spans="101:116" ht="10.5">
      <c r="CW954" s="104" t="s">
        <v>412</v>
      </c>
      <c r="CX954" s="104" t="s">
        <v>413</v>
      </c>
      <c r="CY954" s="104" t="s">
        <v>49</v>
      </c>
      <c r="CZ954" s="104">
        <v>13260</v>
      </c>
      <c r="DA954" s="104">
        <v>80331.74</v>
      </c>
      <c r="DB954" s="104">
        <v>68649.35</v>
      </c>
      <c r="DC954" s="104">
        <v>81570</v>
      </c>
      <c r="DD954" s="104">
        <v>595551.4</v>
      </c>
      <c r="DE954" s="104">
        <v>547756.12</v>
      </c>
      <c r="DF954" s="104">
        <v>515.158371040724</v>
      </c>
      <c r="DG954" s="104">
        <v>641.3649947081938</v>
      </c>
      <c r="DH954" s="104">
        <v>697.9043064500975</v>
      </c>
      <c r="DI954" s="116">
        <v>6.058200603318251</v>
      </c>
      <c r="DJ954" s="116">
        <v>7.301108250582322</v>
      </c>
      <c r="DK954" s="116">
        <v>5.177175716440423</v>
      </c>
      <c r="DL954" s="116">
        <v>6.715166360181439</v>
      </c>
    </row>
    <row r="955" spans="101:116" ht="10.5">
      <c r="CW955" s="104" t="s">
        <v>412</v>
      </c>
      <c r="CX955" s="104" t="s">
        <v>413</v>
      </c>
      <c r="CY955" s="104" t="s">
        <v>94</v>
      </c>
      <c r="CZ955" s="104">
        <v>36160</v>
      </c>
      <c r="DA955" s="104">
        <v>173331.22</v>
      </c>
      <c r="DB955" s="104">
        <v>147603.79</v>
      </c>
      <c r="DC955" s="104"/>
      <c r="DD955" s="104"/>
      <c r="DE955" s="104"/>
      <c r="DF955" s="104">
        <v>-100</v>
      </c>
      <c r="DG955" s="104">
        <v>-100</v>
      </c>
      <c r="DH955" s="104">
        <v>-100</v>
      </c>
      <c r="DI955" s="116">
        <v>4.793451880530974</v>
      </c>
      <c r="DJ955" s="116"/>
      <c r="DK955" s="116">
        <v>4.081963219026549</v>
      </c>
      <c r="DL955" s="116"/>
    </row>
    <row r="956" spans="101:116" ht="10.5">
      <c r="CW956" s="104" t="s">
        <v>412</v>
      </c>
      <c r="CX956" s="104" t="s">
        <v>413</v>
      </c>
      <c r="CY956" s="104" t="s">
        <v>69</v>
      </c>
      <c r="CZ956" s="104">
        <v>12660</v>
      </c>
      <c r="DA956" s="104">
        <v>69855.41</v>
      </c>
      <c r="DB956" s="104">
        <v>60884.12</v>
      </c>
      <c r="DC956" s="104">
        <v>31614</v>
      </c>
      <c r="DD956" s="104">
        <v>178942.03</v>
      </c>
      <c r="DE956" s="104">
        <v>165774.58</v>
      </c>
      <c r="DF956" s="104">
        <v>149.71563981042655</v>
      </c>
      <c r="DG956" s="104">
        <v>156.16058942321</v>
      </c>
      <c r="DH956" s="104">
        <v>172.2788470951046</v>
      </c>
      <c r="DI956" s="116">
        <v>5.5178048973143765</v>
      </c>
      <c r="DJ956" s="116">
        <v>5.6602147782627945</v>
      </c>
      <c r="DK956" s="116">
        <v>4.809172195892575</v>
      </c>
      <c r="DL956" s="116">
        <v>5.243707850952109</v>
      </c>
    </row>
    <row r="957" spans="101:116" ht="10.5">
      <c r="CW957" s="104" t="s">
        <v>412</v>
      </c>
      <c r="CX957" s="104" t="s">
        <v>413</v>
      </c>
      <c r="CY957" s="104" t="s">
        <v>70</v>
      </c>
      <c r="CZ957" s="104">
        <v>2760</v>
      </c>
      <c r="DA957" s="104">
        <v>14968.99</v>
      </c>
      <c r="DB957" s="104">
        <v>12841.42</v>
      </c>
      <c r="DC957" s="104">
        <v>3078</v>
      </c>
      <c r="DD957" s="104">
        <v>17579.38</v>
      </c>
      <c r="DE957" s="104">
        <v>16168.84</v>
      </c>
      <c r="DF957" s="104">
        <v>11.521739130434783</v>
      </c>
      <c r="DG957" s="104">
        <v>17.438651505545806</v>
      </c>
      <c r="DH957" s="104">
        <v>25.911620365971988</v>
      </c>
      <c r="DI957" s="116">
        <v>5.423547101449275</v>
      </c>
      <c r="DJ957" s="116">
        <v>5.711299545159195</v>
      </c>
      <c r="DK957" s="116">
        <v>4.652688405797101</v>
      </c>
      <c r="DL957" s="116">
        <v>5.253034437946718</v>
      </c>
    </row>
    <row r="958" spans="101:116" ht="10.5">
      <c r="CW958" s="104" t="s">
        <v>412</v>
      </c>
      <c r="CX958" s="104" t="s">
        <v>413</v>
      </c>
      <c r="CY958" s="104" t="s">
        <v>66</v>
      </c>
      <c r="CZ958" s="104">
        <v>169694</v>
      </c>
      <c r="DA958" s="104">
        <v>816607.5</v>
      </c>
      <c r="DB958" s="104">
        <v>700801.37</v>
      </c>
      <c r="DC958" s="104">
        <v>147442</v>
      </c>
      <c r="DD958" s="104">
        <v>757342.3</v>
      </c>
      <c r="DE958" s="104">
        <v>697345.75</v>
      </c>
      <c r="DF958" s="104">
        <v>-13.113015192051575</v>
      </c>
      <c r="DG958" s="104">
        <v>-7.257489062983129</v>
      </c>
      <c r="DH958" s="104">
        <v>-0.4930954972305484</v>
      </c>
      <c r="DI958" s="116">
        <v>4.812235553407899</v>
      </c>
      <c r="DJ958" s="116">
        <v>5.136543861314958</v>
      </c>
      <c r="DK958" s="116">
        <v>4.129794630334603</v>
      </c>
      <c r="DL958" s="116">
        <v>4.729627582371373</v>
      </c>
    </row>
    <row r="959" spans="101:116" ht="10.5">
      <c r="CW959" s="104" t="s">
        <v>412</v>
      </c>
      <c r="CX959" s="104" t="s">
        <v>413</v>
      </c>
      <c r="CY959" s="104" t="s">
        <v>48</v>
      </c>
      <c r="CZ959" s="104">
        <v>3710</v>
      </c>
      <c r="DA959" s="104">
        <v>25371.2</v>
      </c>
      <c r="DB959" s="104">
        <v>21743.17</v>
      </c>
      <c r="DC959" s="104">
        <v>2990</v>
      </c>
      <c r="DD959" s="104">
        <v>18035.7</v>
      </c>
      <c r="DE959" s="104">
        <v>16629.98</v>
      </c>
      <c r="DF959" s="104">
        <v>-19.40700808625337</v>
      </c>
      <c r="DG959" s="104">
        <v>-28.91270416850602</v>
      </c>
      <c r="DH959" s="104">
        <v>-23.51630420035349</v>
      </c>
      <c r="DI959" s="116">
        <v>6.838598382749327</v>
      </c>
      <c r="DJ959" s="116">
        <v>6.032006688963211</v>
      </c>
      <c r="DK959" s="116">
        <v>5.860692722371967</v>
      </c>
      <c r="DL959" s="116">
        <v>5.561866220735785</v>
      </c>
    </row>
    <row r="960" spans="101:116" ht="10.5">
      <c r="CW960" s="104" t="s">
        <v>412</v>
      </c>
      <c r="CX960" s="104" t="s">
        <v>413</v>
      </c>
      <c r="CY960" s="104" t="s">
        <v>345</v>
      </c>
      <c r="CZ960" s="104">
        <v>17296</v>
      </c>
      <c r="DA960" s="104">
        <v>90075.18</v>
      </c>
      <c r="DB960" s="104">
        <v>77373.09</v>
      </c>
      <c r="DC960" s="104">
        <v>16886</v>
      </c>
      <c r="DD960" s="104">
        <v>82272.14</v>
      </c>
      <c r="DE960" s="104">
        <v>75719.76</v>
      </c>
      <c r="DF960" s="104">
        <v>-2.370490286771508</v>
      </c>
      <c r="DG960" s="104">
        <v>-8.662808112068156</v>
      </c>
      <c r="DH960" s="104">
        <v>-2.13682819181708</v>
      </c>
      <c r="DI960" s="116">
        <v>5.207861933395004</v>
      </c>
      <c r="DJ960" s="116">
        <v>4.872210114888073</v>
      </c>
      <c r="DK960" s="116">
        <v>4.473467275670675</v>
      </c>
      <c r="DL960" s="116">
        <v>4.4841738718465</v>
      </c>
    </row>
    <row r="961" spans="101:116" ht="10.5">
      <c r="CW961" s="104" t="s">
        <v>412</v>
      </c>
      <c r="CX961" s="104" t="s">
        <v>413</v>
      </c>
      <c r="CY961" s="104" t="s">
        <v>65</v>
      </c>
      <c r="CZ961" s="104">
        <v>3620</v>
      </c>
      <c r="DA961" s="104">
        <v>19404.62</v>
      </c>
      <c r="DB961" s="104">
        <v>16815.52</v>
      </c>
      <c r="DC961" s="104">
        <v>4500</v>
      </c>
      <c r="DD961" s="104">
        <v>26584.08</v>
      </c>
      <c r="DE961" s="104">
        <v>24476.2</v>
      </c>
      <c r="DF961" s="104">
        <v>24.30939226519337</v>
      </c>
      <c r="DG961" s="104">
        <v>36.99871473906731</v>
      </c>
      <c r="DH961" s="104">
        <v>45.557199539473054</v>
      </c>
      <c r="DI961" s="116">
        <v>5.3603922651933695</v>
      </c>
      <c r="DJ961" s="116">
        <v>5.907573333333334</v>
      </c>
      <c r="DK961" s="116">
        <v>4.645171270718232</v>
      </c>
      <c r="DL961" s="116">
        <v>5.439155555555556</v>
      </c>
    </row>
    <row r="962" spans="101:116" ht="10.5">
      <c r="CW962" s="104" t="s">
        <v>412</v>
      </c>
      <c r="CX962" s="104" t="s">
        <v>413</v>
      </c>
      <c r="CY962" s="104" t="s">
        <v>43</v>
      </c>
      <c r="CZ962" s="104"/>
      <c r="DA962" s="104"/>
      <c r="DB962" s="104"/>
      <c r="DC962" s="104">
        <v>30962</v>
      </c>
      <c r="DD962" s="104">
        <v>152567.22</v>
      </c>
      <c r="DE962" s="104">
        <v>140579.26</v>
      </c>
      <c r="DF962" s="104"/>
      <c r="DG962" s="104"/>
      <c r="DH962" s="104"/>
      <c r="DI962" s="116"/>
      <c r="DJ962" s="116">
        <v>4.927563464892449</v>
      </c>
      <c r="DK962" s="116"/>
      <c r="DL962" s="116">
        <v>4.540380466378141</v>
      </c>
    </row>
    <row r="963" spans="101:116" ht="10.5">
      <c r="CW963" s="104" t="s">
        <v>414</v>
      </c>
      <c r="CX963" s="104" t="s">
        <v>618</v>
      </c>
      <c r="CY963" s="104" t="s">
        <v>62</v>
      </c>
      <c r="CZ963" s="104"/>
      <c r="DA963" s="104"/>
      <c r="DB963" s="104"/>
      <c r="DC963" s="104">
        <v>800</v>
      </c>
      <c r="DD963" s="104">
        <v>6000</v>
      </c>
      <c r="DE963" s="104">
        <v>5523.45</v>
      </c>
      <c r="DF963" s="104"/>
      <c r="DG963" s="104"/>
      <c r="DH963" s="104"/>
      <c r="DI963" s="116"/>
      <c r="DJ963" s="116">
        <v>7.5</v>
      </c>
      <c r="DK963" s="116"/>
      <c r="DL963" s="116">
        <v>6.9043125</v>
      </c>
    </row>
    <row r="964" spans="101:116" ht="10.5">
      <c r="CW964" s="104" t="s">
        <v>414</v>
      </c>
      <c r="CX964" s="104" t="s">
        <v>618</v>
      </c>
      <c r="CY964" s="104" t="s">
        <v>53</v>
      </c>
      <c r="CZ964" s="104"/>
      <c r="DA964" s="104"/>
      <c r="DB964" s="104"/>
      <c r="DC964" s="104">
        <v>20</v>
      </c>
      <c r="DD964" s="104">
        <v>93.04</v>
      </c>
      <c r="DE964" s="104">
        <v>85.33</v>
      </c>
      <c r="DF964" s="104"/>
      <c r="DG964" s="104"/>
      <c r="DH964" s="104"/>
      <c r="DI964" s="116"/>
      <c r="DJ964" s="116">
        <v>4.652</v>
      </c>
      <c r="DK964" s="116"/>
      <c r="DL964" s="116">
        <v>4.2665</v>
      </c>
    </row>
    <row r="965" spans="101:116" ht="10.5">
      <c r="CW965" s="104" t="s">
        <v>414</v>
      </c>
      <c r="CX965" s="104" t="s">
        <v>618</v>
      </c>
      <c r="CY965" s="104" t="s">
        <v>41</v>
      </c>
      <c r="CZ965" s="104"/>
      <c r="DA965" s="104"/>
      <c r="DB965" s="104"/>
      <c r="DC965" s="104">
        <v>3950</v>
      </c>
      <c r="DD965" s="104">
        <v>17184.66</v>
      </c>
      <c r="DE965" s="104">
        <v>15860.97</v>
      </c>
      <c r="DF965" s="104"/>
      <c r="DG965" s="104"/>
      <c r="DH965" s="104"/>
      <c r="DI965" s="116"/>
      <c r="DJ965" s="116">
        <v>4.350546835443038</v>
      </c>
      <c r="DK965" s="116"/>
      <c r="DL965" s="116">
        <v>4.015435443037974</v>
      </c>
    </row>
    <row r="966" spans="101:116" ht="10.5">
      <c r="CW966" s="104" t="s">
        <v>414</v>
      </c>
      <c r="CX966" s="104" t="s">
        <v>618</v>
      </c>
      <c r="CY966" s="104" t="s">
        <v>44</v>
      </c>
      <c r="CZ966" s="104"/>
      <c r="DA966" s="104"/>
      <c r="DB966" s="104"/>
      <c r="DC966" s="104">
        <v>13424</v>
      </c>
      <c r="DD966" s="104">
        <v>65693.28</v>
      </c>
      <c r="DE966" s="104">
        <v>60591.61</v>
      </c>
      <c r="DF966" s="104"/>
      <c r="DG966" s="104"/>
      <c r="DH966" s="104"/>
      <c r="DI966" s="116"/>
      <c r="DJ966" s="116">
        <v>4.8937187127532775</v>
      </c>
      <c r="DK966" s="116"/>
      <c r="DL966" s="116">
        <v>4.5136777413587605</v>
      </c>
    </row>
    <row r="967" spans="101:116" ht="10.5">
      <c r="CW967" s="104" t="s">
        <v>414</v>
      </c>
      <c r="CX967" s="104" t="s">
        <v>618</v>
      </c>
      <c r="CY967" s="104" t="s">
        <v>42</v>
      </c>
      <c r="CZ967" s="104"/>
      <c r="DA967" s="104"/>
      <c r="DB967" s="104"/>
      <c r="DC967" s="104">
        <v>16350</v>
      </c>
      <c r="DD967" s="104">
        <v>74815.3</v>
      </c>
      <c r="DE967" s="104">
        <v>68956.84</v>
      </c>
      <c r="DF967" s="104"/>
      <c r="DG967" s="104"/>
      <c r="DH967" s="104"/>
      <c r="DI967" s="116"/>
      <c r="DJ967" s="116">
        <v>4.575859327217126</v>
      </c>
      <c r="DK967" s="116"/>
      <c r="DL967" s="116">
        <v>4.21754373088685</v>
      </c>
    </row>
    <row r="968" spans="101:116" ht="10.5">
      <c r="CW968" s="104" t="s">
        <v>414</v>
      </c>
      <c r="CX968" s="104" t="s">
        <v>618</v>
      </c>
      <c r="CY968" s="104" t="s">
        <v>49</v>
      </c>
      <c r="CZ968" s="104"/>
      <c r="DA968" s="104"/>
      <c r="DB968" s="104"/>
      <c r="DC968" s="104">
        <v>160</v>
      </c>
      <c r="DD968" s="104">
        <v>857.25</v>
      </c>
      <c r="DE968" s="104">
        <v>787.6</v>
      </c>
      <c r="DF968" s="104"/>
      <c r="DG968" s="104"/>
      <c r="DH968" s="104"/>
      <c r="DI968" s="116"/>
      <c r="DJ968" s="116">
        <v>5.3578125</v>
      </c>
      <c r="DK968" s="116"/>
      <c r="DL968" s="116">
        <v>4.9225</v>
      </c>
    </row>
    <row r="969" spans="101:116" ht="10.5">
      <c r="CW969" s="104" t="s">
        <v>414</v>
      </c>
      <c r="CX969" s="104" t="s">
        <v>618</v>
      </c>
      <c r="CY969" s="104" t="s">
        <v>66</v>
      </c>
      <c r="CZ969" s="104"/>
      <c r="DA969" s="104"/>
      <c r="DB969" s="104"/>
      <c r="DC969" s="104">
        <v>332</v>
      </c>
      <c r="DD969" s="104">
        <v>1575.04</v>
      </c>
      <c r="DE969" s="104">
        <v>1448.6</v>
      </c>
      <c r="DF969" s="104"/>
      <c r="DG969" s="104"/>
      <c r="DH969" s="104"/>
      <c r="DI969" s="116"/>
      <c r="DJ969" s="116">
        <v>4.744096385542169</v>
      </c>
      <c r="DK969" s="116"/>
      <c r="DL969" s="116">
        <v>4.363253012048193</v>
      </c>
    </row>
    <row r="970" spans="101:116" ht="10.5">
      <c r="CW970" s="104" t="s">
        <v>414</v>
      </c>
      <c r="CX970" s="104" t="s">
        <v>618</v>
      </c>
      <c r="CY970" s="104" t="s">
        <v>43</v>
      </c>
      <c r="CZ970" s="104">
        <v>6080</v>
      </c>
      <c r="DA970" s="104">
        <v>21853.88</v>
      </c>
      <c r="DB970" s="104">
        <v>18848</v>
      </c>
      <c r="DC970" s="104">
        <v>5340</v>
      </c>
      <c r="DD970" s="104">
        <v>23626.14</v>
      </c>
      <c r="DE970" s="104">
        <v>21794.94</v>
      </c>
      <c r="DF970" s="104">
        <v>-12.171052631578947</v>
      </c>
      <c r="DG970" s="104">
        <v>8.109589692997298</v>
      </c>
      <c r="DH970" s="104">
        <v>15.635292869269943</v>
      </c>
      <c r="DI970" s="116">
        <v>3.594388157894737</v>
      </c>
      <c r="DJ970" s="116">
        <v>4.424370786516854</v>
      </c>
      <c r="DK970" s="116">
        <v>3.1</v>
      </c>
      <c r="DL970" s="116">
        <v>4.081449438202247</v>
      </c>
    </row>
    <row r="971" spans="101:116" ht="10.5">
      <c r="CW971" s="104" t="s">
        <v>431</v>
      </c>
      <c r="CX971" s="104" t="s">
        <v>432</v>
      </c>
      <c r="CY971" s="104" t="s">
        <v>47</v>
      </c>
      <c r="CZ971" s="104">
        <v>1260</v>
      </c>
      <c r="DA971" s="104">
        <v>5820.78</v>
      </c>
      <c r="DB971" s="104">
        <v>5178</v>
      </c>
      <c r="DC971" s="104">
        <v>2352</v>
      </c>
      <c r="DD971" s="104">
        <v>15636.86</v>
      </c>
      <c r="DE971" s="104">
        <v>14336.34</v>
      </c>
      <c r="DF971" s="104">
        <v>86.66666666666667</v>
      </c>
      <c r="DG971" s="104">
        <v>168.63856733977238</v>
      </c>
      <c r="DH971" s="104">
        <v>176.8702201622248</v>
      </c>
      <c r="DI971" s="116">
        <v>4.619666666666666</v>
      </c>
      <c r="DJ971" s="116">
        <v>6.648324829931973</v>
      </c>
      <c r="DK971" s="116">
        <v>4.109523809523809</v>
      </c>
      <c r="DL971" s="116">
        <v>6.0953826530612245</v>
      </c>
    </row>
    <row r="972" spans="101:116" ht="10.5">
      <c r="CW972" s="104" t="s">
        <v>431</v>
      </c>
      <c r="CX972" s="104" t="s">
        <v>432</v>
      </c>
      <c r="CY972" s="104" t="s">
        <v>133</v>
      </c>
      <c r="CZ972" s="104">
        <v>5000</v>
      </c>
      <c r="DA972" s="104">
        <v>27372.78</v>
      </c>
      <c r="DB972" s="104">
        <v>23613.15</v>
      </c>
      <c r="DC972" s="104"/>
      <c r="DD972" s="104"/>
      <c r="DE972" s="104"/>
      <c r="DF972" s="104">
        <v>-100</v>
      </c>
      <c r="DG972" s="104">
        <v>-100</v>
      </c>
      <c r="DH972" s="104">
        <v>-100</v>
      </c>
      <c r="DI972" s="116">
        <v>5.474556</v>
      </c>
      <c r="DJ972" s="116"/>
      <c r="DK972" s="116">
        <v>4.7226300000000005</v>
      </c>
      <c r="DL972" s="116"/>
    </row>
    <row r="973" spans="101:116" ht="10.5">
      <c r="CW973" s="104" t="s">
        <v>431</v>
      </c>
      <c r="CX973" s="104" t="s">
        <v>432</v>
      </c>
      <c r="CY973" s="104" t="s">
        <v>62</v>
      </c>
      <c r="CZ973" s="104">
        <v>19090</v>
      </c>
      <c r="DA973" s="104">
        <v>165401.5</v>
      </c>
      <c r="DB973" s="104">
        <v>137272.86</v>
      </c>
      <c r="DC973" s="104"/>
      <c r="DD973" s="104"/>
      <c r="DE973" s="104"/>
      <c r="DF973" s="104">
        <v>-100</v>
      </c>
      <c r="DG973" s="104">
        <v>-100</v>
      </c>
      <c r="DH973" s="104">
        <v>-100</v>
      </c>
      <c r="DI973" s="116">
        <v>8.664300680984809</v>
      </c>
      <c r="DJ973" s="116"/>
      <c r="DK973" s="116">
        <v>7.190825563122052</v>
      </c>
      <c r="DL973" s="116"/>
    </row>
    <row r="974" spans="101:116" ht="10.5">
      <c r="CW974" s="104" t="s">
        <v>431</v>
      </c>
      <c r="CX974" s="104" t="s">
        <v>432</v>
      </c>
      <c r="CY974" s="104" t="s">
        <v>53</v>
      </c>
      <c r="CZ974" s="104">
        <v>14844.12</v>
      </c>
      <c r="DA974" s="104">
        <v>151018.6</v>
      </c>
      <c r="DB974" s="104">
        <v>130951.91</v>
      </c>
      <c r="DC974" s="104">
        <v>891</v>
      </c>
      <c r="DD974" s="104">
        <v>6364.75</v>
      </c>
      <c r="DE974" s="104">
        <v>5837.41</v>
      </c>
      <c r="DF974" s="104">
        <v>-93.9976233013476</v>
      </c>
      <c r="DG974" s="104">
        <v>-95.78545291772006</v>
      </c>
      <c r="DH974" s="104">
        <v>-95.5423254231267</v>
      </c>
      <c r="DI974" s="116">
        <v>10.173631040438908</v>
      </c>
      <c r="DJ974" s="116">
        <v>7.14337822671156</v>
      </c>
      <c r="DK974" s="116">
        <v>8.821803515466057</v>
      </c>
      <c r="DL974" s="116">
        <v>6.551526374859708</v>
      </c>
    </row>
    <row r="975" spans="101:116" ht="10.5">
      <c r="CW975" s="104" t="s">
        <v>431</v>
      </c>
      <c r="CX975" s="104" t="s">
        <v>432</v>
      </c>
      <c r="CY975" s="104" t="s">
        <v>55</v>
      </c>
      <c r="CZ975" s="104">
        <v>2000</v>
      </c>
      <c r="DA975" s="104">
        <v>12955.83</v>
      </c>
      <c r="DB975" s="104">
        <v>10756.1</v>
      </c>
      <c r="DC975" s="104"/>
      <c r="DD975" s="104"/>
      <c r="DE975" s="104"/>
      <c r="DF975" s="104">
        <v>-100</v>
      </c>
      <c r="DG975" s="104">
        <v>-100</v>
      </c>
      <c r="DH975" s="104">
        <v>-100</v>
      </c>
      <c r="DI975" s="116">
        <v>6.477915</v>
      </c>
      <c r="DJ975" s="116"/>
      <c r="DK975" s="116">
        <v>5.37805</v>
      </c>
      <c r="DL975" s="116"/>
    </row>
    <row r="976" spans="101:116" ht="10.5">
      <c r="CW976" s="104" t="s">
        <v>431</v>
      </c>
      <c r="CX976" s="104" t="s">
        <v>432</v>
      </c>
      <c r="CY976" s="104" t="s">
        <v>41</v>
      </c>
      <c r="CZ976" s="104"/>
      <c r="DA976" s="104"/>
      <c r="DB976" s="104"/>
      <c r="DC976" s="104">
        <v>9450</v>
      </c>
      <c r="DD976" s="104">
        <v>59977.52</v>
      </c>
      <c r="DE976" s="104">
        <v>55277.05</v>
      </c>
      <c r="DF976" s="104"/>
      <c r="DG976" s="104"/>
      <c r="DH976" s="104"/>
      <c r="DI976" s="116"/>
      <c r="DJ976" s="116">
        <v>6.346827513227513</v>
      </c>
      <c r="DK976" s="116"/>
      <c r="DL976" s="116">
        <v>5.849423280423281</v>
      </c>
    </row>
    <row r="977" spans="101:116" ht="10.5">
      <c r="CW977" s="104" t="s">
        <v>431</v>
      </c>
      <c r="CX977" s="104" t="s">
        <v>432</v>
      </c>
      <c r="CY977" s="104" t="s">
        <v>44</v>
      </c>
      <c r="CZ977" s="104">
        <v>2340</v>
      </c>
      <c r="DA977" s="104">
        <v>13051.87</v>
      </c>
      <c r="DB977" s="104">
        <v>11091.6</v>
      </c>
      <c r="DC977" s="104"/>
      <c r="DD977" s="104"/>
      <c r="DE977" s="104"/>
      <c r="DF977" s="104">
        <v>-100</v>
      </c>
      <c r="DG977" s="104">
        <v>-100</v>
      </c>
      <c r="DH977" s="104">
        <v>-100</v>
      </c>
      <c r="DI977" s="116">
        <v>5.5777222222222225</v>
      </c>
      <c r="DJ977" s="116"/>
      <c r="DK977" s="116">
        <v>4.74</v>
      </c>
      <c r="DL977" s="116"/>
    </row>
    <row r="978" spans="101:116" ht="10.5">
      <c r="CW978" s="104" t="s">
        <v>431</v>
      </c>
      <c r="CX978" s="104" t="s">
        <v>432</v>
      </c>
      <c r="CY978" s="104" t="s">
        <v>84</v>
      </c>
      <c r="CZ978" s="104">
        <v>13990</v>
      </c>
      <c r="DA978" s="104">
        <v>72546.16</v>
      </c>
      <c r="DB978" s="104">
        <v>61143.17</v>
      </c>
      <c r="DC978" s="104"/>
      <c r="DD978" s="104"/>
      <c r="DE978" s="104"/>
      <c r="DF978" s="104">
        <v>-100</v>
      </c>
      <c r="DG978" s="104">
        <v>-100</v>
      </c>
      <c r="DH978" s="104">
        <v>-100</v>
      </c>
      <c r="DI978" s="116">
        <v>5.185572551822731</v>
      </c>
      <c r="DJ978" s="116"/>
      <c r="DK978" s="116">
        <v>4.370491065046462</v>
      </c>
      <c r="DL978" s="116"/>
    </row>
    <row r="979" spans="101:116" ht="10.5">
      <c r="CW979" s="104" t="s">
        <v>431</v>
      </c>
      <c r="CX979" s="104" t="s">
        <v>432</v>
      </c>
      <c r="CY979" s="104" t="s">
        <v>525</v>
      </c>
      <c r="CZ979" s="104">
        <v>1120</v>
      </c>
      <c r="DA979" s="104">
        <v>5849.24</v>
      </c>
      <c r="DB979" s="104">
        <v>5035.86</v>
      </c>
      <c r="DC979" s="104"/>
      <c r="DD979" s="104"/>
      <c r="DE979" s="104"/>
      <c r="DF979" s="104">
        <v>-100</v>
      </c>
      <c r="DG979" s="104">
        <v>-100</v>
      </c>
      <c r="DH979" s="104">
        <v>-100</v>
      </c>
      <c r="DI979" s="116">
        <v>5.222535714285714</v>
      </c>
      <c r="DJ979" s="116"/>
      <c r="DK979" s="116">
        <v>4.496303571428571</v>
      </c>
      <c r="DL979" s="116"/>
    </row>
    <row r="980" spans="101:116" ht="10.5">
      <c r="CW980" s="104" t="s">
        <v>433</v>
      </c>
      <c r="CX980" s="104" t="s">
        <v>625</v>
      </c>
      <c r="CY980" s="104" t="s">
        <v>133</v>
      </c>
      <c r="CZ980" s="104">
        <v>336</v>
      </c>
      <c r="DA980" s="104">
        <v>3161.76</v>
      </c>
      <c r="DB980" s="104">
        <v>2722.09</v>
      </c>
      <c r="DC980" s="104"/>
      <c r="DD980" s="104"/>
      <c r="DE980" s="104"/>
      <c r="DF980" s="104">
        <v>-100</v>
      </c>
      <c r="DG980" s="104">
        <v>-100</v>
      </c>
      <c r="DH980" s="104">
        <v>-100</v>
      </c>
      <c r="DI980" s="116">
        <v>9.41</v>
      </c>
      <c r="DJ980" s="116"/>
      <c r="DK980" s="116">
        <v>8.101458333333333</v>
      </c>
      <c r="DL980" s="116"/>
    </row>
    <row r="981" spans="101:116" ht="10.5">
      <c r="CW981" s="104" t="s">
        <v>433</v>
      </c>
      <c r="CX981" s="104" t="s">
        <v>625</v>
      </c>
      <c r="CY981" s="104" t="s">
        <v>53</v>
      </c>
      <c r="CZ981" s="104"/>
      <c r="DA981" s="104"/>
      <c r="DB981" s="104"/>
      <c r="DC981" s="104">
        <v>150</v>
      </c>
      <c r="DD981" s="104">
        <v>1037.97</v>
      </c>
      <c r="DE981" s="104">
        <v>952.87</v>
      </c>
      <c r="DF981" s="104"/>
      <c r="DG981" s="104"/>
      <c r="DH981" s="104"/>
      <c r="DI981" s="116"/>
      <c r="DJ981" s="116">
        <v>6.9198</v>
      </c>
      <c r="DK981" s="116"/>
      <c r="DL981" s="116">
        <v>6.3524666666666665</v>
      </c>
    </row>
    <row r="982" spans="101:116" ht="10.5">
      <c r="CW982" s="104" t="s">
        <v>433</v>
      </c>
      <c r="CX982" s="104" t="s">
        <v>625</v>
      </c>
      <c r="CY982" s="104" t="s">
        <v>55</v>
      </c>
      <c r="CZ982" s="104"/>
      <c r="DA982" s="104"/>
      <c r="DB982" s="104"/>
      <c r="DC982" s="104">
        <v>1920</v>
      </c>
      <c r="DD982" s="104">
        <v>12142.29</v>
      </c>
      <c r="DE982" s="104">
        <v>11146.8</v>
      </c>
      <c r="DF982" s="104"/>
      <c r="DG982" s="104"/>
      <c r="DH982" s="104"/>
      <c r="DI982" s="116"/>
      <c r="DJ982" s="116">
        <v>6.324109375000001</v>
      </c>
      <c r="DK982" s="116"/>
      <c r="DL982" s="116">
        <v>5.805625</v>
      </c>
    </row>
    <row r="983" spans="101:116" ht="10.5">
      <c r="CW983" s="104" t="s">
        <v>433</v>
      </c>
      <c r="CX983" s="104" t="s">
        <v>625</v>
      </c>
      <c r="CY983" s="104" t="s">
        <v>42</v>
      </c>
      <c r="CZ983" s="104"/>
      <c r="DA983" s="104"/>
      <c r="DB983" s="104"/>
      <c r="DC983" s="104">
        <v>450</v>
      </c>
      <c r="DD983" s="104">
        <v>3544.75</v>
      </c>
      <c r="DE983" s="104">
        <v>3251.73</v>
      </c>
      <c r="DF983" s="104"/>
      <c r="DG983" s="104"/>
      <c r="DH983" s="104"/>
      <c r="DI983" s="116"/>
      <c r="DJ983" s="116">
        <v>7.877222222222223</v>
      </c>
      <c r="DK983" s="116"/>
      <c r="DL983" s="116">
        <v>7.226066666666667</v>
      </c>
    </row>
    <row r="984" spans="101:116" ht="10.5">
      <c r="CW984" s="104" t="s">
        <v>441</v>
      </c>
      <c r="CX984" s="104" t="s">
        <v>307</v>
      </c>
      <c r="CY984" s="104" t="s">
        <v>47</v>
      </c>
      <c r="CZ984" s="104">
        <v>32</v>
      </c>
      <c r="DA984" s="104">
        <v>366.71</v>
      </c>
      <c r="DB984" s="104">
        <v>313.59</v>
      </c>
      <c r="DC984" s="104">
        <v>439</v>
      </c>
      <c r="DD984" s="104">
        <v>5216.17</v>
      </c>
      <c r="DE984" s="104">
        <v>4796.66</v>
      </c>
      <c r="DF984" s="104">
        <v>1271.875</v>
      </c>
      <c r="DG984" s="104">
        <v>1322.4237135611247</v>
      </c>
      <c r="DH984" s="104">
        <v>1429.595969259224</v>
      </c>
      <c r="DI984" s="116">
        <v>11.4596875</v>
      </c>
      <c r="DJ984" s="116">
        <v>11.881936218678815</v>
      </c>
      <c r="DK984" s="116">
        <v>9.7996875</v>
      </c>
      <c r="DL984" s="116">
        <v>10.92633257403189</v>
      </c>
    </row>
    <row r="985" spans="101:116" ht="10.5">
      <c r="CW985" s="104" t="s">
        <v>441</v>
      </c>
      <c r="CX985" s="104" t="s">
        <v>307</v>
      </c>
      <c r="CY985" s="104" t="s">
        <v>134</v>
      </c>
      <c r="CZ985" s="104"/>
      <c r="DA985" s="104"/>
      <c r="DB985" s="104"/>
      <c r="DC985" s="104">
        <v>600</v>
      </c>
      <c r="DD985" s="104">
        <v>8794.42</v>
      </c>
      <c r="DE985" s="104">
        <v>8129.67</v>
      </c>
      <c r="DF985" s="104"/>
      <c r="DG985" s="104"/>
      <c r="DH985" s="104"/>
      <c r="DI985" s="116"/>
      <c r="DJ985" s="116">
        <v>14.657366666666666</v>
      </c>
      <c r="DK985" s="116"/>
      <c r="DL985" s="116">
        <v>13.54945</v>
      </c>
    </row>
    <row r="986" spans="101:116" ht="10.5">
      <c r="CW986" s="104" t="s">
        <v>441</v>
      </c>
      <c r="CX986" s="104" t="s">
        <v>307</v>
      </c>
      <c r="CY986" s="104" t="s">
        <v>62</v>
      </c>
      <c r="CZ986" s="104">
        <v>4402.45</v>
      </c>
      <c r="DA986" s="104">
        <v>60507.52</v>
      </c>
      <c r="DB986" s="104">
        <v>52109.14</v>
      </c>
      <c r="DC986" s="104">
        <v>6942</v>
      </c>
      <c r="DD986" s="104">
        <v>90446.52</v>
      </c>
      <c r="DE986" s="104">
        <v>83144.97</v>
      </c>
      <c r="DF986" s="104">
        <v>57.68492543924407</v>
      </c>
      <c r="DG986" s="104">
        <v>49.479800196735894</v>
      </c>
      <c r="DH986" s="104">
        <v>59.55928269013843</v>
      </c>
      <c r="DI986" s="116">
        <v>13.744056150552533</v>
      </c>
      <c r="DJ986" s="116">
        <v>13.028885047536734</v>
      </c>
      <c r="DK986" s="116">
        <v>11.836395643334962</v>
      </c>
      <c r="DL986" s="116">
        <v>11.97709161624892</v>
      </c>
    </row>
    <row r="987" spans="101:116" ht="10.5">
      <c r="CW987" s="104" t="s">
        <v>441</v>
      </c>
      <c r="CX987" s="104" t="s">
        <v>307</v>
      </c>
      <c r="CY987" s="104" t="s">
        <v>53</v>
      </c>
      <c r="CZ987" s="104">
        <v>15642</v>
      </c>
      <c r="DA987" s="104">
        <v>200108.56</v>
      </c>
      <c r="DB987" s="104">
        <v>170978.37</v>
      </c>
      <c r="DC987" s="104">
        <v>19026</v>
      </c>
      <c r="DD987" s="104">
        <v>235874.98</v>
      </c>
      <c r="DE987" s="104">
        <v>216717.06</v>
      </c>
      <c r="DF987" s="104">
        <v>21.634062140391254</v>
      </c>
      <c r="DG987" s="104">
        <v>17.873508259716633</v>
      </c>
      <c r="DH987" s="104">
        <v>26.75115571636342</v>
      </c>
      <c r="DI987" s="116">
        <v>12.793029024421429</v>
      </c>
      <c r="DJ987" s="116">
        <v>12.397507621150005</v>
      </c>
      <c r="DK987" s="116">
        <v>10.93072305331799</v>
      </c>
      <c r="DL987" s="116">
        <v>11.39057395143488</v>
      </c>
    </row>
    <row r="988" spans="101:116" ht="10.5">
      <c r="CW988" s="104" t="s">
        <v>441</v>
      </c>
      <c r="CX988" s="104" t="s">
        <v>307</v>
      </c>
      <c r="CY988" s="104" t="s">
        <v>55</v>
      </c>
      <c r="CZ988" s="104"/>
      <c r="DA988" s="104"/>
      <c r="DB988" s="104"/>
      <c r="DC988" s="104">
        <v>1000</v>
      </c>
      <c r="DD988" s="104">
        <v>11982.38</v>
      </c>
      <c r="DE988" s="104">
        <v>11000</v>
      </c>
      <c r="DF988" s="104"/>
      <c r="DG988" s="104"/>
      <c r="DH988" s="104"/>
      <c r="DI988" s="116"/>
      <c r="DJ988" s="116">
        <v>11.98238</v>
      </c>
      <c r="DK988" s="116"/>
      <c r="DL988" s="116">
        <v>11</v>
      </c>
    </row>
    <row r="989" spans="101:116" ht="10.5">
      <c r="CW989" s="104" t="s">
        <v>441</v>
      </c>
      <c r="CX989" s="104" t="s">
        <v>307</v>
      </c>
      <c r="CY989" s="104" t="s">
        <v>41</v>
      </c>
      <c r="CZ989" s="104">
        <v>422501</v>
      </c>
      <c r="DA989" s="104">
        <v>4692955.24</v>
      </c>
      <c r="DB989" s="104">
        <v>4025245.9</v>
      </c>
      <c r="DC989" s="104">
        <v>453826</v>
      </c>
      <c r="DD989" s="104">
        <v>5174695.5</v>
      </c>
      <c r="DE989" s="104">
        <v>4760471.14</v>
      </c>
      <c r="DF989" s="104">
        <v>7.414183635068319</v>
      </c>
      <c r="DG989" s="104">
        <v>10.265179090009811</v>
      </c>
      <c r="DH989" s="104">
        <v>18.265349701989628</v>
      </c>
      <c r="DI989" s="116">
        <v>11.107560076780883</v>
      </c>
      <c r="DJ989" s="116">
        <v>11.402377783555812</v>
      </c>
      <c r="DK989" s="116">
        <v>9.527186681214955</v>
      </c>
      <c r="DL989" s="116">
        <v>10.489639509415502</v>
      </c>
    </row>
    <row r="990" spans="101:116" ht="10.5">
      <c r="CW990" s="104" t="s">
        <v>441</v>
      </c>
      <c r="CX990" s="104" t="s">
        <v>307</v>
      </c>
      <c r="CY990" s="104" t="s">
        <v>44</v>
      </c>
      <c r="CZ990" s="104">
        <v>826</v>
      </c>
      <c r="DA990" s="104">
        <v>10383.66</v>
      </c>
      <c r="DB990" s="104">
        <v>8966.03</v>
      </c>
      <c r="DC990" s="104">
        <v>1250</v>
      </c>
      <c r="DD990" s="104">
        <v>16125.56</v>
      </c>
      <c r="DE990" s="104">
        <v>14782.13</v>
      </c>
      <c r="DF990" s="104">
        <v>51.3317191283293</v>
      </c>
      <c r="DG990" s="104">
        <v>55.29745773648213</v>
      </c>
      <c r="DH990" s="104">
        <v>64.8681746547803</v>
      </c>
      <c r="DI990" s="116">
        <v>12.571016949152542</v>
      </c>
      <c r="DJ990" s="116">
        <v>12.900447999999999</v>
      </c>
      <c r="DK990" s="116">
        <v>10.854757869249395</v>
      </c>
      <c r="DL990" s="116">
        <v>11.825704</v>
      </c>
    </row>
    <row r="991" spans="101:116" ht="10.5">
      <c r="CW991" s="104" t="s">
        <v>441</v>
      </c>
      <c r="CX991" s="104" t="s">
        <v>307</v>
      </c>
      <c r="CY991" s="104" t="s">
        <v>56</v>
      </c>
      <c r="CZ991" s="104"/>
      <c r="DA991" s="104"/>
      <c r="DB991" s="104"/>
      <c r="DC991" s="104">
        <v>120</v>
      </c>
      <c r="DD991" s="104">
        <v>1274</v>
      </c>
      <c r="DE991" s="104">
        <v>1170.19</v>
      </c>
      <c r="DF991" s="104"/>
      <c r="DG991" s="104"/>
      <c r="DH991" s="104"/>
      <c r="DI991" s="116"/>
      <c r="DJ991" s="116">
        <v>10.616666666666667</v>
      </c>
      <c r="DK991" s="116"/>
      <c r="DL991" s="116">
        <v>9.751583333333334</v>
      </c>
    </row>
    <row r="992" spans="101:116" ht="10.5">
      <c r="CW992" s="104" t="s">
        <v>441</v>
      </c>
      <c r="CX992" s="104" t="s">
        <v>307</v>
      </c>
      <c r="CY992" s="104" t="s">
        <v>42</v>
      </c>
      <c r="CZ992" s="104">
        <v>24159</v>
      </c>
      <c r="DA992" s="104">
        <v>265732.67</v>
      </c>
      <c r="DB992" s="104">
        <v>230184.88</v>
      </c>
      <c r="DC992" s="104">
        <v>13560</v>
      </c>
      <c r="DD992" s="104">
        <v>157217.79</v>
      </c>
      <c r="DE992" s="104">
        <v>144817</v>
      </c>
      <c r="DF992" s="104">
        <v>-43.871849000372535</v>
      </c>
      <c r="DG992" s="104">
        <v>-40.836107957670386</v>
      </c>
      <c r="DH992" s="104">
        <v>-37.086658341764235</v>
      </c>
      <c r="DI992" s="116">
        <v>10.999324061426384</v>
      </c>
      <c r="DJ992" s="116">
        <v>11.594232300884956</v>
      </c>
      <c r="DK992" s="116">
        <v>9.527914234860715</v>
      </c>
      <c r="DL992" s="116">
        <v>10.6797197640118</v>
      </c>
    </row>
    <row r="993" spans="101:116" ht="10.5">
      <c r="CW993" s="104" t="s">
        <v>441</v>
      </c>
      <c r="CX993" s="104" t="s">
        <v>307</v>
      </c>
      <c r="CY993" s="104" t="s">
        <v>66</v>
      </c>
      <c r="CZ993" s="104">
        <v>310</v>
      </c>
      <c r="DA993" s="104">
        <v>3534.98</v>
      </c>
      <c r="DB993" s="104">
        <v>3037.97</v>
      </c>
      <c r="DC993" s="104">
        <v>1004</v>
      </c>
      <c r="DD993" s="104">
        <v>12626.24</v>
      </c>
      <c r="DE993" s="104">
        <v>11611.58</v>
      </c>
      <c r="DF993" s="104">
        <v>223.8709677419355</v>
      </c>
      <c r="DG993" s="104">
        <v>257.1799557564682</v>
      </c>
      <c r="DH993" s="104">
        <v>282.2150975816088</v>
      </c>
      <c r="DI993" s="116">
        <v>11.403161290322581</v>
      </c>
      <c r="DJ993" s="116">
        <v>12.57593625498008</v>
      </c>
      <c r="DK993" s="116">
        <v>9.799903225806451</v>
      </c>
      <c r="DL993" s="116">
        <v>11.565318725099601</v>
      </c>
    </row>
    <row r="994" spans="101:116" ht="10.5">
      <c r="CW994" s="104" t="s">
        <v>441</v>
      </c>
      <c r="CX994" s="104" t="s">
        <v>307</v>
      </c>
      <c r="CY994" s="104" t="s">
        <v>65</v>
      </c>
      <c r="CZ994" s="104">
        <v>310</v>
      </c>
      <c r="DA994" s="104">
        <v>3352.42</v>
      </c>
      <c r="DB994" s="104">
        <v>2894.45</v>
      </c>
      <c r="DC994" s="104">
        <v>270</v>
      </c>
      <c r="DD994" s="104">
        <v>2859.2</v>
      </c>
      <c r="DE994" s="104">
        <v>2628.82</v>
      </c>
      <c r="DF994" s="104">
        <v>-12.903225806451612</v>
      </c>
      <c r="DG994" s="104">
        <v>-14.712357043568534</v>
      </c>
      <c r="DH994" s="104">
        <v>-9.17721846983018</v>
      </c>
      <c r="DI994" s="116">
        <v>10.81425806451613</v>
      </c>
      <c r="DJ994" s="116">
        <v>10.589629629629629</v>
      </c>
      <c r="DK994" s="116">
        <v>9.336935483870967</v>
      </c>
      <c r="DL994" s="116">
        <v>9.736370370370372</v>
      </c>
    </row>
    <row r="995" spans="101:116" ht="10.5">
      <c r="CW995" s="104" t="s">
        <v>441</v>
      </c>
      <c r="CX995" s="104" t="s">
        <v>307</v>
      </c>
      <c r="CY995" s="104" t="s">
        <v>43</v>
      </c>
      <c r="CZ995" s="104"/>
      <c r="DA995" s="104"/>
      <c r="DB995" s="104"/>
      <c r="DC995" s="104">
        <v>10490</v>
      </c>
      <c r="DD995" s="104">
        <v>113815.8</v>
      </c>
      <c r="DE995" s="104">
        <v>104650.61</v>
      </c>
      <c r="DF995" s="104"/>
      <c r="DG995" s="104"/>
      <c r="DH995" s="104"/>
      <c r="DI995" s="116"/>
      <c r="DJ995" s="116">
        <v>10.849933269780744</v>
      </c>
      <c r="DK995" s="116"/>
      <c r="DL995" s="116">
        <v>9.976225929456625</v>
      </c>
    </row>
    <row r="996" spans="101:116" ht="10.5">
      <c r="CW996" s="104" t="s">
        <v>452</v>
      </c>
      <c r="CX996" s="104" t="s">
        <v>314</v>
      </c>
      <c r="CY996" s="104" t="s">
        <v>47</v>
      </c>
      <c r="CZ996" s="104">
        <v>5090</v>
      </c>
      <c r="DA996" s="104">
        <v>58315.94</v>
      </c>
      <c r="DB996" s="104">
        <v>49754.8</v>
      </c>
      <c r="DC996" s="104">
        <v>7440</v>
      </c>
      <c r="DD996" s="104">
        <v>69706.64</v>
      </c>
      <c r="DE996" s="104">
        <v>63931.2</v>
      </c>
      <c r="DF996" s="104">
        <v>46.16895874263261</v>
      </c>
      <c r="DG996" s="104">
        <v>19.532738390224004</v>
      </c>
      <c r="DH996" s="104">
        <v>28.492527354144716</v>
      </c>
      <c r="DI996" s="116">
        <v>11.456962671905698</v>
      </c>
      <c r="DJ996" s="116">
        <v>9.369172043010753</v>
      </c>
      <c r="DK996" s="116">
        <v>9.775009823182712</v>
      </c>
      <c r="DL996" s="116">
        <v>8.59290322580645</v>
      </c>
    </row>
    <row r="997" spans="101:116" ht="10.5">
      <c r="CW997" s="104" t="s">
        <v>452</v>
      </c>
      <c r="CX997" s="104" t="s">
        <v>314</v>
      </c>
      <c r="CY997" s="104" t="s">
        <v>93</v>
      </c>
      <c r="CZ997" s="104"/>
      <c r="DA997" s="104"/>
      <c r="DB997" s="104"/>
      <c r="DC997" s="104">
        <v>11385</v>
      </c>
      <c r="DD997" s="104">
        <v>138141.29</v>
      </c>
      <c r="DE997" s="104">
        <v>127773.7</v>
      </c>
      <c r="DF997" s="104"/>
      <c r="DG997" s="104"/>
      <c r="DH997" s="104"/>
      <c r="DI997" s="116"/>
      <c r="DJ997" s="116">
        <v>12.133622310057094</v>
      </c>
      <c r="DK997" s="116"/>
      <c r="DL997" s="116">
        <v>11.222986385595082</v>
      </c>
    </row>
    <row r="998" spans="101:116" ht="10.5">
      <c r="CW998" s="104" t="s">
        <v>452</v>
      </c>
      <c r="CX998" s="104" t="s">
        <v>314</v>
      </c>
      <c r="CY998" s="104" t="s">
        <v>133</v>
      </c>
      <c r="CZ998" s="104">
        <v>495</v>
      </c>
      <c r="DA998" s="104">
        <v>2752.2</v>
      </c>
      <c r="DB998" s="104">
        <v>2369.49</v>
      </c>
      <c r="DC998" s="104"/>
      <c r="DD998" s="104"/>
      <c r="DE998" s="104"/>
      <c r="DF998" s="104">
        <v>-100</v>
      </c>
      <c r="DG998" s="104">
        <v>-100</v>
      </c>
      <c r="DH998" s="104">
        <v>-100</v>
      </c>
      <c r="DI998" s="116">
        <v>5.56</v>
      </c>
      <c r="DJ998" s="116"/>
      <c r="DK998" s="116">
        <v>4.786848484848484</v>
      </c>
      <c r="DL998" s="116"/>
    </row>
    <row r="999" spans="101:116" ht="10.5">
      <c r="CW999" s="104" t="s">
        <v>452</v>
      </c>
      <c r="CX999" s="104" t="s">
        <v>314</v>
      </c>
      <c r="CY999" s="104" t="s">
        <v>134</v>
      </c>
      <c r="CZ999" s="104">
        <v>500</v>
      </c>
      <c r="DA999" s="104">
        <v>7807.25</v>
      </c>
      <c r="DB999" s="104">
        <v>6747.02</v>
      </c>
      <c r="DC999" s="104"/>
      <c r="DD999" s="104"/>
      <c r="DE999" s="104"/>
      <c r="DF999" s="104">
        <v>-100</v>
      </c>
      <c r="DG999" s="104">
        <v>-100</v>
      </c>
      <c r="DH999" s="104">
        <v>-100</v>
      </c>
      <c r="DI999" s="116">
        <v>15.6145</v>
      </c>
      <c r="DJ999" s="116"/>
      <c r="DK999" s="116">
        <v>13.49404</v>
      </c>
      <c r="DL999" s="116"/>
    </row>
    <row r="1000" spans="101:116" ht="10.5">
      <c r="CW1000" s="104" t="s">
        <v>452</v>
      </c>
      <c r="CX1000" s="104" t="s">
        <v>314</v>
      </c>
      <c r="CY1000" s="104" t="s">
        <v>62</v>
      </c>
      <c r="CZ1000" s="104">
        <v>10018</v>
      </c>
      <c r="DA1000" s="104">
        <v>140080</v>
      </c>
      <c r="DB1000" s="104">
        <v>120661.92</v>
      </c>
      <c r="DC1000" s="104">
        <v>28034.75</v>
      </c>
      <c r="DD1000" s="104">
        <v>453449.2</v>
      </c>
      <c r="DE1000" s="104">
        <v>416599.11</v>
      </c>
      <c r="DF1000" s="104">
        <v>179.84378119385107</v>
      </c>
      <c r="DG1000" s="104">
        <v>223.70731010850943</v>
      </c>
      <c r="DH1000" s="104">
        <v>245.26146277135322</v>
      </c>
      <c r="DI1000" s="116">
        <v>13.98283090437213</v>
      </c>
      <c r="DJ1000" s="116">
        <v>16.174540525597696</v>
      </c>
      <c r="DK1000" s="116">
        <v>12.044511878618486</v>
      </c>
      <c r="DL1000" s="116">
        <v>14.86009720079544</v>
      </c>
    </row>
    <row r="1001" spans="101:116" ht="10.5">
      <c r="CW1001" s="104" t="s">
        <v>452</v>
      </c>
      <c r="CX1001" s="104" t="s">
        <v>314</v>
      </c>
      <c r="CY1001" s="104" t="s">
        <v>53</v>
      </c>
      <c r="CZ1001" s="104">
        <v>224569.21</v>
      </c>
      <c r="DA1001" s="104">
        <v>2930001.72</v>
      </c>
      <c r="DB1001" s="104">
        <v>2502184.86</v>
      </c>
      <c r="DC1001" s="104">
        <v>151003.2</v>
      </c>
      <c r="DD1001" s="104">
        <v>1813875.04</v>
      </c>
      <c r="DE1001" s="104">
        <v>1669970.42</v>
      </c>
      <c r="DF1001" s="104">
        <v>-32.75872502735348</v>
      </c>
      <c r="DG1001" s="104">
        <v>-38.09303838906962</v>
      </c>
      <c r="DH1001" s="104">
        <v>-33.2595106502243</v>
      </c>
      <c r="DI1001" s="116">
        <v>13.047210345532232</v>
      </c>
      <c r="DJ1001" s="116">
        <v>12.01216292105068</v>
      </c>
      <c r="DK1001" s="116">
        <v>11.142154616832824</v>
      </c>
      <c r="DL1001" s="116">
        <v>11.059172388399714</v>
      </c>
    </row>
    <row r="1002" spans="101:116" ht="10.5">
      <c r="CW1002" s="104" t="s">
        <v>452</v>
      </c>
      <c r="CX1002" s="104" t="s">
        <v>314</v>
      </c>
      <c r="CY1002" s="104" t="s">
        <v>55</v>
      </c>
      <c r="CZ1002" s="104">
        <v>16016</v>
      </c>
      <c r="DA1002" s="104">
        <v>218683.61</v>
      </c>
      <c r="DB1002" s="104">
        <v>184885.51</v>
      </c>
      <c r="DC1002" s="104">
        <v>37638</v>
      </c>
      <c r="DD1002" s="104">
        <v>451002.88</v>
      </c>
      <c r="DE1002" s="104">
        <v>415277.99</v>
      </c>
      <c r="DF1002" s="104">
        <v>135.0024975024975</v>
      </c>
      <c r="DG1002" s="104">
        <v>106.23533697838627</v>
      </c>
      <c r="DH1002" s="104">
        <v>124.61359465108974</v>
      </c>
      <c r="DI1002" s="116">
        <v>13.654071553446553</v>
      </c>
      <c r="DJ1002" s="116">
        <v>11.982647324512461</v>
      </c>
      <c r="DK1002" s="116">
        <v>11.543800574425575</v>
      </c>
      <c r="DL1002" s="116">
        <v>11.033476539667356</v>
      </c>
    </row>
    <row r="1003" spans="101:116" ht="10.5">
      <c r="CW1003" s="104" t="s">
        <v>452</v>
      </c>
      <c r="CX1003" s="104" t="s">
        <v>314</v>
      </c>
      <c r="CY1003" s="104" t="s">
        <v>41</v>
      </c>
      <c r="CZ1003" s="104">
        <v>104150</v>
      </c>
      <c r="DA1003" s="104">
        <v>919107.39</v>
      </c>
      <c r="DB1003" s="104">
        <v>786267.66</v>
      </c>
      <c r="DC1003" s="104">
        <v>92835</v>
      </c>
      <c r="DD1003" s="104">
        <v>985342.26</v>
      </c>
      <c r="DE1003" s="104">
        <v>906445.71</v>
      </c>
      <c r="DF1003" s="104">
        <v>-10.864138262121939</v>
      </c>
      <c r="DG1003" s="104">
        <v>7.2064342775004775</v>
      </c>
      <c r="DH1003" s="104">
        <v>15.284623304995137</v>
      </c>
      <c r="DI1003" s="116">
        <v>8.824842918867018</v>
      </c>
      <c r="DJ1003" s="116">
        <v>10.613909193730812</v>
      </c>
      <c r="DK1003" s="116">
        <v>7.549377436389823</v>
      </c>
      <c r="DL1003" s="116">
        <v>9.764051381483277</v>
      </c>
    </row>
    <row r="1004" spans="101:116" ht="10.5">
      <c r="CW1004" s="104" t="s">
        <v>452</v>
      </c>
      <c r="CX1004" s="104" t="s">
        <v>314</v>
      </c>
      <c r="CY1004" s="104" t="s">
        <v>91</v>
      </c>
      <c r="CZ1004" s="104">
        <v>1065</v>
      </c>
      <c r="DA1004" s="104">
        <v>14876.2</v>
      </c>
      <c r="DB1004" s="104">
        <v>12855.92</v>
      </c>
      <c r="DC1004" s="104">
        <v>800</v>
      </c>
      <c r="DD1004" s="104">
        <v>10784</v>
      </c>
      <c r="DE1004" s="104">
        <v>9892.43</v>
      </c>
      <c r="DF1004" s="104">
        <v>-24.88262910798122</v>
      </c>
      <c r="DG1004" s="104">
        <v>-27.508369072747076</v>
      </c>
      <c r="DH1004" s="104">
        <v>-23.05155912606799</v>
      </c>
      <c r="DI1004" s="116">
        <v>13.968262910798122</v>
      </c>
      <c r="DJ1004" s="116">
        <v>13.48</v>
      </c>
      <c r="DK1004" s="116">
        <v>12.071286384976526</v>
      </c>
      <c r="DL1004" s="116">
        <v>12.3655375</v>
      </c>
    </row>
    <row r="1005" spans="101:116" ht="10.5">
      <c r="CW1005" s="104" t="s">
        <v>452</v>
      </c>
      <c r="CX1005" s="104" t="s">
        <v>314</v>
      </c>
      <c r="CY1005" s="104" t="s">
        <v>60</v>
      </c>
      <c r="CZ1005" s="104">
        <v>5000</v>
      </c>
      <c r="DA1005" s="104">
        <v>58534.66</v>
      </c>
      <c r="DB1005" s="104">
        <v>50395</v>
      </c>
      <c r="DC1005" s="104">
        <v>2700</v>
      </c>
      <c r="DD1005" s="104">
        <v>26787.77</v>
      </c>
      <c r="DE1005" s="104">
        <v>24578.04</v>
      </c>
      <c r="DF1005" s="104">
        <v>-46</v>
      </c>
      <c r="DG1005" s="104">
        <v>-54.236054330887036</v>
      </c>
      <c r="DH1005" s="104">
        <v>-51.229209246949104</v>
      </c>
      <c r="DI1005" s="116">
        <v>11.706932</v>
      </c>
      <c r="DJ1005" s="116">
        <v>9.921396296296296</v>
      </c>
      <c r="DK1005" s="116">
        <v>10.079</v>
      </c>
      <c r="DL1005" s="116">
        <v>9.102977777777777</v>
      </c>
    </row>
    <row r="1006" spans="101:116" ht="10.5">
      <c r="CW1006" s="104" t="s">
        <v>452</v>
      </c>
      <c r="CX1006" s="104" t="s">
        <v>314</v>
      </c>
      <c r="CY1006" s="104" t="s">
        <v>42</v>
      </c>
      <c r="CZ1006" s="104">
        <v>121216.2</v>
      </c>
      <c r="DA1006" s="104">
        <v>1253722.74</v>
      </c>
      <c r="DB1006" s="104">
        <v>1075249.4</v>
      </c>
      <c r="DC1006" s="104">
        <v>60377.8</v>
      </c>
      <c r="DD1006" s="104">
        <v>616983.54</v>
      </c>
      <c r="DE1006" s="104">
        <v>567257.56</v>
      </c>
      <c r="DF1006" s="104">
        <v>-50.18999110679925</v>
      </c>
      <c r="DG1006" s="104">
        <v>-50.787879942258996</v>
      </c>
      <c r="DH1006" s="104">
        <v>-47.24409425385403</v>
      </c>
      <c r="DI1006" s="116">
        <v>10.3428645676073</v>
      </c>
      <c r="DJ1006" s="116">
        <v>10.218715156895415</v>
      </c>
      <c r="DK1006" s="116">
        <v>8.870509057370219</v>
      </c>
      <c r="DL1006" s="116">
        <v>9.395134635577978</v>
      </c>
    </row>
    <row r="1007" spans="101:116" ht="10.5">
      <c r="CW1007" s="104" t="s">
        <v>452</v>
      </c>
      <c r="CX1007" s="104" t="s">
        <v>314</v>
      </c>
      <c r="CY1007" s="104" t="s">
        <v>70</v>
      </c>
      <c r="CZ1007" s="104"/>
      <c r="DA1007" s="104"/>
      <c r="DB1007" s="104"/>
      <c r="DC1007" s="104">
        <v>740</v>
      </c>
      <c r="DD1007" s="104">
        <v>4682.57</v>
      </c>
      <c r="DE1007" s="104">
        <v>4305.95</v>
      </c>
      <c r="DF1007" s="104"/>
      <c r="DG1007" s="104"/>
      <c r="DH1007" s="104"/>
      <c r="DI1007" s="116"/>
      <c r="DJ1007" s="116">
        <v>6.327797297297297</v>
      </c>
      <c r="DK1007" s="116"/>
      <c r="DL1007" s="116">
        <v>5.818851351351351</v>
      </c>
    </row>
    <row r="1008" spans="101:116" ht="10.5">
      <c r="CW1008" s="104" t="s">
        <v>452</v>
      </c>
      <c r="CX1008" s="104" t="s">
        <v>314</v>
      </c>
      <c r="CY1008" s="104" t="s">
        <v>525</v>
      </c>
      <c r="CZ1008" s="104">
        <v>560</v>
      </c>
      <c r="DA1008" s="104">
        <v>5168.67</v>
      </c>
      <c r="DB1008" s="104">
        <v>4449.93</v>
      </c>
      <c r="DC1008" s="104"/>
      <c r="DD1008" s="104"/>
      <c r="DE1008" s="104"/>
      <c r="DF1008" s="104">
        <v>-100</v>
      </c>
      <c r="DG1008" s="104">
        <v>-100</v>
      </c>
      <c r="DH1008" s="104">
        <v>-100</v>
      </c>
      <c r="DI1008" s="116">
        <v>9.229767857142857</v>
      </c>
      <c r="DJ1008" s="116"/>
      <c r="DK1008" s="116">
        <v>7.946303571428572</v>
      </c>
      <c r="DL1008" s="116"/>
    </row>
    <row r="1009" spans="101:116" ht="10.5">
      <c r="CW1009" s="104" t="s">
        <v>452</v>
      </c>
      <c r="CX1009" s="104" t="s">
        <v>314</v>
      </c>
      <c r="CY1009" s="104" t="s">
        <v>43</v>
      </c>
      <c r="CZ1009" s="104"/>
      <c r="DA1009" s="104"/>
      <c r="DB1009" s="104"/>
      <c r="DC1009" s="104">
        <v>190</v>
      </c>
      <c r="DD1009" s="104">
        <v>2463.63</v>
      </c>
      <c r="DE1009" s="104">
        <v>2273.24</v>
      </c>
      <c r="DF1009" s="104"/>
      <c r="DG1009" s="104"/>
      <c r="DH1009" s="104"/>
      <c r="DI1009" s="116"/>
      <c r="DJ1009" s="116">
        <v>12.966473684210527</v>
      </c>
      <c r="DK1009" s="116"/>
      <c r="DL1009" s="116">
        <v>11.964421052631577</v>
      </c>
    </row>
    <row r="1010" spans="101:116" ht="10.5">
      <c r="CW1010" s="104" t="s">
        <v>317</v>
      </c>
      <c r="CX1010" s="104" t="s">
        <v>318</v>
      </c>
      <c r="CY1010" s="104" t="s">
        <v>42</v>
      </c>
      <c r="CZ1010" s="104"/>
      <c r="DA1010" s="104"/>
      <c r="DB1010" s="104"/>
      <c r="DC1010" s="104">
        <v>11408</v>
      </c>
      <c r="DD1010" s="104">
        <v>45486.22</v>
      </c>
      <c r="DE1010" s="104">
        <v>41880.96</v>
      </c>
      <c r="DF1010" s="104"/>
      <c r="DG1010" s="104"/>
      <c r="DH1010" s="104"/>
      <c r="DI1010" s="116"/>
      <c r="DJ1010" s="116">
        <v>3.9872212482468443</v>
      </c>
      <c r="DK1010" s="116"/>
      <c r="DL1010" s="116">
        <v>3.6711921458625527</v>
      </c>
    </row>
    <row r="1011" spans="101:116" ht="10.5">
      <c r="CW1011" s="104" t="s">
        <v>317</v>
      </c>
      <c r="CX1011" s="104" t="s">
        <v>318</v>
      </c>
      <c r="CY1011" s="104" t="s">
        <v>151</v>
      </c>
      <c r="CZ1011" s="104">
        <v>136.8</v>
      </c>
      <c r="DA1011" s="104">
        <v>760.66</v>
      </c>
      <c r="DB1011" s="104">
        <v>644.08</v>
      </c>
      <c r="DC1011" s="104"/>
      <c r="DD1011" s="104"/>
      <c r="DE1011" s="104"/>
      <c r="DF1011" s="104">
        <v>-100</v>
      </c>
      <c r="DG1011" s="104">
        <v>-100</v>
      </c>
      <c r="DH1011" s="104">
        <v>-100</v>
      </c>
      <c r="DI1011" s="116">
        <v>5.560380116959063</v>
      </c>
      <c r="DJ1011" s="116"/>
      <c r="DK1011" s="116">
        <v>4.708187134502924</v>
      </c>
      <c r="DL1011" s="116"/>
    </row>
    <row r="1012" spans="117:132" ht="10.5">
      <c r="DM1012" s="104" t="s">
        <v>412</v>
      </c>
      <c r="DN1012" s="104" t="s">
        <v>413</v>
      </c>
      <c r="DO1012" s="104" t="s">
        <v>47</v>
      </c>
      <c r="DP1012" s="104">
        <v>23586</v>
      </c>
      <c r="DQ1012" s="104">
        <v>120418.31</v>
      </c>
      <c r="DR1012" s="104">
        <v>103697.01</v>
      </c>
      <c r="DS1012" s="104">
        <v>46412</v>
      </c>
      <c r="DT1012" s="104">
        <v>219244.72</v>
      </c>
      <c r="DU1012" s="104">
        <v>201601.61</v>
      </c>
      <c r="DV1012" s="104">
        <v>96.77774951242263</v>
      </c>
      <c r="DW1012" s="104">
        <v>82.06925508255348</v>
      </c>
      <c r="DX1012" s="104">
        <v>94.41410123589871</v>
      </c>
      <c r="DY1012" s="116">
        <v>5.105499448825574</v>
      </c>
      <c r="DZ1012" s="116">
        <v>4.723880031026459</v>
      </c>
      <c r="EA1012" s="116">
        <v>4.396549224116001</v>
      </c>
      <c r="EB1012" s="116">
        <v>4.3437389037317935</v>
      </c>
    </row>
    <row r="1013" spans="117:132" ht="10.5">
      <c r="DM1013" s="104" t="s">
        <v>412</v>
      </c>
      <c r="DN1013" s="104" t="s">
        <v>413</v>
      </c>
      <c r="DO1013" s="104" t="s">
        <v>86</v>
      </c>
      <c r="DP1013" s="104"/>
      <c r="DQ1013" s="104"/>
      <c r="DR1013" s="104"/>
      <c r="DS1013" s="104">
        <v>5682</v>
      </c>
      <c r="DT1013" s="104">
        <v>28308.79</v>
      </c>
      <c r="DU1013" s="104">
        <v>26034.4</v>
      </c>
      <c r="DV1013" s="104"/>
      <c r="DW1013" s="104"/>
      <c r="DX1013" s="104"/>
      <c r="DY1013" s="116"/>
      <c r="DZ1013" s="116">
        <v>4.982187609996481</v>
      </c>
      <c r="EA1013" s="116"/>
      <c r="EB1013" s="116">
        <v>4.581907778951074</v>
      </c>
    </row>
    <row r="1014" spans="117:132" ht="10.5">
      <c r="DM1014" s="104" t="s">
        <v>412</v>
      </c>
      <c r="DN1014" s="104" t="s">
        <v>413</v>
      </c>
      <c r="DO1014" s="104" t="s">
        <v>59</v>
      </c>
      <c r="DP1014" s="104"/>
      <c r="DQ1014" s="104"/>
      <c r="DR1014" s="104"/>
      <c r="DS1014" s="104">
        <v>750</v>
      </c>
      <c r="DT1014" s="104">
        <v>4412.09</v>
      </c>
      <c r="DU1014" s="104">
        <v>4070.5</v>
      </c>
      <c r="DV1014" s="104"/>
      <c r="DW1014" s="104"/>
      <c r="DX1014" s="104"/>
      <c r="DY1014" s="116"/>
      <c r="DZ1014" s="116">
        <v>5.882786666666667</v>
      </c>
      <c r="EA1014" s="116"/>
      <c r="EB1014" s="116">
        <v>5.427333333333333</v>
      </c>
    </row>
    <row r="1015" spans="117:132" ht="10.5">
      <c r="DM1015" s="104" t="s">
        <v>412</v>
      </c>
      <c r="DN1015" s="104" t="s">
        <v>413</v>
      </c>
      <c r="DO1015" s="104" t="s">
        <v>134</v>
      </c>
      <c r="DP1015" s="104">
        <v>39100</v>
      </c>
      <c r="DQ1015" s="104">
        <v>261563.93</v>
      </c>
      <c r="DR1015" s="104">
        <v>223928.85</v>
      </c>
      <c r="DS1015" s="104">
        <v>68460</v>
      </c>
      <c r="DT1015" s="104">
        <v>380822.15</v>
      </c>
      <c r="DU1015" s="104">
        <v>350369.34</v>
      </c>
      <c r="DV1015" s="104">
        <v>75.08951406649616</v>
      </c>
      <c r="DW1015" s="104">
        <v>45.59429123121068</v>
      </c>
      <c r="DX1015" s="104">
        <v>56.4645823885578</v>
      </c>
      <c r="DY1015" s="116">
        <v>6.689614578005115</v>
      </c>
      <c r="DZ1015" s="116">
        <v>5.5626957347356125</v>
      </c>
      <c r="EA1015" s="116">
        <v>5.727080562659847</v>
      </c>
      <c r="EB1015" s="116">
        <v>5.117869412795794</v>
      </c>
    </row>
    <row r="1016" spans="117:132" ht="10.5">
      <c r="DM1016" s="104" t="s">
        <v>412</v>
      </c>
      <c r="DN1016" s="104" t="s">
        <v>413</v>
      </c>
      <c r="DO1016" s="104" t="s">
        <v>62</v>
      </c>
      <c r="DP1016" s="104">
        <v>116716.41</v>
      </c>
      <c r="DQ1016" s="104">
        <v>830117.86</v>
      </c>
      <c r="DR1016" s="104">
        <v>712905.31</v>
      </c>
      <c r="DS1016" s="104">
        <v>151590</v>
      </c>
      <c r="DT1016" s="104">
        <v>876990.8</v>
      </c>
      <c r="DU1016" s="104">
        <v>806440.84</v>
      </c>
      <c r="DV1016" s="104">
        <v>29.878909058289228</v>
      </c>
      <c r="DW1016" s="104">
        <v>5.646540359943594</v>
      </c>
      <c r="DX1016" s="104">
        <v>13.120330103867497</v>
      </c>
      <c r="DY1016" s="116">
        <v>7.112263476918113</v>
      </c>
      <c r="DZ1016" s="116">
        <v>5.7852813510126</v>
      </c>
      <c r="EA1016" s="116">
        <v>6.108012660773237</v>
      </c>
      <c r="EB1016" s="116">
        <v>5.319881522527871</v>
      </c>
    </row>
    <row r="1017" spans="117:132" ht="10.5">
      <c r="DM1017" s="104" t="s">
        <v>412</v>
      </c>
      <c r="DN1017" s="104" t="s">
        <v>413</v>
      </c>
      <c r="DO1017" s="104" t="s">
        <v>53</v>
      </c>
      <c r="DP1017" s="104">
        <v>158249.67</v>
      </c>
      <c r="DQ1017" s="104">
        <v>835928.09</v>
      </c>
      <c r="DR1017" s="104">
        <v>718677.02</v>
      </c>
      <c r="DS1017" s="104">
        <v>237228.28</v>
      </c>
      <c r="DT1017" s="104">
        <v>1214310.33</v>
      </c>
      <c r="DU1017" s="104">
        <v>1116283.59</v>
      </c>
      <c r="DV1017" s="104">
        <v>49.90759854349142</v>
      </c>
      <c r="DW1017" s="104">
        <v>45.26492703457304</v>
      </c>
      <c r="DX1017" s="104">
        <v>55.3247924916258</v>
      </c>
      <c r="DY1017" s="116">
        <v>5.282337018459501</v>
      </c>
      <c r="DZ1017" s="116">
        <v>5.118741871753233</v>
      </c>
      <c r="EA1017" s="116">
        <v>4.541412440228153</v>
      </c>
      <c r="EB1017" s="116">
        <v>4.705524948374621</v>
      </c>
    </row>
    <row r="1018" spans="117:132" ht="10.5">
      <c r="DM1018" s="104" t="s">
        <v>412</v>
      </c>
      <c r="DN1018" s="104" t="s">
        <v>413</v>
      </c>
      <c r="DO1018" s="104" t="s">
        <v>81</v>
      </c>
      <c r="DP1018" s="104"/>
      <c r="DQ1018" s="104"/>
      <c r="DR1018" s="104"/>
      <c r="DS1018" s="104">
        <v>2122</v>
      </c>
      <c r="DT1018" s="104">
        <v>11370.32</v>
      </c>
      <c r="DU1018" s="104">
        <v>10460.15</v>
      </c>
      <c r="DV1018" s="104"/>
      <c r="DW1018" s="104"/>
      <c r="DX1018" s="104"/>
      <c r="DY1018" s="116"/>
      <c r="DZ1018" s="116">
        <v>5.358303487276155</v>
      </c>
      <c r="EA1018" s="116"/>
      <c r="EB1018" s="116">
        <v>4.929382657869934</v>
      </c>
    </row>
    <row r="1019" spans="117:132" ht="10.5">
      <c r="DM1019" s="104" t="s">
        <v>412</v>
      </c>
      <c r="DN1019" s="104" t="s">
        <v>413</v>
      </c>
      <c r="DO1019" s="104" t="s">
        <v>672</v>
      </c>
      <c r="DP1019" s="104"/>
      <c r="DQ1019" s="104"/>
      <c r="DR1019" s="104"/>
      <c r="DS1019" s="104">
        <v>1490</v>
      </c>
      <c r="DT1019" s="104">
        <v>7396.42</v>
      </c>
      <c r="DU1019" s="104">
        <v>6834.96</v>
      </c>
      <c r="DV1019" s="104"/>
      <c r="DW1019" s="104"/>
      <c r="DX1019" s="104"/>
      <c r="DY1019" s="116"/>
      <c r="DZ1019" s="116">
        <v>4.964040268456376</v>
      </c>
      <c r="EA1019" s="116"/>
      <c r="EB1019" s="116">
        <v>4.587221476510067</v>
      </c>
    </row>
    <row r="1020" spans="117:132" ht="10.5">
      <c r="DM1020" s="104" t="s">
        <v>412</v>
      </c>
      <c r="DN1020" s="104" t="s">
        <v>413</v>
      </c>
      <c r="DO1020" s="104" t="s">
        <v>41</v>
      </c>
      <c r="DP1020" s="104">
        <v>428544</v>
      </c>
      <c r="DQ1020" s="104">
        <v>2424477.26</v>
      </c>
      <c r="DR1020" s="104">
        <v>2082414.74</v>
      </c>
      <c r="DS1020" s="104">
        <v>378277</v>
      </c>
      <c r="DT1020" s="104">
        <v>2144864.75</v>
      </c>
      <c r="DU1020" s="104">
        <v>1973794.92</v>
      </c>
      <c r="DV1020" s="104">
        <v>-11.729717368578255</v>
      </c>
      <c r="DW1020" s="104">
        <v>-11.532898848471765</v>
      </c>
      <c r="DX1020" s="104">
        <v>-5.216051246352591</v>
      </c>
      <c r="DY1020" s="116">
        <v>5.657475685110513</v>
      </c>
      <c r="DZ1020" s="116">
        <v>5.670090304195074</v>
      </c>
      <c r="EA1020" s="116">
        <v>4.859278720504779</v>
      </c>
      <c r="EB1020" s="116">
        <v>5.217856015565313</v>
      </c>
    </row>
    <row r="1021" spans="117:132" ht="10.5">
      <c r="DM1021" s="104" t="s">
        <v>412</v>
      </c>
      <c r="DN1021" s="104" t="s">
        <v>413</v>
      </c>
      <c r="DO1021" s="104" t="s">
        <v>44</v>
      </c>
      <c r="DP1021" s="104">
        <v>270626.4</v>
      </c>
      <c r="DQ1021" s="104">
        <v>1340975.06</v>
      </c>
      <c r="DR1021" s="104">
        <v>1152684.73</v>
      </c>
      <c r="DS1021" s="104">
        <v>219780</v>
      </c>
      <c r="DT1021" s="104">
        <v>1081471.89</v>
      </c>
      <c r="DU1021" s="104">
        <v>995656.32</v>
      </c>
      <c r="DV1021" s="104">
        <v>-18.788410886742763</v>
      </c>
      <c r="DW1021" s="104">
        <v>-19.351826722265823</v>
      </c>
      <c r="DX1021" s="104">
        <v>-13.622841173579184</v>
      </c>
      <c r="DY1021" s="116">
        <v>4.955078514143483</v>
      </c>
      <c r="DZ1021" s="116">
        <v>4.92070202020202</v>
      </c>
      <c r="EA1021" s="116">
        <v>4.259321078800885</v>
      </c>
      <c r="EB1021" s="116">
        <v>4.530240786240786</v>
      </c>
    </row>
    <row r="1022" spans="117:132" ht="10.5">
      <c r="DM1022" s="104" t="s">
        <v>412</v>
      </c>
      <c r="DN1022" s="104" t="s">
        <v>413</v>
      </c>
      <c r="DO1022" s="104" t="s">
        <v>56</v>
      </c>
      <c r="DP1022" s="104">
        <v>10900</v>
      </c>
      <c r="DQ1022" s="104">
        <v>59934.95</v>
      </c>
      <c r="DR1022" s="104">
        <v>51991.89</v>
      </c>
      <c r="DS1022" s="104">
        <v>43991</v>
      </c>
      <c r="DT1022" s="104">
        <v>241788.89</v>
      </c>
      <c r="DU1022" s="104">
        <v>222582.36</v>
      </c>
      <c r="DV1022" s="104">
        <v>303.58715596330273</v>
      </c>
      <c r="DW1022" s="104">
        <v>303.4188566103751</v>
      </c>
      <c r="DX1022" s="104">
        <v>328.10976865815024</v>
      </c>
      <c r="DY1022" s="116">
        <v>5.498619266055045</v>
      </c>
      <c r="DZ1022" s="116">
        <v>5.496326294014685</v>
      </c>
      <c r="EA1022" s="116">
        <v>4.769898165137614</v>
      </c>
      <c r="EB1022" s="116">
        <v>5.059724943738492</v>
      </c>
    </row>
    <row r="1023" spans="117:132" ht="10.5">
      <c r="DM1023" s="104" t="s">
        <v>412</v>
      </c>
      <c r="DN1023" s="104" t="s">
        <v>413</v>
      </c>
      <c r="DO1023" s="104" t="s">
        <v>42</v>
      </c>
      <c r="DP1023" s="104">
        <v>335760</v>
      </c>
      <c r="DQ1023" s="104">
        <v>1617317.84</v>
      </c>
      <c r="DR1023" s="104">
        <v>1388703.29</v>
      </c>
      <c r="DS1023" s="104">
        <v>356010</v>
      </c>
      <c r="DT1023" s="104">
        <v>1693322.84</v>
      </c>
      <c r="DU1023" s="104">
        <v>1559961.14</v>
      </c>
      <c r="DV1023" s="104">
        <v>6.031093638313081</v>
      </c>
      <c r="DW1023" s="104">
        <v>4.699447326939768</v>
      </c>
      <c r="DX1023" s="104">
        <v>12.332213168444344</v>
      </c>
      <c r="DY1023" s="116">
        <v>4.816886585656421</v>
      </c>
      <c r="DZ1023" s="116">
        <v>4.756391224965591</v>
      </c>
      <c r="EA1023" s="116">
        <v>4.135999791517751</v>
      </c>
      <c r="EB1023" s="116">
        <v>4.381790230611499</v>
      </c>
    </row>
    <row r="1024" spans="117:132" ht="10.5">
      <c r="DM1024" s="104" t="s">
        <v>412</v>
      </c>
      <c r="DN1024" s="104" t="s">
        <v>413</v>
      </c>
      <c r="DO1024" s="104" t="s">
        <v>98</v>
      </c>
      <c r="DP1024" s="104">
        <v>8460</v>
      </c>
      <c r="DQ1024" s="104">
        <v>52919.94</v>
      </c>
      <c r="DR1024" s="104">
        <v>45502.37</v>
      </c>
      <c r="DS1024" s="104">
        <v>6600</v>
      </c>
      <c r="DT1024" s="104">
        <v>34782.92</v>
      </c>
      <c r="DU1024" s="104">
        <v>31961.13</v>
      </c>
      <c r="DV1024" s="104">
        <v>-21.98581560283688</v>
      </c>
      <c r="DW1024" s="104">
        <v>-34.272563423163376</v>
      </c>
      <c r="DX1024" s="104">
        <v>-29.75941692707435</v>
      </c>
      <c r="DY1024" s="116">
        <v>6.255312056737589</v>
      </c>
      <c r="DZ1024" s="116">
        <v>5.2701393939393935</v>
      </c>
      <c r="EA1024" s="116">
        <v>5.37853073286052</v>
      </c>
      <c r="EB1024" s="116">
        <v>4.842595454545455</v>
      </c>
    </row>
    <row r="1025" spans="117:132" ht="10.5">
      <c r="DM1025" s="104" t="s">
        <v>412</v>
      </c>
      <c r="DN1025" s="104" t="s">
        <v>413</v>
      </c>
      <c r="DO1025" s="104" t="s">
        <v>61</v>
      </c>
      <c r="DP1025" s="104">
        <v>8320</v>
      </c>
      <c r="DQ1025" s="104">
        <v>45265.61</v>
      </c>
      <c r="DR1025" s="104">
        <v>38984.78</v>
      </c>
      <c r="DS1025" s="104">
        <v>10886</v>
      </c>
      <c r="DT1025" s="104">
        <v>63659.96</v>
      </c>
      <c r="DU1025" s="104">
        <v>58565.8</v>
      </c>
      <c r="DV1025" s="104">
        <v>30.841346153846153</v>
      </c>
      <c r="DW1025" s="104">
        <v>40.63647877494636</v>
      </c>
      <c r="DX1025" s="104">
        <v>50.22734513315198</v>
      </c>
      <c r="DY1025" s="116">
        <v>5.440578125</v>
      </c>
      <c r="DZ1025" s="116">
        <v>5.847874334006981</v>
      </c>
      <c r="EA1025" s="116">
        <v>4.685670673076923</v>
      </c>
      <c r="EB1025" s="116">
        <v>5.379919162226713</v>
      </c>
    </row>
    <row r="1026" spans="117:132" ht="10.5">
      <c r="DM1026" s="104" t="s">
        <v>412</v>
      </c>
      <c r="DN1026" s="104" t="s">
        <v>413</v>
      </c>
      <c r="DO1026" s="104" t="s">
        <v>49</v>
      </c>
      <c r="DP1026" s="104">
        <v>13260</v>
      </c>
      <c r="DQ1026" s="104">
        <v>80331.74</v>
      </c>
      <c r="DR1026" s="104">
        <v>68649.35</v>
      </c>
      <c r="DS1026" s="104">
        <v>81570</v>
      </c>
      <c r="DT1026" s="104">
        <v>595551.4</v>
      </c>
      <c r="DU1026" s="104">
        <v>547756.12</v>
      </c>
      <c r="DV1026" s="104">
        <v>515.158371040724</v>
      </c>
      <c r="DW1026" s="104">
        <v>641.3649947081938</v>
      </c>
      <c r="DX1026" s="104">
        <v>697.9043064500975</v>
      </c>
      <c r="DY1026" s="116">
        <v>6.058200603318251</v>
      </c>
      <c r="DZ1026" s="116">
        <v>7.301108250582322</v>
      </c>
      <c r="EA1026" s="116">
        <v>5.177175716440423</v>
      </c>
      <c r="EB1026" s="116">
        <v>6.715166360181439</v>
      </c>
    </row>
    <row r="1027" spans="117:132" ht="10.5">
      <c r="DM1027" s="104" t="s">
        <v>412</v>
      </c>
      <c r="DN1027" s="104" t="s">
        <v>413</v>
      </c>
      <c r="DO1027" s="104" t="s">
        <v>94</v>
      </c>
      <c r="DP1027" s="104">
        <v>36160</v>
      </c>
      <c r="DQ1027" s="104">
        <v>173331.22</v>
      </c>
      <c r="DR1027" s="104">
        <v>147603.79</v>
      </c>
      <c r="DS1027" s="104"/>
      <c r="DT1027" s="104"/>
      <c r="DU1027" s="104"/>
      <c r="DV1027" s="104">
        <v>-100</v>
      </c>
      <c r="DW1027" s="104">
        <v>-100</v>
      </c>
      <c r="DX1027" s="104">
        <v>-100</v>
      </c>
      <c r="DY1027" s="116">
        <v>4.793451880530974</v>
      </c>
      <c r="DZ1027" s="116"/>
      <c r="EA1027" s="116">
        <v>4.081963219026549</v>
      </c>
      <c r="EB1027" s="116"/>
    </row>
    <row r="1028" spans="117:132" ht="10.5">
      <c r="DM1028" s="104" t="s">
        <v>412</v>
      </c>
      <c r="DN1028" s="104" t="s">
        <v>413</v>
      </c>
      <c r="DO1028" s="104" t="s">
        <v>69</v>
      </c>
      <c r="DP1028" s="104">
        <v>12660</v>
      </c>
      <c r="DQ1028" s="104">
        <v>69855.41</v>
      </c>
      <c r="DR1028" s="104">
        <v>60884.12</v>
      </c>
      <c r="DS1028" s="104">
        <v>31614</v>
      </c>
      <c r="DT1028" s="104">
        <v>178942.03</v>
      </c>
      <c r="DU1028" s="104">
        <v>165774.58</v>
      </c>
      <c r="DV1028" s="104">
        <v>149.71563981042655</v>
      </c>
      <c r="DW1028" s="104">
        <v>156.16058942321</v>
      </c>
      <c r="DX1028" s="104">
        <v>172.2788470951046</v>
      </c>
      <c r="DY1028" s="116">
        <v>5.5178048973143765</v>
      </c>
      <c r="DZ1028" s="116">
        <v>5.6602147782627945</v>
      </c>
      <c r="EA1028" s="116">
        <v>4.809172195892575</v>
      </c>
      <c r="EB1028" s="116">
        <v>5.243707850952109</v>
      </c>
    </row>
    <row r="1029" spans="117:132" ht="10.5">
      <c r="DM1029" s="104" t="s">
        <v>412</v>
      </c>
      <c r="DN1029" s="104" t="s">
        <v>413</v>
      </c>
      <c r="DO1029" s="104" t="s">
        <v>70</v>
      </c>
      <c r="DP1029" s="104">
        <v>2760</v>
      </c>
      <c r="DQ1029" s="104">
        <v>14968.99</v>
      </c>
      <c r="DR1029" s="104">
        <v>12841.42</v>
      </c>
      <c r="DS1029" s="104">
        <v>3078</v>
      </c>
      <c r="DT1029" s="104">
        <v>17579.38</v>
      </c>
      <c r="DU1029" s="104">
        <v>16168.84</v>
      </c>
      <c r="DV1029" s="104">
        <v>11.521739130434783</v>
      </c>
      <c r="DW1029" s="104">
        <v>17.438651505545806</v>
      </c>
      <c r="DX1029" s="104">
        <v>25.911620365971988</v>
      </c>
      <c r="DY1029" s="116">
        <v>5.423547101449275</v>
      </c>
      <c r="DZ1029" s="116">
        <v>5.711299545159195</v>
      </c>
      <c r="EA1029" s="116">
        <v>4.652688405797101</v>
      </c>
      <c r="EB1029" s="116">
        <v>5.253034437946718</v>
      </c>
    </row>
    <row r="1030" spans="117:132" ht="10.5">
      <c r="DM1030" s="104" t="s">
        <v>412</v>
      </c>
      <c r="DN1030" s="104" t="s">
        <v>413</v>
      </c>
      <c r="DO1030" s="104" t="s">
        <v>66</v>
      </c>
      <c r="DP1030" s="104">
        <v>169694</v>
      </c>
      <c r="DQ1030" s="104">
        <v>816607.5</v>
      </c>
      <c r="DR1030" s="104">
        <v>700801.37</v>
      </c>
      <c r="DS1030" s="104">
        <v>147442</v>
      </c>
      <c r="DT1030" s="104">
        <v>757342.3</v>
      </c>
      <c r="DU1030" s="104">
        <v>697345.75</v>
      </c>
      <c r="DV1030" s="104">
        <v>-13.113015192051575</v>
      </c>
      <c r="DW1030" s="104">
        <v>-7.257489062983129</v>
      </c>
      <c r="DX1030" s="104">
        <v>-0.4930954972305484</v>
      </c>
      <c r="DY1030" s="116">
        <v>4.812235553407899</v>
      </c>
      <c r="DZ1030" s="116">
        <v>5.136543861314958</v>
      </c>
      <c r="EA1030" s="116">
        <v>4.129794630334603</v>
      </c>
      <c r="EB1030" s="116">
        <v>4.729627582371373</v>
      </c>
    </row>
    <row r="1031" spans="117:132" ht="10.5">
      <c r="DM1031" s="104" t="s">
        <v>412</v>
      </c>
      <c r="DN1031" s="104" t="s">
        <v>413</v>
      </c>
      <c r="DO1031" s="104" t="s">
        <v>48</v>
      </c>
      <c r="DP1031" s="104">
        <v>3710</v>
      </c>
      <c r="DQ1031" s="104">
        <v>25371.2</v>
      </c>
      <c r="DR1031" s="104">
        <v>21743.17</v>
      </c>
      <c r="DS1031" s="104">
        <v>2990</v>
      </c>
      <c r="DT1031" s="104">
        <v>18035.7</v>
      </c>
      <c r="DU1031" s="104">
        <v>16629.98</v>
      </c>
      <c r="DV1031" s="104">
        <v>-19.40700808625337</v>
      </c>
      <c r="DW1031" s="104">
        <v>-28.91270416850602</v>
      </c>
      <c r="DX1031" s="104">
        <v>-23.51630420035349</v>
      </c>
      <c r="DY1031" s="116">
        <v>6.838598382749327</v>
      </c>
      <c r="DZ1031" s="116">
        <v>6.032006688963211</v>
      </c>
      <c r="EA1031" s="116">
        <v>5.860692722371967</v>
      </c>
      <c r="EB1031" s="116">
        <v>5.561866220735785</v>
      </c>
    </row>
    <row r="1032" spans="117:132" ht="10.5">
      <c r="DM1032" s="104" t="s">
        <v>412</v>
      </c>
      <c r="DN1032" s="104" t="s">
        <v>413</v>
      </c>
      <c r="DO1032" s="104" t="s">
        <v>345</v>
      </c>
      <c r="DP1032" s="104">
        <v>17296</v>
      </c>
      <c r="DQ1032" s="104">
        <v>90075.18</v>
      </c>
      <c r="DR1032" s="104">
        <v>77373.09</v>
      </c>
      <c r="DS1032" s="104">
        <v>16886</v>
      </c>
      <c r="DT1032" s="104">
        <v>82272.14</v>
      </c>
      <c r="DU1032" s="104">
        <v>75719.76</v>
      </c>
      <c r="DV1032" s="104">
        <v>-2.370490286771508</v>
      </c>
      <c r="DW1032" s="104">
        <v>-8.662808112068156</v>
      </c>
      <c r="DX1032" s="104">
        <v>-2.13682819181708</v>
      </c>
      <c r="DY1032" s="116">
        <v>5.207861933395004</v>
      </c>
      <c r="DZ1032" s="116">
        <v>4.872210114888073</v>
      </c>
      <c r="EA1032" s="116">
        <v>4.473467275670675</v>
      </c>
      <c r="EB1032" s="116">
        <v>4.4841738718465</v>
      </c>
    </row>
    <row r="1033" spans="117:132" ht="10.5">
      <c r="DM1033" s="104" t="s">
        <v>412</v>
      </c>
      <c r="DN1033" s="104" t="s">
        <v>413</v>
      </c>
      <c r="DO1033" s="104" t="s">
        <v>65</v>
      </c>
      <c r="DP1033" s="104">
        <v>3620</v>
      </c>
      <c r="DQ1033" s="104">
        <v>19404.62</v>
      </c>
      <c r="DR1033" s="104">
        <v>16815.52</v>
      </c>
      <c r="DS1033" s="104">
        <v>4500</v>
      </c>
      <c r="DT1033" s="104">
        <v>26584.08</v>
      </c>
      <c r="DU1033" s="104">
        <v>24476.2</v>
      </c>
      <c r="DV1033" s="104">
        <v>24.30939226519337</v>
      </c>
      <c r="DW1033" s="104">
        <v>36.99871473906731</v>
      </c>
      <c r="DX1033" s="104">
        <v>45.557199539473054</v>
      </c>
      <c r="DY1033" s="116">
        <v>5.3603922651933695</v>
      </c>
      <c r="DZ1033" s="116">
        <v>5.907573333333334</v>
      </c>
      <c r="EA1033" s="116">
        <v>4.645171270718232</v>
      </c>
      <c r="EB1033" s="116">
        <v>5.439155555555556</v>
      </c>
    </row>
    <row r="1034" spans="117:132" ht="10.5">
      <c r="DM1034" s="104" t="s">
        <v>412</v>
      </c>
      <c r="DN1034" s="104" t="s">
        <v>413</v>
      </c>
      <c r="DO1034" s="104" t="s">
        <v>43</v>
      </c>
      <c r="DP1034" s="104"/>
      <c r="DQ1034" s="104"/>
      <c r="DR1034" s="104"/>
      <c r="DS1034" s="104">
        <v>30962</v>
      </c>
      <c r="DT1034" s="104">
        <v>152567.22</v>
      </c>
      <c r="DU1034" s="104">
        <v>140579.26</v>
      </c>
      <c r="DV1034" s="104"/>
      <c r="DW1034" s="104"/>
      <c r="DX1034" s="104"/>
      <c r="DY1034" s="116"/>
      <c r="DZ1034" s="116">
        <v>4.927563464892449</v>
      </c>
      <c r="EA1034" s="116"/>
      <c r="EB1034" s="116">
        <v>4.540380466378141</v>
      </c>
    </row>
    <row r="1035" spans="117:132" ht="10.5">
      <c r="DM1035" s="104" t="s">
        <v>414</v>
      </c>
      <c r="DN1035" s="104" t="s">
        <v>618</v>
      </c>
      <c r="DO1035" s="104" t="s">
        <v>62</v>
      </c>
      <c r="DP1035" s="104"/>
      <c r="DQ1035" s="104"/>
      <c r="DR1035" s="104"/>
      <c r="DS1035" s="104">
        <v>800</v>
      </c>
      <c r="DT1035" s="104">
        <v>6000</v>
      </c>
      <c r="DU1035" s="104">
        <v>5523.45</v>
      </c>
      <c r="DV1035" s="104"/>
      <c r="DW1035" s="104"/>
      <c r="DX1035" s="104"/>
      <c r="DY1035" s="116"/>
      <c r="DZ1035" s="116">
        <v>7.5</v>
      </c>
      <c r="EA1035" s="116"/>
      <c r="EB1035" s="116">
        <v>6.9043125</v>
      </c>
    </row>
    <row r="1036" spans="117:132" ht="10.5">
      <c r="DM1036" s="104" t="s">
        <v>414</v>
      </c>
      <c r="DN1036" s="104" t="s">
        <v>618</v>
      </c>
      <c r="DO1036" s="104" t="s">
        <v>53</v>
      </c>
      <c r="DP1036" s="104"/>
      <c r="DQ1036" s="104"/>
      <c r="DR1036" s="104"/>
      <c r="DS1036" s="104">
        <v>20</v>
      </c>
      <c r="DT1036" s="104">
        <v>93.04</v>
      </c>
      <c r="DU1036" s="104">
        <v>85.33</v>
      </c>
      <c r="DV1036" s="104"/>
      <c r="DW1036" s="104"/>
      <c r="DX1036" s="104"/>
      <c r="DY1036" s="116"/>
      <c r="DZ1036" s="116">
        <v>4.652</v>
      </c>
      <c r="EA1036" s="116"/>
      <c r="EB1036" s="116">
        <v>4.2665</v>
      </c>
    </row>
    <row r="1037" spans="117:132" ht="10.5">
      <c r="DM1037" s="104" t="s">
        <v>414</v>
      </c>
      <c r="DN1037" s="104" t="s">
        <v>618</v>
      </c>
      <c r="DO1037" s="104" t="s">
        <v>41</v>
      </c>
      <c r="DP1037" s="104"/>
      <c r="DQ1037" s="104"/>
      <c r="DR1037" s="104"/>
      <c r="DS1037" s="104">
        <v>3950</v>
      </c>
      <c r="DT1037" s="104">
        <v>17184.66</v>
      </c>
      <c r="DU1037" s="104">
        <v>15860.97</v>
      </c>
      <c r="DV1037" s="104"/>
      <c r="DW1037" s="104"/>
      <c r="DX1037" s="104"/>
      <c r="DY1037" s="116"/>
      <c r="DZ1037" s="116">
        <v>4.350546835443038</v>
      </c>
      <c r="EA1037" s="116"/>
      <c r="EB1037" s="116">
        <v>4.015435443037974</v>
      </c>
    </row>
    <row r="1038" spans="117:132" ht="10.5">
      <c r="DM1038" s="104" t="s">
        <v>414</v>
      </c>
      <c r="DN1038" s="104" t="s">
        <v>618</v>
      </c>
      <c r="DO1038" s="104" t="s">
        <v>44</v>
      </c>
      <c r="DP1038" s="104"/>
      <c r="DQ1038" s="104"/>
      <c r="DR1038" s="104"/>
      <c r="DS1038" s="104">
        <v>13424</v>
      </c>
      <c r="DT1038" s="104">
        <v>65693.28</v>
      </c>
      <c r="DU1038" s="104">
        <v>60591.61</v>
      </c>
      <c r="DV1038" s="104"/>
      <c r="DW1038" s="104"/>
      <c r="DX1038" s="104"/>
      <c r="DY1038" s="116"/>
      <c r="DZ1038" s="116">
        <v>4.8937187127532775</v>
      </c>
      <c r="EA1038" s="116"/>
      <c r="EB1038" s="116">
        <v>4.5136777413587605</v>
      </c>
    </row>
    <row r="1039" spans="117:132" ht="10.5">
      <c r="DM1039" s="104" t="s">
        <v>414</v>
      </c>
      <c r="DN1039" s="104" t="s">
        <v>618</v>
      </c>
      <c r="DO1039" s="104" t="s">
        <v>42</v>
      </c>
      <c r="DP1039" s="104"/>
      <c r="DQ1039" s="104"/>
      <c r="DR1039" s="104"/>
      <c r="DS1039" s="104">
        <v>16350</v>
      </c>
      <c r="DT1039" s="104">
        <v>74815.3</v>
      </c>
      <c r="DU1039" s="104">
        <v>68956.84</v>
      </c>
      <c r="DV1039" s="104"/>
      <c r="DW1039" s="104"/>
      <c r="DX1039" s="104"/>
      <c r="DY1039" s="116"/>
      <c r="DZ1039" s="116">
        <v>4.575859327217126</v>
      </c>
      <c r="EA1039" s="116"/>
      <c r="EB1039" s="116">
        <v>4.21754373088685</v>
      </c>
    </row>
    <row r="1040" spans="117:132" ht="10.5">
      <c r="DM1040" s="104" t="s">
        <v>414</v>
      </c>
      <c r="DN1040" s="104" t="s">
        <v>618</v>
      </c>
      <c r="DO1040" s="104" t="s">
        <v>49</v>
      </c>
      <c r="DP1040" s="104"/>
      <c r="DQ1040" s="104"/>
      <c r="DR1040" s="104"/>
      <c r="DS1040" s="104">
        <v>160</v>
      </c>
      <c r="DT1040" s="104">
        <v>857.25</v>
      </c>
      <c r="DU1040" s="104">
        <v>787.6</v>
      </c>
      <c r="DV1040" s="104"/>
      <c r="DW1040" s="104"/>
      <c r="DX1040" s="104"/>
      <c r="DY1040" s="116"/>
      <c r="DZ1040" s="116">
        <v>5.3578125</v>
      </c>
      <c r="EA1040" s="116"/>
      <c r="EB1040" s="116">
        <v>4.9225</v>
      </c>
    </row>
    <row r="1041" spans="117:132" ht="10.5">
      <c r="DM1041" s="104" t="s">
        <v>414</v>
      </c>
      <c r="DN1041" s="104" t="s">
        <v>618</v>
      </c>
      <c r="DO1041" s="104" t="s">
        <v>66</v>
      </c>
      <c r="DP1041" s="104"/>
      <c r="DQ1041" s="104"/>
      <c r="DR1041" s="104"/>
      <c r="DS1041" s="104">
        <v>332</v>
      </c>
      <c r="DT1041" s="104">
        <v>1575.04</v>
      </c>
      <c r="DU1041" s="104">
        <v>1448.6</v>
      </c>
      <c r="DV1041" s="104"/>
      <c r="DW1041" s="104"/>
      <c r="DX1041" s="104"/>
      <c r="DY1041" s="116"/>
      <c r="DZ1041" s="116">
        <v>4.744096385542169</v>
      </c>
      <c r="EA1041" s="116"/>
      <c r="EB1041" s="116">
        <v>4.363253012048193</v>
      </c>
    </row>
    <row r="1042" spans="117:132" ht="10.5">
      <c r="DM1042" s="104" t="s">
        <v>414</v>
      </c>
      <c r="DN1042" s="104" t="s">
        <v>618</v>
      </c>
      <c r="DO1042" s="104" t="s">
        <v>43</v>
      </c>
      <c r="DP1042" s="104">
        <v>6080</v>
      </c>
      <c r="DQ1042" s="104">
        <v>21853.88</v>
      </c>
      <c r="DR1042" s="104">
        <v>18848</v>
      </c>
      <c r="DS1042" s="104">
        <v>5340</v>
      </c>
      <c r="DT1042" s="104">
        <v>23626.14</v>
      </c>
      <c r="DU1042" s="104">
        <v>21794.94</v>
      </c>
      <c r="DV1042" s="104">
        <v>-12.171052631578947</v>
      </c>
      <c r="DW1042" s="104">
        <v>8.109589692997298</v>
      </c>
      <c r="DX1042" s="104">
        <v>15.635292869269943</v>
      </c>
      <c r="DY1042" s="116">
        <v>3.594388157894737</v>
      </c>
      <c r="DZ1042" s="116">
        <v>4.424370786516854</v>
      </c>
      <c r="EA1042" s="116">
        <v>3.1</v>
      </c>
      <c r="EB1042" s="116">
        <v>4.081449438202247</v>
      </c>
    </row>
    <row r="1043" spans="117:132" ht="10.5">
      <c r="DM1043" s="104" t="s">
        <v>431</v>
      </c>
      <c r="DN1043" s="104" t="s">
        <v>432</v>
      </c>
      <c r="DO1043" s="104" t="s">
        <v>47</v>
      </c>
      <c r="DP1043" s="104">
        <v>1260</v>
      </c>
      <c r="DQ1043" s="104">
        <v>5820.78</v>
      </c>
      <c r="DR1043" s="104">
        <v>5178</v>
      </c>
      <c r="DS1043" s="104">
        <v>2352</v>
      </c>
      <c r="DT1043" s="104">
        <v>15636.86</v>
      </c>
      <c r="DU1043" s="104">
        <v>14336.34</v>
      </c>
      <c r="DV1043" s="104">
        <v>86.66666666666667</v>
      </c>
      <c r="DW1043" s="104">
        <v>168.63856733977238</v>
      </c>
      <c r="DX1043" s="104">
        <v>176.8702201622248</v>
      </c>
      <c r="DY1043" s="116">
        <v>4.619666666666666</v>
      </c>
      <c r="DZ1043" s="116">
        <v>6.648324829931973</v>
      </c>
      <c r="EA1043" s="116">
        <v>4.109523809523809</v>
      </c>
      <c r="EB1043" s="116">
        <v>6.0953826530612245</v>
      </c>
    </row>
    <row r="1044" spans="117:132" ht="10.5">
      <c r="DM1044" s="104" t="s">
        <v>431</v>
      </c>
      <c r="DN1044" s="104" t="s">
        <v>432</v>
      </c>
      <c r="DO1044" s="104" t="s">
        <v>133</v>
      </c>
      <c r="DP1044" s="104">
        <v>5000</v>
      </c>
      <c r="DQ1044" s="104">
        <v>27372.78</v>
      </c>
      <c r="DR1044" s="104">
        <v>23613.15</v>
      </c>
      <c r="DS1044" s="104"/>
      <c r="DT1044" s="104"/>
      <c r="DU1044" s="104"/>
      <c r="DV1044" s="104">
        <v>-100</v>
      </c>
      <c r="DW1044" s="104">
        <v>-100</v>
      </c>
      <c r="DX1044" s="104">
        <v>-100</v>
      </c>
      <c r="DY1044" s="116">
        <v>5.474556</v>
      </c>
      <c r="DZ1044" s="116"/>
      <c r="EA1044" s="116">
        <v>4.7226300000000005</v>
      </c>
      <c r="EB1044" s="116"/>
    </row>
    <row r="1045" spans="117:132" ht="10.5">
      <c r="DM1045" s="104" t="s">
        <v>431</v>
      </c>
      <c r="DN1045" s="104" t="s">
        <v>432</v>
      </c>
      <c r="DO1045" s="104" t="s">
        <v>62</v>
      </c>
      <c r="DP1045" s="104">
        <v>19090</v>
      </c>
      <c r="DQ1045" s="104">
        <v>165401.5</v>
      </c>
      <c r="DR1045" s="104">
        <v>137272.86</v>
      </c>
      <c r="DS1045" s="104"/>
      <c r="DT1045" s="104"/>
      <c r="DU1045" s="104"/>
      <c r="DV1045" s="104">
        <v>-100</v>
      </c>
      <c r="DW1045" s="104">
        <v>-100</v>
      </c>
      <c r="DX1045" s="104">
        <v>-100</v>
      </c>
      <c r="DY1045" s="116">
        <v>8.664300680984809</v>
      </c>
      <c r="DZ1045" s="116"/>
      <c r="EA1045" s="116">
        <v>7.190825563122052</v>
      </c>
      <c r="EB1045" s="116"/>
    </row>
    <row r="1046" spans="117:132" ht="10.5">
      <c r="DM1046" s="104" t="s">
        <v>431</v>
      </c>
      <c r="DN1046" s="104" t="s">
        <v>432</v>
      </c>
      <c r="DO1046" s="104" t="s">
        <v>53</v>
      </c>
      <c r="DP1046" s="104">
        <v>14844.12</v>
      </c>
      <c r="DQ1046" s="104">
        <v>151018.6</v>
      </c>
      <c r="DR1046" s="104">
        <v>130951.91</v>
      </c>
      <c r="DS1046" s="104">
        <v>891</v>
      </c>
      <c r="DT1046" s="104">
        <v>6364.75</v>
      </c>
      <c r="DU1046" s="104">
        <v>5837.41</v>
      </c>
      <c r="DV1046" s="104">
        <v>-93.9976233013476</v>
      </c>
      <c r="DW1046" s="104">
        <v>-95.78545291772006</v>
      </c>
      <c r="DX1046" s="104">
        <v>-95.5423254231267</v>
      </c>
      <c r="DY1046" s="116">
        <v>10.173631040438908</v>
      </c>
      <c r="DZ1046" s="116">
        <v>7.14337822671156</v>
      </c>
      <c r="EA1046" s="116">
        <v>8.821803515466057</v>
      </c>
      <c r="EB1046" s="116">
        <v>6.551526374859708</v>
      </c>
    </row>
    <row r="1047" spans="117:132" ht="10.5">
      <c r="DM1047" s="104" t="s">
        <v>431</v>
      </c>
      <c r="DN1047" s="104" t="s">
        <v>432</v>
      </c>
      <c r="DO1047" s="104" t="s">
        <v>55</v>
      </c>
      <c r="DP1047" s="104">
        <v>2000</v>
      </c>
      <c r="DQ1047" s="104">
        <v>12955.83</v>
      </c>
      <c r="DR1047" s="104">
        <v>10756.1</v>
      </c>
      <c r="DS1047" s="104"/>
      <c r="DT1047" s="104"/>
      <c r="DU1047" s="104"/>
      <c r="DV1047" s="104">
        <v>-100</v>
      </c>
      <c r="DW1047" s="104">
        <v>-100</v>
      </c>
      <c r="DX1047" s="104">
        <v>-100</v>
      </c>
      <c r="DY1047" s="116">
        <v>6.477915</v>
      </c>
      <c r="DZ1047" s="116"/>
      <c r="EA1047" s="116">
        <v>5.37805</v>
      </c>
      <c r="EB1047" s="116"/>
    </row>
    <row r="1048" spans="117:132" ht="10.5">
      <c r="DM1048" s="104" t="s">
        <v>431</v>
      </c>
      <c r="DN1048" s="104" t="s">
        <v>432</v>
      </c>
      <c r="DO1048" s="104" t="s">
        <v>41</v>
      </c>
      <c r="DP1048" s="104"/>
      <c r="DQ1048" s="104"/>
      <c r="DR1048" s="104"/>
      <c r="DS1048" s="104">
        <v>9450</v>
      </c>
      <c r="DT1048" s="104">
        <v>59977.52</v>
      </c>
      <c r="DU1048" s="104">
        <v>55277.05</v>
      </c>
      <c r="DV1048" s="104"/>
      <c r="DW1048" s="104"/>
      <c r="DX1048" s="104"/>
      <c r="DY1048" s="116"/>
      <c r="DZ1048" s="116">
        <v>6.346827513227513</v>
      </c>
      <c r="EA1048" s="116"/>
      <c r="EB1048" s="116">
        <v>5.849423280423281</v>
      </c>
    </row>
    <row r="1049" spans="117:132" ht="10.5">
      <c r="DM1049" s="104" t="s">
        <v>431</v>
      </c>
      <c r="DN1049" s="104" t="s">
        <v>432</v>
      </c>
      <c r="DO1049" s="104" t="s">
        <v>44</v>
      </c>
      <c r="DP1049" s="104">
        <v>2340</v>
      </c>
      <c r="DQ1049" s="104">
        <v>13051.87</v>
      </c>
      <c r="DR1049" s="104">
        <v>11091.6</v>
      </c>
      <c r="DS1049" s="104"/>
      <c r="DT1049" s="104"/>
      <c r="DU1049" s="104"/>
      <c r="DV1049" s="104">
        <v>-100</v>
      </c>
      <c r="DW1049" s="104">
        <v>-100</v>
      </c>
      <c r="DX1049" s="104">
        <v>-100</v>
      </c>
      <c r="DY1049" s="116">
        <v>5.5777222222222225</v>
      </c>
      <c r="DZ1049" s="116"/>
      <c r="EA1049" s="116">
        <v>4.74</v>
      </c>
      <c r="EB1049" s="116"/>
    </row>
    <row r="1050" spans="117:132" ht="10.5">
      <c r="DM1050" s="104" t="s">
        <v>431</v>
      </c>
      <c r="DN1050" s="104" t="s">
        <v>432</v>
      </c>
      <c r="DO1050" s="104" t="s">
        <v>84</v>
      </c>
      <c r="DP1050" s="104">
        <v>13990</v>
      </c>
      <c r="DQ1050" s="104">
        <v>72546.16</v>
      </c>
      <c r="DR1050" s="104">
        <v>61143.17</v>
      </c>
      <c r="DS1050" s="104"/>
      <c r="DT1050" s="104"/>
      <c r="DU1050" s="104"/>
      <c r="DV1050" s="104">
        <v>-100</v>
      </c>
      <c r="DW1050" s="104">
        <v>-100</v>
      </c>
      <c r="DX1050" s="104">
        <v>-100</v>
      </c>
      <c r="DY1050" s="116">
        <v>5.185572551822731</v>
      </c>
      <c r="DZ1050" s="116"/>
      <c r="EA1050" s="116">
        <v>4.370491065046462</v>
      </c>
      <c r="EB1050" s="116"/>
    </row>
    <row r="1051" spans="117:132" ht="10.5">
      <c r="DM1051" s="104" t="s">
        <v>431</v>
      </c>
      <c r="DN1051" s="104" t="s">
        <v>432</v>
      </c>
      <c r="DO1051" s="104" t="s">
        <v>525</v>
      </c>
      <c r="DP1051" s="104">
        <v>1120</v>
      </c>
      <c r="DQ1051" s="104">
        <v>5849.24</v>
      </c>
      <c r="DR1051" s="104">
        <v>5035.86</v>
      </c>
      <c r="DS1051" s="104"/>
      <c r="DT1051" s="104"/>
      <c r="DU1051" s="104"/>
      <c r="DV1051" s="104">
        <v>-100</v>
      </c>
      <c r="DW1051" s="104">
        <v>-100</v>
      </c>
      <c r="DX1051" s="104">
        <v>-100</v>
      </c>
      <c r="DY1051" s="116">
        <v>5.222535714285714</v>
      </c>
      <c r="DZ1051" s="116"/>
      <c r="EA1051" s="116">
        <v>4.496303571428571</v>
      </c>
      <c r="EB1051" s="116"/>
    </row>
    <row r="1052" spans="117:132" ht="10.5">
      <c r="DM1052" s="104" t="s">
        <v>433</v>
      </c>
      <c r="DN1052" s="104" t="s">
        <v>625</v>
      </c>
      <c r="DO1052" s="104" t="s">
        <v>133</v>
      </c>
      <c r="DP1052" s="104">
        <v>336</v>
      </c>
      <c r="DQ1052" s="104">
        <v>3161.76</v>
      </c>
      <c r="DR1052" s="104">
        <v>2722.09</v>
      </c>
      <c r="DS1052" s="104"/>
      <c r="DT1052" s="104"/>
      <c r="DU1052" s="104"/>
      <c r="DV1052" s="104">
        <v>-100</v>
      </c>
      <c r="DW1052" s="104">
        <v>-100</v>
      </c>
      <c r="DX1052" s="104">
        <v>-100</v>
      </c>
      <c r="DY1052" s="116">
        <v>9.41</v>
      </c>
      <c r="DZ1052" s="116"/>
      <c r="EA1052" s="116">
        <v>8.101458333333333</v>
      </c>
      <c r="EB1052" s="116"/>
    </row>
    <row r="1053" spans="117:132" ht="10.5">
      <c r="DM1053" s="104" t="s">
        <v>433</v>
      </c>
      <c r="DN1053" s="104" t="s">
        <v>625</v>
      </c>
      <c r="DO1053" s="104" t="s">
        <v>53</v>
      </c>
      <c r="DP1053" s="104"/>
      <c r="DQ1053" s="104"/>
      <c r="DR1053" s="104"/>
      <c r="DS1053" s="104">
        <v>150</v>
      </c>
      <c r="DT1053" s="104">
        <v>1037.97</v>
      </c>
      <c r="DU1053" s="104">
        <v>952.87</v>
      </c>
      <c r="DV1053" s="104"/>
      <c r="DW1053" s="104"/>
      <c r="DX1053" s="104"/>
      <c r="DY1053" s="116"/>
      <c r="DZ1053" s="116">
        <v>6.9198</v>
      </c>
      <c r="EA1053" s="116"/>
      <c r="EB1053" s="116">
        <v>6.3524666666666665</v>
      </c>
    </row>
    <row r="1054" spans="117:132" ht="10.5">
      <c r="DM1054" s="104" t="s">
        <v>433</v>
      </c>
      <c r="DN1054" s="104" t="s">
        <v>625</v>
      </c>
      <c r="DO1054" s="104" t="s">
        <v>55</v>
      </c>
      <c r="DP1054" s="104"/>
      <c r="DQ1054" s="104"/>
      <c r="DR1054" s="104"/>
      <c r="DS1054" s="104">
        <v>1920</v>
      </c>
      <c r="DT1054" s="104">
        <v>12142.29</v>
      </c>
      <c r="DU1054" s="104">
        <v>11146.8</v>
      </c>
      <c r="DV1054" s="104"/>
      <c r="DW1054" s="104"/>
      <c r="DX1054" s="104"/>
      <c r="DY1054" s="116"/>
      <c r="DZ1054" s="116">
        <v>6.324109375000001</v>
      </c>
      <c r="EA1054" s="116"/>
      <c r="EB1054" s="116">
        <v>5.805625</v>
      </c>
    </row>
    <row r="1055" spans="117:132" ht="10.5">
      <c r="DM1055" s="104" t="s">
        <v>433</v>
      </c>
      <c r="DN1055" s="104" t="s">
        <v>625</v>
      </c>
      <c r="DO1055" s="104" t="s">
        <v>42</v>
      </c>
      <c r="DP1055" s="104"/>
      <c r="DQ1055" s="104"/>
      <c r="DR1055" s="104"/>
      <c r="DS1055" s="104">
        <v>450</v>
      </c>
      <c r="DT1055" s="104">
        <v>3544.75</v>
      </c>
      <c r="DU1055" s="104">
        <v>3251.73</v>
      </c>
      <c r="DV1055" s="104"/>
      <c r="DW1055" s="104"/>
      <c r="DX1055" s="104"/>
      <c r="DY1055" s="116"/>
      <c r="DZ1055" s="116">
        <v>7.877222222222223</v>
      </c>
      <c r="EA1055" s="116"/>
      <c r="EB1055" s="116">
        <v>7.226066666666667</v>
      </c>
    </row>
    <row r="1056" spans="117:132" ht="10.5">
      <c r="DM1056" s="104" t="s">
        <v>441</v>
      </c>
      <c r="DN1056" s="104" t="s">
        <v>307</v>
      </c>
      <c r="DO1056" s="104" t="s">
        <v>47</v>
      </c>
      <c r="DP1056" s="104">
        <v>32</v>
      </c>
      <c r="DQ1056" s="104">
        <v>366.71</v>
      </c>
      <c r="DR1056" s="104">
        <v>313.59</v>
      </c>
      <c r="DS1056" s="104">
        <v>439</v>
      </c>
      <c r="DT1056" s="104">
        <v>5216.17</v>
      </c>
      <c r="DU1056" s="104">
        <v>4796.66</v>
      </c>
      <c r="DV1056" s="104">
        <v>1271.875</v>
      </c>
      <c r="DW1056" s="104">
        <v>1322.4237135611247</v>
      </c>
      <c r="DX1056" s="104">
        <v>1429.595969259224</v>
      </c>
      <c r="DY1056" s="116">
        <v>11.4596875</v>
      </c>
      <c r="DZ1056" s="116">
        <v>11.881936218678815</v>
      </c>
      <c r="EA1056" s="116">
        <v>9.7996875</v>
      </c>
      <c r="EB1056" s="116">
        <v>10.92633257403189</v>
      </c>
    </row>
    <row r="1057" spans="117:132" ht="10.5">
      <c r="DM1057" s="104" t="s">
        <v>441</v>
      </c>
      <c r="DN1057" s="104" t="s">
        <v>307</v>
      </c>
      <c r="DO1057" s="104" t="s">
        <v>134</v>
      </c>
      <c r="DP1057" s="104"/>
      <c r="DQ1057" s="104"/>
      <c r="DR1057" s="104"/>
      <c r="DS1057" s="104">
        <v>600</v>
      </c>
      <c r="DT1057" s="104">
        <v>8794.42</v>
      </c>
      <c r="DU1057" s="104">
        <v>8129.67</v>
      </c>
      <c r="DV1057" s="104"/>
      <c r="DW1057" s="104"/>
      <c r="DX1057" s="104"/>
      <c r="DY1057" s="116"/>
      <c r="DZ1057" s="116">
        <v>14.657366666666666</v>
      </c>
      <c r="EA1057" s="116"/>
      <c r="EB1057" s="116">
        <v>13.54945</v>
      </c>
    </row>
    <row r="1058" spans="117:132" ht="10.5">
      <c r="DM1058" s="104" t="s">
        <v>441</v>
      </c>
      <c r="DN1058" s="104" t="s">
        <v>307</v>
      </c>
      <c r="DO1058" s="104" t="s">
        <v>62</v>
      </c>
      <c r="DP1058" s="104">
        <v>4402.45</v>
      </c>
      <c r="DQ1058" s="104">
        <v>60507.52</v>
      </c>
      <c r="DR1058" s="104">
        <v>52109.14</v>
      </c>
      <c r="DS1058" s="104">
        <v>6942</v>
      </c>
      <c r="DT1058" s="104">
        <v>90446.52</v>
      </c>
      <c r="DU1058" s="104">
        <v>83144.97</v>
      </c>
      <c r="DV1058" s="104">
        <v>57.68492543924407</v>
      </c>
      <c r="DW1058" s="104">
        <v>49.479800196735894</v>
      </c>
      <c r="DX1058" s="104">
        <v>59.55928269013843</v>
      </c>
      <c r="DY1058" s="116">
        <v>13.744056150552533</v>
      </c>
      <c r="DZ1058" s="116">
        <v>13.028885047536734</v>
      </c>
      <c r="EA1058" s="116">
        <v>11.836395643334962</v>
      </c>
      <c r="EB1058" s="116">
        <v>11.97709161624892</v>
      </c>
    </row>
    <row r="1059" spans="117:132" ht="10.5">
      <c r="DM1059" s="104" t="s">
        <v>441</v>
      </c>
      <c r="DN1059" s="104" t="s">
        <v>307</v>
      </c>
      <c r="DO1059" s="104" t="s">
        <v>53</v>
      </c>
      <c r="DP1059" s="104">
        <v>15642</v>
      </c>
      <c r="DQ1059" s="104">
        <v>200108.56</v>
      </c>
      <c r="DR1059" s="104">
        <v>170978.37</v>
      </c>
      <c r="DS1059" s="104">
        <v>19026</v>
      </c>
      <c r="DT1059" s="104">
        <v>235874.98</v>
      </c>
      <c r="DU1059" s="104">
        <v>216717.06</v>
      </c>
      <c r="DV1059" s="104">
        <v>21.634062140391254</v>
      </c>
      <c r="DW1059" s="104">
        <v>17.873508259716633</v>
      </c>
      <c r="DX1059" s="104">
        <v>26.75115571636342</v>
      </c>
      <c r="DY1059" s="116">
        <v>12.793029024421429</v>
      </c>
      <c r="DZ1059" s="116">
        <v>12.397507621150005</v>
      </c>
      <c r="EA1059" s="116">
        <v>10.93072305331799</v>
      </c>
      <c r="EB1059" s="116">
        <v>11.39057395143488</v>
      </c>
    </row>
    <row r="1060" spans="117:132" ht="10.5">
      <c r="DM1060" s="104" t="s">
        <v>441</v>
      </c>
      <c r="DN1060" s="104" t="s">
        <v>307</v>
      </c>
      <c r="DO1060" s="104" t="s">
        <v>55</v>
      </c>
      <c r="DP1060" s="104"/>
      <c r="DQ1060" s="104"/>
      <c r="DR1060" s="104"/>
      <c r="DS1060" s="104">
        <v>1000</v>
      </c>
      <c r="DT1060" s="104">
        <v>11982.38</v>
      </c>
      <c r="DU1060" s="104">
        <v>11000</v>
      </c>
      <c r="DV1060" s="104"/>
      <c r="DW1060" s="104"/>
      <c r="DX1060" s="104"/>
      <c r="DY1060" s="116"/>
      <c r="DZ1060" s="116">
        <v>11.98238</v>
      </c>
      <c r="EA1060" s="116"/>
      <c r="EB1060" s="116">
        <v>11</v>
      </c>
    </row>
    <row r="1061" spans="117:132" ht="10.5">
      <c r="DM1061" s="104" t="s">
        <v>441</v>
      </c>
      <c r="DN1061" s="104" t="s">
        <v>307</v>
      </c>
      <c r="DO1061" s="104" t="s">
        <v>41</v>
      </c>
      <c r="DP1061" s="104">
        <v>422501</v>
      </c>
      <c r="DQ1061" s="104">
        <v>4692955.24</v>
      </c>
      <c r="DR1061" s="104">
        <v>4025245.9</v>
      </c>
      <c r="DS1061" s="104">
        <v>453826</v>
      </c>
      <c r="DT1061" s="104">
        <v>5174695.5</v>
      </c>
      <c r="DU1061" s="104">
        <v>4760471.14</v>
      </c>
      <c r="DV1061" s="104">
        <v>7.414183635068319</v>
      </c>
      <c r="DW1061" s="104">
        <v>10.265179090009811</v>
      </c>
      <c r="DX1061" s="104">
        <v>18.265349701989628</v>
      </c>
      <c r="DY1061" s="116">
        <v>11.107560076780883</v>
      </c>
      <c r="DZ1061" s="116">
        <v>11.402377783555812</v>
      </c>
      <c r="EA1061" s="116">
        <v>9.527186681214955</v>
      </c>
      <c r="EB1061" s="116">
        <v>10.489639509415502</v>
      </c>
    </row>
    <row r="1062" spans="117:132" ht="10.5">
      <c r="DM1062" s="104" t="s">
        <v>441</v>
      </c>
      <c r="DN1062" s="104" t="s">
        <v>307</v>
      </c>
      <c r="DO1062" s="104" t="s">
        <v>44</v>
      </c>
      <c r="DP1062" s="104">
        <v>826</v>
      </c>
      <c r="DQ1062" s="104">
        <v>10383.66</v>
      </c>
      <c r="DR1062" s="104">
        <v>8966.03</v>
      </c>
      <c r="DS1062" s="104">
        <v>1250</v>
      </c>
      <c r="DT1062" s="104">
        <v>16125.56</v>
      </c>
      <c r="DU1062" s="104">
        <v>14782.13</v>
      </c>
      <c r="DV1062" s="104">
        <v>51.3317191283293</v>
      </c>
      <c r="DW1062" s="104">
        <v>55.29745773648213</v>
      </c>
      <c r="DX1062" s="104">
        <v>64.8681746547803</v>
      </c>
      <c r="DY1062" s="116">
        <v>12.571016949152542</v>
      </c>
      <c r="DZ1062" s="116">
        <v>12.900447999999999</v>
      </c>
      <c r="EA1062" s="116">
        <v>10.854757869249395</v>
      </c>
      <c r="EB1062" s="116">
        <v>11.825704</v>
      </c>
    </row>
    <row r="1063" spans="117:132" ht="10.5">
      <c r="DM1063" s="104" t="s">
        <v>441</v>
      </c>
      <c r="DN1063" s="104" t="s">
        <v>307</v>
      </c>
      <c r="DO1063" s="104" t="s">
        <v>56</v>
      </c>
      <c r="DP1063" s="104"/>
      <c r="DQ1063" s="104"/>
      <c r="DR1063" s="104"/>
      <c r="DS1063" s="104">
        <v>120</v>
      </c>
      <c r="DT1063" s="104">
        <v>1274</v>
      </c>
      <c r="DU1063" s="104">
        <v>1170.19</v>
      </c>
      <c r="DV1063" s="104"/>
      <c r="DW1063" s="104"/>
      <c r="DX1063" s="104"/>
      <c r="DY1063" s="116"/>
      <c r="DZ1063" s="116">
        <v>10.616666666666667</v>
      </c>
      <c r="EA1063" s="116"/>
      <c r="EB1063" s="116">
        <v>9.751583333333334</v>
      </c>
    </row>
    <row r="1064" spans="117:132" ht="10.5">
      <c r="DM1064" s="104" t="s">
        <v>441</v>
      </c>
      <c r="DN1064" s="104" t="s">
        <v>307</v>
      </c>
      <c r="DO1064" s="104" t="s">
        <v>42</v>
      </c>
      <c r="DP1064" s="104">
        <v>24159</v>
      </c>
      <c r="DQ1064" s="104">
        <v>265732.67</v>
      </c>
      <c r="DR1064" s="104">
        <v>230184.88</v>
      </c>
      <c r="DS1064" s="104">
        <v>13560</v>
      </c>
      <c r="DT1064" s="104">
        <v>157217.79</v>
      </c>
      <c r="DU1064" s="104">
        <v>144817</v>
      </c>
      <c r="DV1064" s="104">
        <v>-43.871849000372535</v>
      </c>
      <c r="DW1064" s="104">
        <v>-40.836107957670386</v>
      </c>
      <c r="DX1064" s="104">
        <v>-37.086658341764235</v>
      </c>
      <c r="DY1064" s="116">
        <v>10.999324061426384</v>
      </c>
      <c r="DZ1064" s="116">
        <v>11.594232300884956</v>
      </c>
      <c r="EA1064" s="116">
        <v>9.527914234860715</v>
      </c>
      <c r="EB1064" s="116">
        <v>10.6797197640118</v>
      </c>
    </row>
    <row r="1065" spans="117:132" ht="10.5">
      <c r="DM1065" s="104" t="s">
        <v>441</v>
      </c>
      <c r="DN1065" s="104" t="s">
        <v>307</v>
      </c>
      <c r="DO1065" s="104" t="s">
        <v>66</v>
      </c>
      <c r="DP1065" s="104">
        <v>310</v>
      </c>
      <c r="DQ1065" s="104">
        <v>3534.98</v>
      </c>
      <c r="DR1065" s="104">
        <v>3037.97</v>
      </c>
      <c r="DS1065" s="104">
        <v>1004</v>
      </c>
      <c r="DT1065" s="104">
        <v>12626.24</v>
      </c>
      <c r="DU1065" s="104">
        <v>11611.58</v>
      </c>
      <c r="DV1065" s="104">
        <v>223.8709677419355</v>
      </c>
      <c r="DW1065" s="104">
        <v>257.1799557564682</v>
      </c>
      <c r="DX1065" s="104">
        <v>282.2150975816088</v>
      </c>
      <c r="DY1065" s="116">
        <v>11.403161290322581</v>
      </c>
      <c r="DZ1065" s="116">
        <v>12.57593625498008</v>
      </c>
      <c r="EA1065" s="116">
        <v>9.799903225806451</v>
      </c>
      <c r="EB1065" s="116">
        <v>11.565318725099601</v>
      </c>
    </row>
    <row r="1066" spans="117:132" ht="10.5">
      <c r="DM1066" s="104" t="s">
        <v>441</v>
      </c>
      <c r="DN1066" s="104" t="s">
        <v>307</v>
      </c>
      <c r="DO1066" s="104" t="s">
        <v>65</v>
      </c>
      <c r="DP1066" s="104">
        <v>310</v>
      </c>
      <c r="DQ1066" s="104">
        <v>3352.42</v>
      </c>
      <c r="DR1066" s="104">
        <v>2894.45</v>
      </c>
      <c r="DS1066" s="104">
        <v>270</v>
      </c>
      <c r="DT1066" s="104">
        <v>2859.2</v>
      </c>
      <c r="DU1066" s="104">
        <v>2628.82</v>
      </c>
      <c r="DV1066" s="104">
        <v>-12.903225806451612</v>
      </c>
      <c r="DW1066" s="104">
        <v>-14.712357043568534</v>
      </c>
      <c r="DX1066" s="104">
        <v>-9.17721846983018</v>
      </c>
      <c r="DY1066" s="116">
        <v>10.81425806451613</v>
      </c>
      <c r="DZ1066" s="116">
        <v>10.589629629629629</v>
      </c>
      <c r="EA1066" s="116">
        <v>9.336935483870967</v>
      </c>
      <c r="EB1066" s="116">
        <v>9.736370370370372</v>
      </c>
    </row>
    <row r="1067" spans="117:132" ht="10.5">
      <c r="DM1067" s="104" t="s">
        <v>441</v>
      </c>
      <c r="DN1067" s="104" t="s">
        <v>307</v>
      </c>
      <c r="DO1067" s="104" t="s">
        <v>43</v>
      </c>
      <c r="DP1067" s="104"/>
      <c r="DQ1067" s="104"/>
      <c r="DR1067" s="104"/>
      <c r="DS1067" s="104">
        <v>10490</v>
      </c>
      <c r="DT1067" s="104">
        <v>113815.8</v>
      </c>
      <c r="DU1067" s="104">
        <v>104650.61</v>
      </c>
      <c r="DV1067" s="104"/>
      <c r="DW1067" s="104"/>
      <c r="DX1067" s="104"/>
      <c r="DY1067" s="116"/>
      <c r="DZ1067" s="116">
        <v>10.849933269780744</v>
      </c>
      <c r="EA1067" s="116"/>
      <c r="EB1067" s="116">
        <v>9.976225929456625</v>
      </c>
    </row>
    <row r="1068" spans="117:132" ht="10.5">
      <c r="DM1068" s="104" t="s">
        <v>452</v>
      </c>
      <c r="DN1068" s="104" t="s">
        <v>314</v>
      </c>
      <c r="DO1068" s="104" t="s">
        <v>47</v>
      </c>
      <c r="DP1068" s="104">
        <v>5090</v>
      </c>
      <c r="DQ1068" s="104">
        <v>58315.94</v>
      </c>
      <c r="DR1068" s="104">
        <v>49754.8</v>
      </c>
      <c r="DS1068" s="104">
        <v>7440</v>
      </c>
      <c r="DT1068" s="104">
        <v>69706.64</v>
      </c>
      <c r="DU1068" s="104">
        <v>63931.2</v>
      </c>
      <c r="DV1068" s="104">
        <v>46.16895874263261</v>
      </c>
      <c r="DW1068" s="104">
        <v>19.532738390224004</v>
      </c>
      <c r="DX1068" s="104">
        <v>28.492527354144716</v>
      </c>
      <c r="DY1068" s="116">
        <v>11.456962671905698</v>
      </c>
      <c r="DZ1068" s="116">
        <v>9.369172043010753</v>
      </c>
      <c r="EA1068" s="116">
        <v>9.775009823182712</v>
      </c>
      <c r="EB1068" s="116">
        <v>8.59290322580645</v>
      </c>
    </row>
    <row r="1069" spans="117:132" ht="10.5">
      <c r="DM1069" s="104" t="s">
        <v>452</v>
      </c>
      <c r="DN1069" s="104" t="s">
        <v>314</v>
      </c>
      <c r="DO1069" s="104" t="s">
        <v>93</v>
      </c>
      <c r="DP1069" s="104"/>
      <c r="DQ1069" s="104"/>
      <c r="DR1069" s="104"/>
      <c r="DS1069" s="104">
        <v>11385</v>
      </c>
      <c r="DT1069" s="104">
        <v>138141.29</v>
      </c>
      <c r="DU1069" s="104">
        <v>127773.7</v>
      </c>
      <c r="DV1069" s="104"/>
      <c r="DW1069" s="104"/>
      <c r="DX1069" s="104"/>
      <c r="DY1069" s="116"/>
      <c r="DZ1069" s="116">
        <v>12.133622310057094</v>
      </c>
      <c r="EA1069" s="116"/>
      <c r="EB1069" s="116">
        <v>11.222986385595082</v>
      </c>
    </row>
    <row r="1070" spans="117:132" ht="10.5">
      <c r="DM1070" s="104" t="s">
        <v>452</v>
      </c>
      <c r="DN1070" s="104" t="s">
        <v>314</v>
      </c>
      <c r="DO1070" s="104" t="s">
        <v>133</v>
      </c>
      <c r="DP1070" s="104">
        <v>495</v>
      </c>
      <c r="DQ1070" s="104">
        <v>2752.2</v>
      </c>
      <c r="DR1070" s="104">
        <v>2369.49</v>
      </c>
      <c r="DS1070" s="104"/>
      <c r="DT1070" s="104"/>
      <c r="DU1070" s="104"/>
      <c r="DV1070" s="104">
        <v>-100</v>
      </c>
      <c r="DW1070" s="104">
        <v>-100</v>
      </c>
      <c r="DX1070" s="104">
        <v>-100</v>
      </c>
      <c r="DY1070" s="116">
        <v>5.56</v>
      </c>
      <c r="DZ1070" s="116"/>
      <c r="EA1070" s="116">
        <v>4.786848484848484</v>
      </c>
      <c r="EB1070" s="116"/>
    </row>
    <row r="1071" spans="117:132" ht="10.5">
      <c r="DM1071" s="104" t="s">
        <v>452</v>
      </c>
      <c r="DN1071" s="104" t="s">
        <v>314</v>
      </c>
      <c r="DO1071" s="104" t="s">
        <v>134</v>
      </c>
      <c r="DP1071" s="104">
        <v>500</v>
      </c>
      <c r="DQ1071" s="104">
        <v>7807.25</v>
      </c>
      <c r="DR1071" s="104">
        <v>6747.02</v>
      </c>
      <c r="DS1071" s="104"/>
      <c r="DT1071" s="104"/>
      <c r="DU1071" s="104"/>
      <c r="DV1071" s="104">
        <v>-100</v>
      </c>
      <c r="DW1071" s="104">
        <v>-100</v>
      </c>
      <c r="DX1071" s="104">
        <v>-100</v>
      </c>
      <c r="DY1071" s="116">
        <v>15.6145</v>
      </c>
      <c r="DZ1071" s="116"/>
      <c r="EA1071" s="116">
        <v>13.49404</v>
      </c>
      <c r="EB1071" s="116"/>
    </row>
    <row r="1072" spans="117:132" ht="10.5">
      <c r="DM1072" s="104" t="s">
        <v>452</v>
      </c>
      <c r="DN1072" s="104" t="s">
        <v>314</v>
      </c>
      <c r="DO1072" s="104" t="s">
        <v>62</v>
      </c>
      <c r="DP1072" s="104">
        <v>10018</v>
      </c>
      <c r="DQ1072" s="104">
        <v>140080</v>
      </c>
      <c r="DR1072" s="104">
        <v>120661.92</v>
      </c>
      <c r="DS1072" s="104">
        <v>28034.75</v>
      </c>
      <c r="DT1072" s="104">
        <v>453449.2</v>
      </c>
      <c r="DU1072" s="104">
        <v>416599.11</v>
      </c>
      <c r="DV1072" s="104">
        <v>179.84378119385107</v>
      </c>
      <c r="DW1072" s="104">
        <v>223.70731010850943</v>
      </c>
      <c r="DX1072" s="104">
        <v>245.26146277135322</v>
      </c>
      <c r="DY1072" s="116">
        <v>13.98283090437213</v>
      </c>
      <c r="DZ1072" s="116">
        <v>16.174540525597696</v>
      </c>
      <c r="EA1072" s="116">
        <v>12.044511878618486</v>
      </c>
      <c r="EB1072" s="116">
        <v>14.86009720079544</v>
      </c>
    </row>
    <row r="1073" spans="117:132" ht="10.5">
      <c r="DM1073" s="104" t="s">
        <v>452</v>
      </c>
      <c r="DN1073" s="104" t="s">
        <v>314</v>
      </c>
      <c r="DO1073" s="104" t="s">
        <v>53</v>
      </c>
      <c r="DP1073" s="104">
        <v>224569.21</v>
      </c>
      <c r="DQ1073" s="104">
        <v>2930001.72</v>
      </c>
      <c r="DR1073" s="104">
        <v>2502184.86</v>
      </c>
      <c r="DS1073" s="104">
        <v>151003.2</v>
      </c>
      <c r="DT1073" s="104">
        <v>1813875.04</v>
      </c>
      <c r="DU1073" s="104">
        <v>1669970.42</v>
      </c>
      <c r="DV1073" s="104">
        <v>-32.75872502735348</v>
      </c>
      <c r="DW1073" s="104">
        <v>-38.09303838906962</v>
      </c>
      <c r="DX1073" s="104">
        <v>-33.2595106502243</v>
      </c>
      <c r="DY1073" s="116">
        <v>13.047210345532232</v>
      </c>
      <c r="DZ1073" s="116">
        <v>12.01216292105068</v>
      </c>
      <c r="EA1073" s="116">
        <v>11.142154616832824</v>
      </c>
      <c r="EB1073" s="116">
        <v>11.059172388399714</v>
      </c>
    </row>
    <row r="1074" spans="117:132" ht="10.5">
      <c r="DM1074" s="104" t="s">
        <v>452</v>
      </c>
      <c r="DN1074" s="104" t="s">
        <v>314</v>
      </c>
      <c r="DO1074" s="104" t="s">
        <v>55</v>
      </c>
      <c r="DP1074" s="104">
        <v>16016</v>
      </c>
      <c r="DQ1074" s="104">
        <v>218683.61</v>
      </c>
      <c r="DR1074" s="104">
        <v>184885.51</v>
      </c>
      <c r="DS1074" s="104">
        <v>37638</v>
      </c>
      <c r="DT1074" s="104">
        <v>451002.88</v>
      </c>
      <c r="DU1074" s="104">
        <v>415277.99</v>
      </c>
      <c r="DV1074" s="104">
        <v>135.0024975024975</v>
      </c>
      <c r="DW1074" s="104">
        <v>106.23533697838627</v>
      </c>
      <c r="DX1074" s="104">
        <v>124.61359465108974</v>
      </c>
      <c r="DY1074" s="116">
        <v>13.654071553446553</v>
      </c>
      <c r="DZ1074" s="116">
        <v>11.982647324512461</v>
      </c>
      <c r="EA1074" s="116">
        <v>11.543800574425575</v>
      </c>
      <c r="EB1074" s="116">
        <v>11.033476539667356</v>
      </c>
    </row>
    <row r="1075" spans="117:132" ht="10.5">
      <c r="DM1075" s="104" t="s">
        <v>452</v>
      </c>
      <c r="DN1075" s="104" t="s">
        <v>314</v>
      </c>
      <c r="DO1075" s="104" t="s">
        <v>41</v>
      </c>
      <c r="DP1075" s="104">
        <v>104150</v>
      </c>
      <c r="DQ1075" s="104">
        <v>919107.39</v>
      </c>
      <c r="DR1075" s="104">
        <v>786267.66</v>
      </c>
      <c r="DS1075" s="104">
        <v>92835</v>
      </c>
      <c r="DT1075" s="104">
        <v>985342.26</v>
      </c>
      <c r="DU1075" s="104">
        <v>906445.71</v>
      </c>
      <c r="DV1075" s="104">
        <v>-10.864138262121939</v>
      </c>
      <c r="DW1075" s="104">
        <v>7.2064342775004775</v>
      </c>
      <c r="DX1075" s="104">
        <v>15.284623304995137</v>
      </c>
      <c r="DY1075" s="116">
        <v>8.824842918867018</v>
      </c>
      <c r="DZ1075" s="116">
        <v>10.613909193730812</v>
      </c>
      <c r="EA1075" s="116">
        <v>7.549377436389823</v>
      </c>
      <c r="EB1075" s="116">
        <v>9.764051381483277</v>
      </c>
    </row>
    <row r="1076" spans="117:132" ht="10.5">
      <c r="DM1076" s="104" t="s">
        <v>452</v>
      </c>
      <c r="DN1076" s="104" t="s">
        <v>314</v>
      </c>
      <c r="DO1076" s="104" t="s">
        <v>91</v>
      </c>
      <c r="DP1076" s="104">
        <v>1065</v>
      </c>
      <c r="DQ1076" s="104">
        <v>14876.2</v>
      </c>
      <c r="DR1076" s="104">
        <v>12855.92</v>
      </c>
      <c r="DS1076" s="104">
        <v>800</v>
      </c>
      <c r="DT1076" s="104">
        <v>10784</v>
      </c>
      <c r="DU1076" s="104">
        <v>9892.43</v>
      </c>
      <c r="DV1076" s="104">
        <v>-24.88262910798122</v>
      </c>
      <c r="DW1076" s="104">
        <v>-27.508369072747076</v>
      </c>
      <c r="DX1076" s="104">
        <v>-23.05155912606799</v>
      </c>
      <c r="DY1076" s="116">
        <v>13.968262910798122</v>
      </c>
      <c r="DZ1076" s="116">
        <v>13.48</v>
      </c>
      <c r="EA1076" s="116">
        <v>12.071286384976526</v>
      </c>
      <c r="EB1076" s="116">
        <v>12.3655375</v>
      </c>
    </row>
    <row r="1077" spans="117:132" ht="10.5">
      <c r="DM1077" s="104" t="s">
        <v>452</v>
      </c>
      <c r="DN1077" s="104" t="s">
        <v>314</v>
      </c>
      <c r="DO1077" s="104" t="s">
        <v>60</v>
      </c>
      <c r="DP1077" s="104">
        <v>5000</v>
      </c>
      <c r="DQ1077" s="104">
        <v>58534.66</v>
      </c>
      <c r="DR1077" s="104">
        <v>50395</v>
      </c>
      <c r="DS1077" s="104">
        <v>2700</v>
      </c>
      <c r="DT1077" s="104">
        <v>26787.77</v>
      </c>
      <c r="DU1077" s="104">
        <v>24578.04</v>
      </c>
      <c r="DV1077" s="104">
        <v>-46</v>
      </c>
      <c r="DW1077" s="104">
        <v>-54.236054330887036</v>
      </c>
      <c r="DX1077" s="104">
        <v>-51.229209246949104</v>
      </c>
      <c r="DY1077" s="116">
        <v>11.706932</v>
      </c>
      <c r="DZ1077" s="116">
        <v>9.921396296296296</v>
      </c>
      <c r="EA1077" s="116">
        <v>10.079</v>
      </c>
      <c r="EB1077" s="116">
        <v>9.102977777777777</v>
      </c>
    </row>
    <row r="1078" spans="117:132" ht="10.5">
      <c r="DM1078" s="104" t="s">
        <v>452</v>
      </c>
      <c r="DN1078" s="104" t="s">
        <v>314</v>
      </c>
      <c r="DO1078" s="104" t="s">
        <v>42</v>
      </c>
      <c r="DP1078" s="104">
        <v>121216.2</v>
      </c>
      <c r="DQ1078" s="104">
        <v>1253722.74</v>
      </c>
      <c r="DR1078" s="104">
        <v>1075249.4</v>
      </c>
      <c r="DS1078" s="104">
        <v>60377.8</v>
      </c>
      <c r="DT1078" s="104">
        <v>616983.54</v>
      </c>
      <c r="DU1078" s="104">
        <v>567257.56</v>
      </c>
      <c r="DV1078" s="104">
        <v>-50.18999110679925</v>
      </c>
      <c r="DW1078" s="104">
        <v>-50.787879942258996</v>
      </c>
      <c r="DX1078" s="104">
        <v>-47.24409425385403</v>
      </c>
      <c r="DY1078" s="116">
        <v>10.3428645676073</v>
      </c>
      <c r="DZ1078" s="116">
        <v>10.218715156895415</v>
      </c>
      <c r="EA1078" s="116">
        <v>8.870509057370219</v>
      </c>
      <c r="EB1078" s="116">
        <v>9.395134635577978</v>
      </c>
    </row>
    <row r="1079" spans="117:132" ht="10.5">
      <c r="DM1079" s="104" t="s">
        <v>452</v>
      </c>
      <c r="DN1079" s="104" t="s">
        <v>314</v>
      </c>
      <c r="DO1079" s="104" t="s">
        <v>70</v>
      </c>
      <c r="DP1079" s="104"/>
      <c r="DQ1079" s="104"/>
      <c r="DR1079" s="104"/>
      <c r="DS1079" s="104">
        <v>740</v>
      </c>
      <c r="DT1079" s="104">
        <v>4682.57</v>
      </c>
      <c r="DU1079" s="104">
        <v>4305.95</v>
      </c>
      <c r="DV1079" s="104"/>
      <c r="DW1079" s="104"/>
      <c r="DX1079" s="104"/>
      <c r="DY1079" s="116"/>
      <c r="DZ1079" s="116">
        <v>6.327797297297297</v>
      </c>
      <c r="EA1079" s="116"/>
      <c r="EB1079" s="116">
        <v>5.818851351351351</v>
      </c>
    </row>
    <row r="1080" spans="117:132" ht="10.5">
      <c r="DM1080" s="104" t="s">
        <v>452</v>
      </c>
      <c r="DN1080" s="104" t="s">
        <v>314</v>
      </c>
      <c r="DO1080" s="104" t="s">
        <v>525</v>
      </c>
      <c r="DP1080" s="104">
        <v>560</v>
      </c>
      <c r="DQ1080" s="104">
        <v>5168.67</v>
      </c>
      <c r="DR1080" s="104">
        <v>4449.93</v>
      </c>
      <c r="DS1080" s="104"/>
      <c r="DT1080" s="104"/>
      <c r="DU1080" s="104"/>
      <c r="DV1080" s="104">
        <v>-100</v>
      </c>
      <c r="DW1080" s="104">
        <v>-100</v>
      </c>
      <c r="DX1080" s="104">
        <v>-100</v>
      </c>
      <c r="DY1080" s="116">
        <v>9.229767857142857</v>
      </c>
      <c r="DZ1080" s="116"/>
      <c r="EA1080" s="116">
        <v>7.946303571428572</v>
      </c>
      <c r="EB1080" s="116"/>
    </row>
    <row r="1081" spans="117:132" ht="10.5">
      <c r="DM1081" s="104" t="s">
        <v>452</v>
      </c>
      <c r="DN1081" s="104" t="s">
        <v>314</v>
      </c>
      <c r="DO1081" s="104" t="s">
        <v>43</v>
      </c>
      <c r="DP1081" s="104"/>
      <c r="DQ1081" s="104"/>
      <c r="DR1081" s="104"/>
      <c r="DS1081" s="104">
        <v>190</v>
      </c>
      <c r="DT1081" s="104">
        <v>2463.63</v>
      </c>
      <c r="DU1081" s="104">
        <v>2273.24</v>
      </c>
      <c r="DV1081" s="104"/>
      <c r="DW1081" s="104"/>
      <c r="DX1081" s="104"/>
      <c r="DY1081" s="116"/>
      <c r="DZ1081" s="116">
        <v>12.966473684210527</v>
      </c>
      <c r="EA1081" s="116"/>
      <c r="EB1081" s="116">
        <v>11.964421052631577</v>
      </c>
    </row>
    <row r="1082" spans="117:132" ht="10.5">
      <c r="DM1082" s="104" t="s">
        <v>317</v>
      </c>
      <c r="DN1082" s="104" t="s">
        <v>318</v>
      </c>
      <c r="DO1082" s="104" t="s">
        <v>42</v>
      </c>
      <c r="DP1082" s="104"/>
      <c r="DQ1082" s="104"/>
      <c r="DR1082" s="104"/>
      <c r="DS1082" s="104">
        <v>11408</v>
      </c>
      <c r="DT1082" s="104">
        <v>45486.22</v>
      </c>
      <c r="DU1082" s="104">
        <v>41880.96</v>
      </c>
      <c r="DV1082" s="104"/>
      <c r="DW1082" s="104"/>
      <c r="DX1082" s="104"/>
      <c r="DY1082" s="116"/>
      <c r="DZ1082" s="116">
        <v>3.9872212482468443</v>
      </c>
      <c r="EA1082" s="116"/>
      <c r="EB1082" s="116">
        <v>3.6711921458625527</v>
      </c>
    </row>
    <row r="1083" spans="117:132" ht="10.5">
      <c r="DM1083" s="104" t="s">
        <v>317</v>
      </c>
      <c r="DN1083" s="104" t="s">
        <v>318</v>
      </c>
      <c r="DO1083" s="104" t="s">
        <v>151</v>
      </c>
      <c r="DP1083" s="104">
        <v>136.8</v>
      </c>
      <c r="DQ1083" s="104">
        <v>760.66</v>
      </c>
      <c r="DR1083" s="104">
        <v>644.08</v>
      </c>
      <c r="DS1083" s="104"/>
      <c r="DT1083" s="104"/>
      <c r="DU1083" s="104"/>
      <c r="DV1083" s="104">
        <v>-100</v>
      </c>
      <c r="DW1083" s="104">
        <v>-100</v>
      </c>
      <c r="DX1083" s="104">
        <v>-100</v>
      </c>
      <c r="DY1083" s="116">
        <v>5.560380116959063</v>
      </c>
      <c r="DZ1083" s="116"/>
      <c r="EA1083" s="116">
        <v>4.708187134502924</v>
      </c>
      <c r="EB1083" s="116"/>
    </row>
    <row r="1084" spans="133:148" ht="10.5">
      <c r="EC1084" s="104" t="s">
        <v>412</v>
      </c>
      <c r="ED1084" s="104" t="s">
        <v>413</v>
      </c>
      <c r="EE1084" s="104" t="s">
        <v>47</v>
      </c>
      <c r="EF1084" s="104">
        <v>23586</v>
      </c>
      <c r="EG1084" s="104">
        <v>120418.31</v>
      </c>
      <c r="EH1084" s="104">
        <v>103697.01</v>
      </c>
      <c r="EI1084" s="104">
        <v>46412</v>
      </c>
      <c r="EJ1084" s="104">
        <v>219244.72</v>
      </c>
      <c r="EK1084" s="104">
        <v>201601.61</v>
      </c>
      <c r="EL1084" s="104">
        <v>96.77774951242263</v>
      </c>
      <c r="EM1084" s="104">
        <v>82.06925508255348</v>
      </c>
      <c r="EN1084" s="104">
        <v>94.41410123589871</v>
      </c>
      <c r="EO1084" s="116">
        <v>5.105499448825574</v>
      </c>
      <c r="EP1084" s="116">
        <v>4.723880031026459</v>
      </c>
      <c r="EQ1084" s="116">
        <v>4.396549224116001</v>
      </c>
      <c r="ER1084" s="116">
        <v>4.3437389037317935</v>
      </c>
    </row>
    <row r="1085" spans="133:148" ht="10.5">
      <c r="EC1085" s="104" t="s">
        <v>412</v>
      </c>
      <c r="ED1085" s="104" t="s">
        <v>413</v>
      </c>
      <c r="EE1085" s="104" t="s">
        <v>86</v>
      </c>
      <c r="EF1085" s="104"/>
      <c r="EG1085" s="104"/>
      <c r="EH1085" s="104"/>
      <c r="EI1085" s="104">
        <v>5682</v>
      </c>
      <c r="EJ1085" s="104">
        <v>28308.79</v>
      </c>
      <c r="EK1085" s="104">
        <v>26034.4</v>
      </c>
      <c r="EL1085" s="104"/>
      <c r="EM1085" s="104"/>
      <c r="EN1085" s="104"/>
      <c r="EO1085" s="116"/>
      <c r="EP1085" s="116">
        <v>4.982187609996481</v>
      </c>
      <c r="EQ1085" s="116"/>
      <c r="ER1085" s="116">
        <v>4.581907778951074</v>
      </c>
    </row>
    <row r="1086" spans="133:148" ht="10.5">
      <c r="EC1086" s="104" t="s">
        <v>412</v>
      </c>
      <c r="ED1086" s="104" t="s">
        <v>413</v>
      </c>
      <c r="EE1086" s="104" t="s">
        <v>59</v>
      </c>
      <c r="EF1086" s="104"/>
      <c r="EG1086" s="104"/>
      <c r="EH1086" s="104"/>
      <c r="EI1086" s="104">
        <v>750</v>
      </c>
      <c r="EJ1086" s="104">
        <v>4412.09</v>
      </c>
      <c r="EK1086" s="104">
        <v>4070.5</v>
      </c>
      <c r="EL1086" s="104"/>
      <c r="EM1086" s="104"/>
      <c r="EN1086" s="104"/>
      <c r="EO1086" s="116"/>
      <c r="EP1086" s="116">
        <v>5.882786666666667</v>
      </c>
      <c r="EQ1086" s="116"/>
      <c r="ER1086" s="116">
        <v>5.427333333333333</v>
      </c>
    </row>
    <row r="1087" spans="133:148" ht="10.5">
      <c r="EC1087" s="104" t="s">
        <v>412</v>
      </c>
      <c r="ED1087" s="104" t="s">
        <v>413</v>
      </c>
      <c r="EE1087" s="104" t="s">
        <v>134</v>
      </c>
      <c r="EF1087" s="104">
        <v>39100</v>
      </c>
      <c r="EG1087" s="104">
        <v>261563.93</v>
      </c>
      <c r="EH1087" s="104">
        <v>223928.85</v>
      </c>
      <c r="EI1087" s="104">
        <v>68460</v>
      </c>
      <c r="EJ1087" s="104">
        <v>380822.15</v>
      </c>
      <c r="EK1087" s="104">
        <v>350369.34</v>
      </c>
      <c r="EL1087" s="104">
        <v>75.08951406649616</v>
      </c>
      <c r="EM1087" s="104">
        <v>45.59429123121068</v>
      </c>
      <c r="EN1087" s="104">
        <v>56.4645823885578</v>
      </c>
      <c r="EO1087" s="116">
        <v>6.689614578005115</v>
      </c>
      <c r="EP1087" s="116">
        <v>5.5626957347356125</v>
      </c>
      <c r="EQ1087" s="116">
        <v>5.727080562659847</v>
      </c>
      <c r="ER1087" s="116">
        <v>5.117869412795794</v>
      </c>
    </row>
    <row r="1088" spans="133:148" ht="10.5">
      <c r="EC1088" s="104" t="s">
        <v>412</v>
      </c>
      <c r="ED1088" s="104" t="s">
        <v>413</v>
      </c>
      <c r="EE1088" s="104" t="s">
        <v>62</v>
      </c>
      <c r="EF1088" s="104">
        <v>116716.41</v>
      </c>
      <c r="EG1088" s="104">
        <v>830117.86</v>
      </c>
      <c r="EH1088" s="104">
        <v>712905.31</v>
      </c>
      <c r="EI1088" s="104">
        <v>151590</v>
      </c>
      <c r="EJ1088" s="104">
        <v>876990.8</v>
      </c>
      <c r="EK1088" s="104">
        <v>806440.84</v>
      </c>
      <c r="EL1088" s="104">
        <v>29.878909058289228</v>
      </c>
      <c r="EM1088" s="104">
        <v>5.646540359943594</v>
      </c>
      <c r="EN1088" s="104">
        <v>13.120330103867497</v>
      </c>
      <c r="EO1088" s="116">
        <v>7.112263476918113</v>
      </c>
      <c r="EP1088" s="116">
        <v>5.7852813510126</v>
      </c>
      <c r="EQ1088" s="116">
        <v>6.108012660773237</v>
      </c>
      <c r="ER1088" s="116">
        <v>5.319881522527871</v>
      </c>
    </row>
    <row r="1089" spans="133:148" ht="10.5">
      <c r="EC1089" s="104" t="s">
        <v>412</v>
      </c>
      <c r="ED1089" s="104" t="s">
        <v>413</v>
      </c>
      <c r="EE1089" s="104" t="s">
        <v>53</v>
      </c>
      <c r="EF1089" s="104">
        <v>158249.67</v>
      </c>
      <c r="EG1089" s="104">
        <v>835928.09</v>
      </c>
      <c r="EH1089" s="104">
        <v>718677.02</v>
      </c>
      <c r="EI1089" s="104">
        <v>237228.28</v>
      </c>
      <c r="EJ1089" s="104">
        <v>1214310.33</v>
      </c>
      <c r="EK1089" s="104">
        <v>1116283.59</v>
      </c>
      <c r="EL1089" s="104">
        <v>49.90759854349142</v>
      </c>
      <c r="EM1089" s="104">
        <v>45.26492703457304</v>
      </c>
      <c r="EN1089" s="104">
        <v>55.3247924916258</v>
      </c>
      <c r="EO1089" s="116">
        <v>5.282337018459501</v>
      </c>
      <c r="EP1089" s="116">
        <v>5.118741871753233</v>
      </c>
      <c r="EQ1089" s="116">
        <v>4.541412440228153</v>
      </c>
      <c r="ER1089" s="116">
        <v>4.705524948374621</v>
      </c>
    </row>
    <row r="1090" spans="133:148" ht="10.5">
      <c r="EC1090" s="104" t="s">
        <v>412</v>
      </c>
      <c r="ED1090" s="104" t="s">
        <v>413</v>
      </c>
      <c r="EE1090" s="104" t="s">
        <v>81</v>
      </c>
      <c r="EF1090" s="104"/>
      <c r="EG1090" s="104"/>
      <c r="EH1090" s="104"/>
      <c r="EI1090" s="104">
        <v>2122</v>
      </c>
      <c r="EJ1090" s="104">
        <v>11370.32</v>
      </c>
      <c r="EK1090" s="104">
        <v>10460.15</v>
      </c>
      <c r="EL1090" s="104"/>
      <c r="EM1090" s="104"/>
      <c r="EN1090" s="104"/>
      <c r="EO1090" s="116"/>
      <c r="EP1090" s="116">
        <v>5.358303487276155</v>
      </c>
      <c r="EQ1090" s="116"/>
      <c r="ER1090" s="116">
        <v>4.929382657869934</v>
      </c>
    </row>
    <row r="1091" spans="133:148" ht="10.5">
      <c r="EC1091" s="104" t="s">
        <v>412</v>
      </c>
      <c r="ED1091" s="104" t="s">
        <v>413</v>
      </c>
      <c r="EE1091" s="104" t="s">
        <v>672</v>
      </c>
      <c r="EF1091" s="104"/>
      <c r="EG1091" s="104"/>
      <c r="EH1091" s="104"/>
      <c r="EI1091" s="104">
        <v>1490</v>
      </c>
      <c r="EJ1091" s="104">
        <v>7396.42</v>
      </c>
      <c r="EK1091" s="104">
        <v>6834.96</v>
      </c>
      <c r="EL1091" s="104"/>
      <c r="EM1091" s="104"/>
      <c r="EN1091" s="104"/>
      <c r="EO1091" s="116"/>
      <c r="EP1091" s="116">
        <v>4.964040268456376</v>
      </c>
      <c r="EQ1091" s="116"/>
      <c r="ER1091" s="116">
        <v>4.587221476510067</v>
      </c>
    </row>
    <row r="1092" spans="133:148" ht="10.5">
      <c r="EC1092" s="104" t="s">
        <v>412</v>
      </c>
      <c r="ED1092" s="104" t="s">
        <v>413</v>
      </c>
      <c r="EE1092" s="104" t="s">
        <v>41</v>
      </c>
      <c r="EF1092" s="104">
        <v>428544</v>
      </c>
      <c r="EG1092" s="104">
        <v>2424477.26</v>
      </c>
      <c r="EH1092" s="104">
        <v>2082414.74</v>
      </c>
      <c r="EI1092" s="104">
        <v>378277</v>
      </c>
      <c r="EJ1092" s="104">
        <v>2144864.75</v>
      </c>
      <c r="EK1092" s="104">
        <v>1973794.92</v>
      </c>
      <c r="EL1092" s="104">
        <v>-11.729717368578255</v>
      </c>
      <c r="EM1092" s="104">
        <v>-11.532898848471765</v>
      </c>
      <c r="EN1092" s="104">
        <v>-5.216051246352591</v>
      </c>
      <c r="EO1092" s="116">
        <v>5.657475685110513</v>
      </c>
      <c r="EP1092" s="116">
        <v>5.670090304195074</v>
      </c>
      <c r="EQ1092" s="116">
        <v>4.859278720504779</v>
      </c>
      <c r="ER1092" s="116">
        <v>5.217856015565313</v>
      </c>
    </row>
    <row r="1093" spans="133:148" ht="10.5">
      <c r="EC1093" s="104" t="s">
        <v>412</v>
      </c>
      <c r="ED1093" s="104" t="s">
        <v>413</v>
      </c>
      <c r="EE1093" s="104" t="s">
        <v>44</v>
      </c>
      <c r="EF1093" s="104">
        <v>270626.4</v>
      </c>
      <c r="EG1093" s="104">
        <v>1340975.06</v>
      </c>
      <c r="EH1093" s="104">
        <v>1152684.73</v>
      </c>
      <c r="EI1093" s="104">
        <v>219780</v>
      </c>
      <c r="EJ1093" s="104">
        <v>1081471.89</v>
      </c>
      <c r="EK1093" s="104">
        <v>995656.32</v>
      </c>
      <c r="EL1093" s="104">
        <v>-18.788410886742763</v>
      </c>
      <c r="EM1093" s="104">
        <v>-19.351826722265823</v>
      </c>
      <c r="EN1093" s="104">
        <v>-13.622841173579184</v>
      </c>
      <c r="EO1093" s="116">
        <v>4.955078514143483</v>
      </c>
      <c r="EP1093" s="116">
        <v>4.92070202020202</v>
      </c>
      <c r="EQ1093" s="116">
        <v>4.259321078800885</v>
      </c>
      <c r="ER1093" s="116">
        <v>4.530240786240786</v>
      </c>
    </row>
    <row r="1094" spans="133:148" ht="10.5">
      <c r="EC1094" s="104" t="s">
        <v>412</v>
      </c>
      <c r="ED1094" s="104" t="s">
        <v>413</v>
      </c>
      <c r="EE1094" s="104" t="s">
        <v>56</v>
      </c>
      <c r="EF1094" s="104">
        <v>10900</v>
      </c>
      <c r="EG1094" s="104">
        <v>59934.95</v>
      </c>
      <c r="EH1094" s="104">
        <v>51991.89</v>
      </c>
      <c r="EI1094" s="104">
        <v>43991</v>
      </c>
      <c r="EJ1094" s="104">
        <v>241788.89</v>
      </c>
      <c r="EK1094" s="104">
        <v>222582.36</v>
      </c>
      <c r="EL1094" s="104">
        <v>303.58715596330273</v>
      </c>
      <c r="EM1094" s="104">
        <v>303.4188566103751</v>
      </c>
      <c r="EN1094" s="104">
        <v>328.10976865815024</v>
      </c>
      <c r="EO1094" s="116">
        <v>5.498619266055045</v>
      </c>
      <c r="EP1094" s="116">
        <v>5.496326294014685</v>
      </c>
      <c r="EQ1094" s="116">
        <v>4.769898165137614</v>
      </c>
      <c r="ER1094" s="116">
        <v>5.059724943738492</v>
      </c>
    </row>
    <row r="1095" spans="133:148" ht="10.5">
      <c r="EC1095" s="104" t="s">
        <v>412</v>
      </c>
      <c r="ED1095" s="104" t="s">
        <v>413</v>
      </c>
      <c r="EE1095" s="104" t="s">
        <v>42</v>
      </c>
      <c r="EF1095" s="104">
        <v>335760</v>
      </c>
      <c r="EG1095" s="104">
        <v>1617317.84</v>
      </c>
      <c r="EH1095" s="104">
        <v>1388703.29</v>
      </c>
      <c r="EI1095" s="104">
        <v>356010</v>
      </c>
      <c r="EJ1095" s="104">
        <v>1693322.84</v>
      </c>
      <c r="EK1095" s="104">
        <v>1559961.14</v>
      </c>
      <c r="EL1095" s="104">
        <v>6.031093638313081</v>
      </c>
      <c r="EM1095" s="104">
        <v>4.699447326939768</v>
      </c>
      <c r="EN1095" s="104">
        <v>12.332213168444344</v>
      </c>
      <c r="EO1095" s="116">
        <v>4.816886585656421</v>
      </c>
      <c r="EP1095" s="116">
        <v>4.756391224965591</v>
      </c>
      <c r="EQ1095" s="116">
        <v>4.135999791517751</v>
      </c>
      <c r="ER1095" s="116">
        <v>4.381790230611499</v>
      </c>
    </row>
    <row r="1096" spans="133:148" ht="10.5">
      <c r="EC1096" s="104" t="s">
        <v>412</v>
      </c>
      <c r="ED1096" s="104" t="s">
        <v>413</v>
      </c>
      <c r="EE1096" s="104" t="s">
        <v>98</v>
      </c>
      <c r="EF1096" s="104">
        <v>8460</v>
      </c>
      <c r="EG1096" s="104">
        <v>52919.94</v>
      </c>
      <c r="EH1096" s="104">
        <v>45502.37</v>
      </c>
      <c r="EI1096" s="104">
        <v>6600</v>
      </c>
      <c r="EJ1096" s="104">
        <v>34782.92</v>
      </c>
      <c r="EK1096" s="104">
        <v>31961.13</v>
      </c>
      <c r="EL1096" s="104">
        <v>-21.98581560283688</v>
      </c>
      <c r="EM1096" s="104">
        <v>-34.272563423163376</v>
      </c>
      <c r="EN1096" s="104">
        <v>-29.75941692707435</v>
      </c>
      <c r="EO1096" s="116">
        <v>6.255312056737589</v>
      </c>
      <c r="EP1096" s="116">
        <v>5.2701393939393935</v>
      </c>
      <c r="EQ1096" s="116">
        <v>5.37853073286052</v>
      </c>
      <c r="ER1096" s="116">
        <v>4.842595454545455</v>
      </c>
    </row>
    <row r="1097" spans="133:148" ht="10.5">
      <c r="EC1097" s="104" t="s">
        <v>412</v>
      </c>
      <c r="ED1097" s="104" t="s">
        <v>413</v>
      </c>
      <c r="EE1097" s="104" t="s">
        <v>61</v>
      </c>
      <c r="EF1097" s="104">
        <v>8320</v>
      </c>
      <c r="EG1097" s="104">
        <v>45265.61</v>
      </c>
      <c r="EH1097" s="104">
        <v>38984.78</v>
      </c>
      <c r="EI1097" s="104">
        <v>10886</v>
      </c>
      <c r="EJ1097" s="104">
        <v>63659.96</v>
      </c>
      <c r="EK1097" s="104">
        <v>58565.8</v>
      </c>
      <c r="EL1097" s="104">
        <v>30.841346153846153</v>
      </c>
      <c r="EM1097" s="104">
        <v>40.63647877494636</v>
      </c>
      <c r="EN1097" s="104">
        <v>50.22734513315198</v>
      </c>
      <c r="EO1097" s="116">
        <v>5.440578125</v>
      </c>
      <c r="EP1097" s="116">
        <v>5.847874334006981</v>
      </c>
      <c r="EQ1097" s="116">
        <v>4.685670673076923</v>
      </c>
      <c r="ER1097" s="116">
        <v>5.379919162226713</v>
      </c>
    </row>
    <row r="1098" spans="133:148" ht="10.5">
      <c r="EC1098" s="104" t="s">
        <v>412</v>
      </c>
      <c r="ED1098" s="104" t="s">
        <v>413</v>
      </c>
      <c r="EE1098" s="104" t="s">
        <v>49</v>
      </c>
      <c r="EF1098" s="104">
        <v>13260</v>
      </c>
      <c r="EG1098" s="104">
        <v>80331.74</v>
      </c>
      <c r="EH1098" s="104">
        <v>68649.35</v>
      </c>
      <c r="EI1098" s="104">
        <v>81570</v>
      </c>
      <c r="EJ1098" s="104">
        <v>595551.4</v>
      </c>
      <c r="EK1098" s="104">
        <v>547756.12</v>
      </c>
      <c r="EL1098" s="104">
        <v>515.158371040724</v>
      </c>
      <c r="EM1098" s="104">
        <v>641.3649947081938</v>
      </c>
      <c r="EN1098" s="104">
        <v>697.9043064500975</v>
      </c>
      <c r="EO1098" s="116">
        <v>6.058200603318251</v>
      </c>
      <c r="EP1098" s="116">
        <v>7.301108250582322</v>
      </c>
      <c r="EQ1098" s="116">
        <v>5.177175716440423</v>
      </c>
      <c r="ER1098" s="116">
        <v>6.715166360181439</v>
      </c>
    </row>
    <row r="1099" spans="133:148" ht="10.5">
      <c r="EC1099" s="104" t="s">
        <v>412</v>
      </c>
      <c r="ED1099" s="104" t="s">
        <v>413</v>
      </c>
      <c r="EE1099" s="104" t="s">
        <v>94</v>
      </c>
      <c r="EF1099" s="104">
        <v>36160</v>
      </c>
      <c r="EG1099" s="104">
        <v>173331.22</v>
      </c>
      <c r="EH1099" s="104">
        <v>147603.79</v>
      </c>
      <c r="EI1099" s="104"/>
      <c r="EJ1099" s="104"/>
      <c r="EK1099" s="104"/>
      <c r="EL1099" s="104">
        <v>-100</v>
      </c>
      <c r="EM1099" s="104">
        <v>-100</v>
      </c>
      <c r="EN1099" s="104">
        <v>-100</v>
      </c>
      <c r="EO1099" s="116">
        <v>4.793451880530974</v>
      </c>
      <c r="EP1099" s="116"/>
      <c r="EQ1099" s="116">
        <v>4.081963219026549</v>
      </c>
      <c r="ER1099" s="116"/>
    </row>
    <row r="1100" spans="133:148" ht="10.5">
      <c r="EC1100" s="104" t="s">
        <v>412</v>
      </c>
      <c r="ED1100" s="104" t="s">
        <v>413</v>
      </c>
      <c r="EE1100" s="104" t="s">
        <v>69</v>
      </c>
      <c r="EF1100" s="104">
        <v>12660</v>
      </c>
      <c r="EG1100" s="104">
        <v>69855.41</v>
      </c>
      <c r="EH1100" s="104">
        <v>60884.12</v>
      </c>
      <c r="EI1100" s="104">
        <v>31614</v>
      </c>
      <c r="EJ1100" s="104">
        <v>178942.03</v>
      </c>
      <c r="EK1100" s="104">
        <v>165774.58</v>
      </c>
      <c r="EL1100" s="104">
        <v>149.71563981042655</v>
      </c>
      <c r="EM1100" s="104">
        <v>156.16058942321</v>
      </c>
      <c r="EN1100" s="104">
        <v>172.2788470951046</v>
      </c>
      <c r="EO1100" s="116">
        <v>5.5178048973143765</v>
      </c>
      <c r="EP1100" s="116">
        <v>5.6602147782627945</v>
      </c>
      <c r="EQ1100" s="116">
        <v>4.809172195892575</v>
      </c>
      <c r="ER1100" s="116">
        <v>5.243707850952109</v>
      </c>
    </row>
    <row r="1101" spans="133:148" ht="10.5">
      <c r="EC1101" s="104" t="s">
        <v>412</v>
      </c>
      <c r="ED1101" s="104" t="s">
        <v>413</v>
      </c>
      <c r="EE1101" s="104" t="s">
        <v>70</v>
      </c>
      <c r="EF1101" s="104">
        <v>2760</v>
      </c>
      <c r="EG1101" s="104">
        <v>14968.99</v>
      </c>
      <c r="EH1101" s="104">
        <v>12841.42</v>
      </c>
      <c r="EI1101" s="104">
        <v>3078</v>
      </c>
      <c r="EJ1101" s="104">
        <v>17579.38</v>
      </c>
      <c r="EK1101" s="104">
        <v>16168.84</v>
      </c>
      <c r="EL1101" s="104">
        <v>11.521739130434783</v>
      </c>
      <c r="EM1101" s="104">
        <v>17.438651505545806</v>
      </c>
      <c r="EN1101" s="104">
        <v>25.911620365971988</v>
      </c>
      <c r="EO1101" s="116">
        <v>5.423547101449275</v>
      </c>
      <c r="EP1101" s="116">
        <v>5.711299545159195</v>
      </c>
      <c r="EQ1101" s="116">
        <v>4.652688405797101</v>
      </c>
      <c r="ER1101" s="116">
        <v>5.253034437946718</v>
      </c>
    </row>
    <row r="1102" spans="133:148" ht="10.5">
      <c r="EC1102" s="104" t="s">
        <v>412</v>
      </c>
      <c r="ED1102" s="104" t="s">
        <v>413</v>
      </c>
      <c r="EE1102" s="104" t="s">
        <v>66</v>
      </c>
      <c r="EF1102" s="104">
        <v>169694</v>
      </c>
      <c r="EG1102" s="104">
        <v>816607.5</v>
      </c>
      <c r="EH1102" s="104">
        <v>700801.37</v>
      </c>
      <c r="EI1102" s="104">
        <v>147442</v>
      </c>
      <c r="EJ1102" s="104">
        <v>757342.3</v>
      </c>
      <c r="EK1102" s="104">
        <v>697345.75</v>
      </c>
      <c r="EL1102" s="104">
        <v>-13.113015192051575</v>
      </c>
      <c r="EM1102" s="104">
        <v>-7.257489062983129</v>
      </c>
      <c r="EN1102" s="104">
        <v>-0.4930954972305484</v>
      </c>
      <c r="EO1102" s="116">
        <v>4.812235553407899</v>
      </c>
      <c r="EP1102" s="116">
        <v>5.136543861314958</v>
      </c>
      <c r="EQ1102" s="116">
        <v>4.129794630334603</v>
      </c>
      <c r="ER1102" s="116">
        <v>4.729627582371373</v>
      </c>
    </row>
    <row r="1103" spans="133:148" ht="10.5">
      <c r="EC1103" s="104" t="s">
        <v>412</v>
      </c>
      <c r="ED1103" s="104" t="s">
        <v>413</v>
      </c>
      <c r="EE1103" s="104" t="s">
        <v>48</v>
      </c>
      <c r="EF1103" s="104">
        <v>3710</v>
      </c>
      <c r="EG1103" s="104">
        <v>25371.2</v>
      </c>
      <c r="EH1103" s="104">
        <v>21743.17</v>
      </c>
      <c r="EI1103" s="104">
        <v>2990</v>
      </c>
      <c r="EJ1103" s="104">
        <v>18035.7</v>
      </c>
      <c r="EK1103" s="104">
        <v>16629.98</v>
      </c>
      <c r="EL1103" s="104">
        <v>-19.40700808625337</v>
      </c>
      <c r="EM1103" s="104">
        <v>-28.91270416850602</v>
      </c>
      <c r="EN1103" s="104">
        <v>-23.51630420035349</v>
      </c>
      <c r="EO1103" s="116">
        <v>6.838598382749327</v>
      </c>
      <c r="EP1103" s="116">
        <v>6.032006688963211</v>
      </c>
      <c r="EQ1103" s="116">
        <v>5.860692722371967</v>
      </c>
      <c r="ER1103" s="116">
        <v>5.561866220735785</v>
      </c>
    </row>
    <row r="1104" spans="133:148" ht="10.5">
      <c r="EC1104" s="104" t="s">
        <v>412</v>
      </c>
      <c r="ED1104" s="104" t="s">
        <v>413</v>
      </c>
      <c r="EE1104" s="104" t="s">
        <v>345</v>
      </c>
      <c r="EF1104" s="104">
        <v>17296</v>
      </c>
      <c r="EG1104" s="104">
        <v>90075.18</v>
      </c>
      <c r="EH1104" s="104">
        <v>77373.09</v>
      </c>
      <c r="EI1104" s="104">
        <v>16886</v>
      </c>
      <c r="EJ1104" s="104">
        <v>82272.14</v>
      </c>
      <c r="EK1104" s="104">
        <v>75719.76</v>
      </c>
      <c r="EL1104" s="104">
        <v>-2.370490286771508</v>
      </c>
      <c r="EM1104" s="104">
        <v>-8.662808112068156</v>
      </c>
      <c r="EN1104" s="104">
        <v>-2.13682819181708</v>
      </c>
      <c r="EO1104" s="116">
        <v>5.207861933395004</v>
      </c>
      <c r="EP1104" s="116">
        <v>4.872210114888073</v>
      </c>
      <c r="EQ1104" s="116">
        <v>4.473467275670675</v>
      </c>
      <c r="ER1104" s="116">
        <v>4.4841738718465</v>
      </c>
    </row>
    <row r="1105" spans="133:148" ht="10.5">
      <c r="EC1105" s="104" t="s">
        <v>412</v>
      </c>
      <c r="ED1105" s="104" t="s">
        <v>413</v>
      </c>
      <c r="EE1105" s="104" t="s">
        <v>65</v>
      </c>
      <c r="EF1105" s="104">
        <v>3620</v>
      </c>
      <c r="EG1105" s="104">
        <v>19404.62</v>
      </c>
      <c r="EH1105" s="104">
        <v>16815.52</v>
      </c>
      <c r="EI1105" s="104">
        <v>4500</v>
      </c>
      <c r="EJ1105" s="104">
        <v>26584.08</v>
      </c>
      <c r="EK1105" s="104">
        <v>24476.2</v>
      </c>
      <c r="EL1105" s="104">
        <v>24.30939226519337</v>
      </c>
      <c r="EM1105" s="104">
        <v>36.99871473906731</v>
      </c>
      <c r="EN1105" s="104">
        <v>45.557199539473054</v>
      </c>
      <c r="EO1105" s="116">
        <v>5.3603922651933695</v>
      </c>
      <c r="EP1105" s="116">
        <v>5.907573333333334</v>
      </c>
      <c r="EQ1105" s="116">
        <v>4.645171270718232</v>
      </c>
      <c r="ER1105" s="116">
        <v>5.439155555555556</v>
      </c>
    </row>
    <row r="1106" spans="133:148" ht="10.5">
      <c r="EC1106" s="104" t="s">
        <v>412</v>
      </c>
      <c r="ED1106" s="104" t="s">
        <v>413</v>
      </c>
      <c r="EE1106" s="104" t="s">
        <v>43</v>
      </c>
      <c r="EF1106" s="104"/>
      <c r="EG1106" s="104"/>
      <c r="EH1106" s="104"/>
      <c r="EI1106" s="104">
        <v>30962</v>
      </c>
      <c r="EJ1106" s="104">
        <v>152567.22</v>
      </c>
      <c r="EK1106" s="104">
        <v>140579.26</v>
      </c>
      <c r="EL1106" s="104"/>
      <c r="EM1106" s="104"/>
      <c r="EN1106" s="104"/>
      <c r="EO1106" s="116"/>
      <c r="EP1106" s="116">
        <v>4.927563464892449</v>
      </c>
      <c r="EQ1106" s="116"/>
      <c r="ER1106" s="116">
        <v>4.540380466378141</v>
      </c>
    </row>
    <row r="1107" spans="133:148" ht="10.5">
      <c r="EC1107" s="104" t="s">
        <v>414</v>
      </c>
      <c r="ED1107" s="104" t="s">
        <v>618</v>
      </c>
      <c r="EE1107" s="104" t="s">
        <v>62</v>
      </c>
      <c r="EF1107" s="104"/>
      <c r="EG1107" s="104"/>
      <c r="EH1107" s="104"/>
      <c r="EI1107" s="104">
        <v>800</v>
      </c>
      <c r="EJ1107" s="104">
        <v>6000</v>
      </c>
      <c r="EK1107" s="104">
        <v>5523.45</v>
      </c>
      <c r="EL1107" s="104"/>
      <c r="EM1107" s="104"/>
      <c r="EN1107" s="104"/>
      <c r="EO1107" s="116"/>
      <c r="EP1107" s="116">
        <v>7.5</v>
      </c>
      <c r="EQ1107" s="116"/>
      <c r="ER1107" s="116">
        <v>6.9043125</v>
      </c>
    </row>
    <row r="1108" spans="133:148" ht="10.5">
      <c r="EC1108" s="104" t="s">
        <v>414</v>
      </c>
      <c r="ED1108" s="104" t="s">
        <v>618</v>
      </c>
      <c r="EE1108" s="104" t="s">
        <v>53</v>
      </c>
      <c r="EF1108" s="104"/>
      <c r="EG1108" s="104"/>
      <c r="EH1108" s="104"/>
      <c r="EI1108" s="104">
        <v>20</v>
      </c>
      <c r="EJ1108" s="104">
        <v>93.04</v>
      </c>
      <c r="EK1108" s="104">
        <v>85.33</v>
      </c>
      <c r="EL1108" s="104"/>
      <c r="EM1108" s="104"/>
      <c r="EN1108" s="104"/>
      <c r="EO1108" s="116"/>
      <c r="EP1108" s="116">
        <v>4.652</v>
      </c>
      <c r="EQ1108" s="116"/>
      <c r="ER1108" s="116">
        <v>4.2665</v>
      </c>
    </row>
    <row r="1109" spans="133:148" ht="10.5">
      <c r="EC1109" s="104" t="s">
        <v>414</v>
      </c>
      <c r="ED1109" s="104" t="s">
        <v>618</v>
      </c>
      <c r="EE1109" s="104" t="s">
        <v>41</v>
      </c>
      <c r="EF1109" s="104"/>
      <c r="EG1109" s="104"/>
      <c r="EH1109" s="104"/>
      <c r="EI1109" s="104">
        <v>3950</v>
      </c>
      <c r="EJ1109" s="104">
        <v>17184.66</v>
      </c>
      <c r="EK1109" s="104">
        <v>15860.97</v>
      </c>
      <c r="EL1109" s="104"/>
      <c r="EM1109" s="104"/>
      <c r="EN1109" s="104"/>
      <c r="EO1109" s="116"/>
      <c r="EP1109" s="116">
        <v>4.350546835443038</v>
      </c>
      <c r="EQ1109" s="116"/>
      <c r="ER1109" s="116">
        <v>4.015435443037974</v>
      </c>
    </row>
    <row r="1110" spans="133:148" ht="10.5">
      <c r="EC1110" s="104" t="s">
        <v>414</v>
      </c>
      <c r="ED1110" s="104" t="s">
        <v>618</v>
      </c>
      <c r="EE1110" s="104" t="s">
        <v>44</v>
      </c>
      <c r="EF1110" s="104"/>
      <c r="EG1110" s="104"/>
      <c r="EH1110" s="104"/>
      <c r="EI1110" s="104">
        <v>13424</v>
      </c>
      <c r="EJ1110" s="104">
        <v>65693.28</v>
      </c>
      <c r="EK1110" s="104">
        <v>60591.61</v>
      </c>
      <c r="EL1110" s="104"/>
      <c r="EM1110" s="104"/>
      <c r="EN1110" s="104"/>
      <c r="EO1110" s="116"/>
      <c r="EP1110" s="116">
        <v>4.8937187127532775</v>
      </c>
      <c r="EQ1110" s="116"/>
      <c r="ER1110" s="116">
        <v>4.5136777413587605</v>
      </c>
    </row>
    <row r="1111" spans="133:148" ht="10.5">
      <c r="EC1111" s="104" t="s">
        <v>414</v>
      </c>
      <c r="ED1111" s="104" t="s">
        <v>618</v>
      </c>
      <c r="EE1111" s="104" t="s">
        <v>42</v>
      </c>
      <c r="EF1111" s="104"/>
      <c r="EG1111" s="104"/>
      <c r="EH1111" s="104"/>
      <c r="EI1111" s="104">
        <v>16350</v>
      </c>
      <c r="EJ1111" s="104">
        <v>74815.3</v>
      </c>
      <c r="EK1111" s="104">
        <v>68956.84</v>
      </c>
      <c r="EL1111" s="104"/>
      <c r="EM1111" s="104"/>
      <c r="EN1111" s="104"/>
      <c r="EO1111" s="116"/>
      <c r="EP1111" s="116">
        <v>4.575859327217126</v>
      </c>
      <c r="EQ1111" s="116"/>
      <c r="ER1111" s="116">
        <v>4.21754373088685</v>
      </c>
    </row>
    <row r="1112" spans="133:148" ht="10.5">
      <c r="EC1112" s="104" t="s">
        <v>414</v>
      </c>
      <c r="ED1112" s="104" t="s">
        <v>618</v>
      </c>
      <c r="EE1112" s="104" t="s">
        <v>49</v>
      </c>
      <c r="EF1112" s="104"/>
      <c r="EG1112" s="104"/>
      <c r="EH1112" s="104"/>
      <c r="EI1112" s="104">
        <v>160</v>
      </c>
      <c r="EJ1112" s="104">
        <v>857.25</v>
      </c>
      <c r="EK1112" s="104">
        <v>787.6</v>
      </c>
      <c r="EL1112" s="104"/>
      <c r="EM1112" s="104"/>
      <c r="EN1112" s="104"/>
      <c r="EO1112" s="116"/>
      <c r="EP1112" s="116">
        <v>5.3578125</v>
      </c>
      <c r="EQ1112" s="116"/>
      <c r="ER1112" s="116">
        <v>4.9225</v>
      </c>
    </row>
    <row r="1113" spans="133:148" ht="10.5">
      <c r="EC1113" s="104" t="s">
        <v>414</v>
      </c>
      <c r="ED1113" s="104" t="s">
        <v>618</v>
      </c>
      <c r="EE1113" s="104" t="s">
        <v>66</v>
      </c>
      <c r="EF1113" s="104"/>
      <c r="EG1113" s="104"/>
      <c r="EH1113" s="104"/>
      <c r="EI1113" s="104">
        <v>332</v>
      </c>
      <c r="EJ1113" s="104">
        <v>1575.04</v>
      </c>
      <c r="EK1113" s="104">
        <v>1448.6</v>
      </c>
      <c r="EL1113" s="104"/>
      <c r="EM1113" s="104"/>
      <c r="EN1113" s="104"/>
      <c r="EO1113" s="116"/>
      <c r="EP1113" s="116">
        <v>4.744096385542169</v>
      </c>
      <c r="EQ1113" s="116"/>
      <c r="ER1113" s="116">
        <v>4.363253012048193</v>
      </c>
    </row>
    <row r="1114" spans="133:148" ht="10.5">
      <c r="EC1114" s="104" t="s">
        <v>414</v>
      </c>
      <c r="ED1114" s="104" t="s">
        <v>618</v>
      </c>
      <c r="EE1114" s="104" t="s">
        <v>43</v>
      </c>
      <c r="EF1114" s="104">
        <v>6080</v>
      </c>
      <c r="EG1114" s="104">
        <v>21853.88</v>
      </c>
      <c r="EH1114" s="104">
        <v>18848</v>
      </c>
      <c r="EI1114" s="104">
        <v>5340</v>
      </c>
      <c r="EJ1114" s="104">
        <v>23626.14</v>
      </c>
      <c r="EK1114" s="104">
        <v>21794.94</v>
      </c>
      <c r="EL1114" s="104">
        <v>-12.171052631578947</v>
      </c>
      <c r="EM1114" s="104">
        <v>8.109589692997298</v>
      </c>
      <c r="EN1114" s="104">
        <v>15.635292869269943</v>
      </c>
      <c r="EO1114" s="116">
        <v>3.594388157894737</v>
      </c>
      <c r="EP1114" s="116">
        <v>4.424370786516854</v>
      </c>
      <c r="EQ1114" s="116">
        <v>3.1</v>
      </c>
      <c r="ER1114" s="116">
        <v>4.081449438202247</v>
      </c>
    </row>
    <row r="1115" spans="133:148" ht="10.5">
      <c r="EC1115" s="104" t="s">
        <v>431</v>
      </c>
      <c r="ED1115" s="104" t="s">
        <v>432</v>
      </c>
      <c r="EE1115" s="104" t="s">
        <v>47</v>
      </c>
      <c r="EF1115" s="104">
        <v>1260</v>
      </c>
      <c r="EG1115" s="104">
        <v>5820.78</v>
      </c>
      <c r="EH1115" s="104">
        <v>5178</v>
      </c>
      <c r="EI1115" s="104">
        <v>2352</v>
      </c>
      <c r="EJ1115" s="104">
        <v>15636.86</v>
      </c>
      <c r="EK1115" s="104">
        <v>14336.34</v>
      </c>
      <c r="EL1115" s="104">
        <v>86.66666666666667</v>
      </c>
      <c r="EM1115" s="104">
        <v>168.63856733977238</v>
      </c>
      <c r="EN1115" s="104">
        <v>176.8702201622248</v>
      </c>
      <c r="EO1115" s="116">
        <v>4.619666666666666</v>
      </c>
      <c r="EP1115" s="116">
        <v>6.648324829931973</v>
      </c>
      <c r="EQ1115" s="116">
        <v>4.109523809523809</v>
      </c>
      <c r="ER1115" s="116">
        <v>6.0953826530612245</v>
      </c>
    </row>
    <row r="1116" spans="133:148" ht="10.5">
      <c r="EC1116" s="104" t="s">
        <v>431</v>
      </c>
      <c r="ED1116" s="104" t="s">
        <v>432</v>
      </c>
      <c r="EE1116" s="104" t="s">
        <v>133</v>
      </c>
      <c r="EF1116" s="104">
        <v>5000</v>
      </c>
      <c r="EG1116" s="104">
        <v>27372.78</v>
      </c>
      <c r="EH1116" s="104">
        <v>23613.15</v>
      </c>
      <c r="EI1116" s="104"/>
      <c r="EJ1116" s="104"/>
      <c r="EK1116" s="104"/>
      <c r="EL1116" s="104">
        <v>-100</v>
      </c>
      <c r="EM1116" s="104">
        <v>-100</v>
      </c>
      <c r="EN1116" s="104">
        <v>-100</v>
      </c>
      <c r="EO1116" s="116">
        <v>5.474556</v>
      </c>
      <c r="EP1116" s="116"/>
      <c r="EQ1116" s="116">
        <v>4.7226300000000005</v>
      </c>
      <c r="ER1116" s="116"/>
    </row>
    <row r="1117" spans="133:148" ht="10.5">
      <c r="EC1117" s="104" t="s">
        <v>431</v>
      </c>
      <c r="ED1117" s="104" t="s">
        <v>432</v>
      </c>
      <c r="EE1117" s="104" t="s">
        <v>62</v>
      </c>
      <c r="EF1117" s="104">
        <v>19090</v>
      </c>
      <c r="EG1117" s="104">
        <v>165401.5</v>
      </c>
      <c r="EH1117" s="104">
        <v>137272.86</v>
      </c>
      <c r="EI1117" s="104"/>
      <c r="EJ1117" s="104"/>
      <c r="EK1117" s="104"/>
      <c r="EL1117" s="104">
        <v>-100</v>
      </c>
      <c r="EM1117" s="104">
        <v>-100</v>
      </c>
      <c r="EN1117" s="104">
        <v>-100</v>
      </c>
      <c r="EO1117" s="116">
        <v>8.664300680984809</v>
      </c>
      <c r="EP1117" s="116"/>
      <c r="EQ1117" s="116">
        <v>7.190825563122052</v>
      </c>
      <c r="ER1117" s="116"/>
    </row>
    <row r="1118" spans="133:148" ht="10.5">
      <c r="EC1118" s="104" t="s">
        <v>431</v>
      </c>
      <c r="ED1118" s="104" t="s">
        <v>432</v>
      </c>
      <c r="EE1118" s="104" t="s">
        <v>53</v>
      </c>
      <c r="EF1118" s="104">
        <v>14844.12</v>
      </c>
      <c r="EG1118" s="104">
        <v>151018.6</v>
      </c>
      <c r="EH1118" s="104">
        <v>130951.91</v>
      </c>
      <c r="EI1118" s="104">
        <v>891</v>
      </c>
      <c r="EJ1118" s="104">
        <v>6364.75</v>
      </c>
      <c r="EK1118" s="104">
        <v>5837.41</v>
      </c>
      <c r="EL1118" s="104">
        <v>-93.9976233013476</v>
      </c>
      <c r="EM1118" s="104">
        <v>-95.78545291772006</v>
      </c>
      <c r="EN1118" s="104">
        <v>-95.5423254231267</v>
      </c>
      <c r="EO1118" s="116">
        <v>10.173631040438908</v>
      </c>
      <c r="EP1118" s="116">
        <v>7.14337822671156</v>
      </c>
      <c r="EQ1118" s="116">
        <v>8.821803515466057</v>
      </c>
      <c r="ER1118" s="116">
        <v>6.551526374859708</v>
      </c>
    </row>
    <row r="1119" spans="133:148" ht="10.5">
      <c r="EC1119" s="104" t="s">
        <v>431</v>
      </c>
      <c r="ED1119" s="104" t="s">
        <v>432</v>
      </c>
      <c r="EE1119" s="104" t="s">
        <v>55</v>
      </c>
      <c r="EF1119" s="104">
        <v>2000</v>
      </c>
      <c r="EG1119" s="104">
        <v>12955.83</v>
      </c>
      <c r="EH1119" s="104">
        <v>10756.1</v>
      </c>
      <c r="EI1119" s="104"/>
      <c r="EJ1119" s="104"/>
      <c r="EK1119" s="104"/>
      <c r="EL1119" s="104">
        <v>-100</v>
      </c>
      <c r="EM1119" s="104">
        <v>-100</v>
      </c>
      <c r="EN1119" s="104">
        <v>-100</v>
      </c>
      <c r="EO1119" s="116">
        <v>6.477915</v>
      </c>
      <c r="EP1119" s="116"/>
      <c r="EQ1119" s="116">
        <v>5.37805</v>
      </c>
      <c r="ER1119" s="116"/>
    </row>
    <row r="1120" spans="133:148" ht="10.5">
      <c r="EC1120" s="104" t="s">
        <v>431</v>
      </c>
      <c r="ED1120" s="104" t="s">
        <v>432</v>
      </c>
      <c r="EE1120" s="104" t="s">
        <v>41</v>
      </c>
      <c r="EF1120" s="104"/>
      <c r="EG1120" s="104"/>
      <c r="EH1120" s="104"/>
      <c r="EI1120" s="104">
        <v>9450</v>
      </c>
      <c r="EJ1120" s="104">
        <v>59977.52</v>
      </c>
      <c r="EK1120" s="104">
        <v>55277.05</v>
      </c>
      <c r="EL1120" s="104"/>
      <c r="EM1120" s="104"/>
      <c r="EN1120" s="104"/>
      <c r="EO1120" s="116"/>
      <c r="EP1120" s="116">
        <v>6.346827513227513</v>
      </c>
      <c r="EQ1120" s="116"/>
      <c r="ER1120" s="116">
        <v>5.849423280423281</v>
      </c>
    </row>
    <row r="1121" spans="133:148" ht="10.5">
      <c r="EC1121" s="104" t="s">
        <v>431</v>
      </c>
      <c r="ED1121" s="104" t="s">
        <v>432</v>
      </c>
      <c r="EE1121" s="104" t="s">
        <v>44</v>
      </c>
      <c r="EF1121" s="104">
        <v>2340</v>
      </c>
      <c r="EG1121" s="104">
        <v>13051.87</v>
      </c>
      <c r="EH1121" s="104">
        <v>11091.6</v>
      </c>
      <c r="EI1121" s="104"/>
      <c r="EJ1121" s="104"/>
      <c r="EK1121" s="104"/>
      <c r="EL1121" s="104">
        <v>-100</v>
      </c>
      <c r="EM1121" s="104">
        <v>-100</v>
      </c>
      <c r="EN1121" s="104">
        <v>-100</v>
      </c>
      <c r="EO1121" s="116">
        <v>5.5777222222222225</v>
      </c>
      <c r="EP1121" s="116"/>
      <c r="EQ1121" s="116">
        <v>4.74</v>
      </c>
      <c r="ER1121" s="116"/>
    </row>
    <row r="1122" spans="133:148" ht="10.5">
      <c r="EC1122" s="104" t="s">
        <v>431</v>
      </c>
      <c r="ED1122" s="104" t="s">
        <v>432</v>
      </c>
      <c r="EE1122" s="104" t="s">
        <v>84</v>
      </c>
      <c r="EF1122" s="104">
        <v>13990</v>
      </c>
      <c r="EG1122" s="104">
        <v>72546.16</v>
      </c>
      <c r="EH1122" s="104">
        <v>61143.17</v>
      </c>
      <c r="EI1122" s="104"/>
      <c r="EJ1122" s="104"/>
      <c r="EK1122" s="104"/>
      <c r="EL1122" s="104">
        <v>-100</v>
      </c>
      <c r="EM1122" s="104">
        <v>-100</v>
      </c>
      <c r="EN1122" s="104">
        <v>-100</v>
      </c>
      <c r="EO1122" s="116">
        <v>5.185572551822731</v>
      </c>
      <c r="EP1122" s="116"/>
      <c r="EQ1122" s="116">
        <v>4.370491065046462</v>
      </c>
      <c r="ER1122" s="116"/>
    </row>
    <row r="1123" spans="133:148" ht="10.5">
      <c r="EC1123" s="104" t="s">
        <v>431</v>
      </c>
      <c r="ED1123" s="104" t="s">
        <v>432</v>
      </c>
      <c r="EE1123" s="104" t="s">
        <v>525</v>
      </c>
      <c r="EF1123" s="104">
        <v>1120</v>
      </c>
      <c r="EG1123" s="104">
        <v>5849.24</v>
      </c>
      <c r="EH1123" s="104">
        <v>5035.86</v>
      </c>
      <c r="EI1123" s="104"/>
      <c r="EJ1123" s="104"/>
      <c r="EK1123" s="104"/>
      <c r="EL1123" s="104">
        <v>-100</v>
      </c>
      <c r="EM1123" s="104">
        <v>-100</v>
      </c>
      <c r="EN1123" s="104">
        <v>-100</v>
      </c>
      <c r="EO1123" s="116">
        <v>5.222535714285714</v>
      </c>
      <c r="EP1123" s="116"/>
      <c r="EQ1123" s="116">
        <v>4.496303571428571</v>
      </c>
      <c r="ER1123" s="116"/>
    </row>
    <row r="1124" spans="133:148" ht="10.5">
      <c r="EC1124" s="104" t="s">
        <v>433</v>
      </c>
      <c r="ED1124" s="104" t="s">
        <v>625</v>
      </c>
      <c r="EE1124" s="104" t="s">
        <v>133</v>
      </c>
      <c r="EF1124" s="104">
        <v>336</v>
      </c>
      <c r="EG1124" s="104">
        <v>3161.76</v>
      </c>
      <c r="EH1124" s="104">
        <v>2722.09</v>
      </c>
      <c r="EI1124" s="104"/>
      <c r="EJ1124" s="104"/>
      <c r="EK1124" s="104"/>
      <c r="EL1124" s="104">
        <v>-100</v>
      </c>
      <c r="EM1124" s="104">
        <v>-100</v>
      </c>
      <c r="EN1124" s="104">
        <v>-100</v>
      </c>
      <c r="EO1124" s="116">
        <v>9.41</v>
      </c>
      <c r="EP1124" s="116"/>
      <c r="EQ1124" s="116">
        <v>8.101458333333333</v>
      </c>
      <c r="ER1124" s="116"/>
    </row>
    <row r="1125" spans="133:148" ht="10.5">
      <c r="EC1125" s="104" t="s">
        <v>433</v>
      </c>
      <c r="ED1125" s="104" t="s">
        <v>625</v>
      </c>
      <c r="EE1125" s="104" t="s">
        <v>53</v>
      </c>
      <c r="EF1125" s="104"/>
      <c r="EG1125" s="104"/>
      <c r="EH1125" s="104"/>
      <c r="EI1125" s="104">
        <v>150</v>
      </c>
      <c r="EJ1125" s="104">
        <v>1037.97</v>
      </c>
      <c r="EK1125" s="104">
        <v>952.87</v>
      </c>
      <c r="EL1125" s="104"/>
      <c r="EM1125" s="104"/>
      <c r="EN1125" s="104"/>
      <c r="EO1125" s="116"/>
      <c r="EP1125" s="116">
        <v>6.9198</v>
      </c>
      <c r="EQ1125" s="116"/>
      <c r="ER1125" s="116">
        <v>6.3524666666666665</v>
      </c>
    </row>
    <row r="1126" spans="133:148" ht="10.5">
      <c r="EC1126" s="104" t="s">
        <v>433</v>
      </c>
      <c r="ED1126" s="104" t="s">
        <v>625</v>
      </c>
      <c r="EE1126" s="104" t="s">
        <v>55</v>
      </c>
      <c r="EF1126" s="104"/>
      <c r="EG1126" s="104"/>
      <c r="EH1126" s="104"/>
      <c r="EI1126" s="104">
        <v>1920</v>
      </c>
      <c r="EJ1126" s="104">
        <v>12142.29</v>
      </c>
      <c r="EK1126" s="104">
        <v>11146.8</v>
      </c>
      <c r="EL1126" s="104"/>
      <c r="EM1126" s="104"/>
      <c r="EN1126" s="104"/>
      <c r="EO1126" s="116"/>
      <c r="EP1126" s="116">
        <v>6.324109375000001</v>
      </c>
      <c r="EQ1126" s="116"/>
      <c r="ER1126" s="116">
        <v>5.805625</v>
      </c>
    </row>
    <row r="1127" spans="133:148" ht="10.5">
      <c r="EC1127" s="104" t="s">
        <v>433</v>
      </c>
      <c r="ED1127" s="104" t="s">
        <v>625</v>
      </c>
      <c r="EE1127" s="104" t="s">
        <v>42</v>
      </c>
      <c r="EF1127" s="104"/>
      <c r="EG1127" s="104"/>
      <c r="EH1127" s="104"/>
      <c r="EI1127" s="104">
        <v>450</v>
      </c>
      <c r="EJ1127" s="104">
        <v>3544.75</v>
      </c>
      <c r="EK1127" s="104">
        <v>3251.73</v>
      </c>
      <c r="EL1127" s="104"/>
      <c r="EM1127" s="104"/>
      <c r="EN1127" s="104"/>
      <c r="EO1127" s="116"/>
      <c r="EP1127" s="116">
        <v>7.877222222222223</v>
      </c>
      <c r="EQ1127" s="116"/>
      <c r="ER1127" s="116">
        <v>7.226066666666667</v>
      </c>
    </row>
    <row r="1128" spans="133:148" ht="10.5">
      <c r="EC1128" s="104" t="s">
        <v>441</v>
      </c>
      <c r="ED1128" s="104" t="s">
        <v>307</v>
      </c>
      <c r="EE1128" s="104" t="s">
        <v>47</v>
      </c>
      <c r="EF1128" s="104">
        <v>32</v>
      </c>
      <c r="EG1128" s="104">
        <v>366.71</v>
      </c>
      <c r="EH1128" s="104">
        <v>313.59</v>
      </c>
      <c r="EI1128" s="104">
        <v>439</v>
      </c>
      <c r="EJ1128" s="104">
        <v>5216.17</v>
      </c>
      <c r="EK1128" s="104">
        <v>4796.66</v>
      </c>
      <c r="EL1128" s="104">
        <v>1271.875</v>
      </c>
      <c r="EM1128" s="104">
        <v>1322.4237135611247</v>
      </c>
      <c r="EN1128" s="104">
        <v>1429.595969259224</v>
      </c>
      <c r="EO1128" s="116">
        <v>11.4596875</v>
      </c>
      <c r="EP1128" s="116">
        <v>11.881936218678815</v>
      </c>
      <c r="EQ1128" s="116">
        <v>9.7996875</v>
      </c>
      <c r="ER1128" s="116">
        <v>10.92633257403189</v>
      </c>
    </row>
    <row r="1129" spans="133:148" ht="10.5">
      <c r="EC1129" s="104" t="s">
        <v>441</v>
      </c>
      <c r="ED1129" s="104" t="s">
        <v>307</v>
      </c>
      <c r="EE1129" s="104" t="s">
        <v>134</v>
      </c>
      <c r="EF1129" s="104"/>
      <c r="EG1129" s="104"/>
      <c r="EH1129" s="104"/>
      <c r="EI1129" s="104">
        <v>600</v>
      </c>
      <c r="EJ1129" s="104">
        <v>8794.42</v>
      </c>
      <c r="EK1129" s="104">
        <v>8129.67</v>
      </c>
      <c r="EL1129" s="104"/>
      <c r="EM1129" s="104"/>
      <c r="EN1129" s="104"/>
      <c r="EO1129" s="116"/>
      <c r="EP1129" s="116">
        <v>14.657366666666666</v>
      </c>
      <c r="EQ1129" s="116"/>
      <c r="ER1129" s="116">
        <v>13.54945</v>
      </c>
    </row>
    <row r="1130" spans="133:148" ht="10.5">
      <c r="EC1130" s="104" t="s">
        <v>441</v>
      </c>
      <c r="ED1130" s="104" t="s">
        <v>307</v>
      </c>
      <c r="EE1130" s="104" t="s">
        <v>62</v>
      </c>
      <c r="EF1130" s="104">
        <v>4402.45</v>
      </c>
      <c r="EG1130" s="104">
        <v>60507.52</v>
      </c>
      <c r="EH1130" s="104">
        <v>52109.14</v>
      </c>
      <c r="EI1130" s="104">
        <v>6942</v>
      </c>
      <c r="EJ1130" s="104">
        <v>90446.52</v>
      </c>
      <c r="EK1130" s="104">
        <v>83144.97</v>
      </c>
      <c r="EL1130" s="104">
        <v>57.68492543924407</v>
      </c>
      <c r="EM1130" s="104">
        <v>49.479800196735894</v>
      </c>
      <c r="EN1130" s="104">
        <v>59.55928269013843</v>
      </c>
      <c r="EO1130" s="116">
        <v>13.744056150552533</v>
      </c>
      <c r="EP1130" s="116">
        <v>13.028885047536734</v>
      </c>
      <c r="EQ1130" s="116">
        <v>11.836395643334962</v>
      </c>
      <c r="ER1130" s="116">
        <v>11.97709161624892</v>
      </c>
    </row>
    <row r="1131" spans="133:148" ht="10.5">
      <c r="EC1131" s="104" t="s">
        <v>441</v>
      </c>
      <c r="ED1131" s="104" t="s">
        <v>307</v>
      </c>
      <c r="EE1131" s="104" t="s">
        <v>53</v>
      </c>
      <c r="EF1131" s="104">
        <v>15642</v>
      </c>
      <c r="EG1131" s="104">
        <v>200108.56</v>
      </c>
      <c r="EH1131" s="104">
        <v>170978.37</v>
      </c>
      <c r="EI1131" s="104">
        <v>19026</v>
      </c>
      <c r="EJ1131" s="104">
        <v>235874.98</v>
      </c>
      <c r="EK1131" s="104">
        <v>216717.06</v>
      </c>
      <c r="EL1131" s="104">
        <v>21.634062140391254</v>
      </c>
      <c r="EM1131" s="104">
        <v>17.873508259716633</v>
      </c>
      <c r="EN1131" s="104">
        <v>26.75115571636342</v>
      </c>
      <c r="EO1131" s="116">
        <v>12.793029024421429</v>
      </c>
      <c r="EP1131" s="116">
        <v>12.397507621150005</v>
      </c>
      <c r="EQ1131" s="116">
        <v>10.93072305331799</v>
      </c>
      <c r="ER1131" s="116">
        <v>11.39057395143488</v>
      </c>
    </row>
    <row r="1132" spans="133:148" ht="10.5">
      <c r="EC1132" s="104" t="s">
        <v>441</v>
      </c>
      <c r="ED1132" s="104" t="s">
        <v>307</v>
      </c>
      <c r="EE1132" s="104" t="s">
        <v>55</v>
      </c>
      <c r="EF1132" s="104"/>
      <c r="EG1132" s="104"/>
      <c r="EH1132" s="104"/>
      <c r="EI1132" s="104">
        <v>1000</v>
      </c>
      <c r="EJ1132" s="104">
        <v>11982.38</v>
      </c>
      <c r="EK1132" s="104">
        <v>11000</v>
      </c>
      <c r="EL1132" s="104"/>
      <c r="EM1132" s="104"/>
      <c r="EN1132" s="104"/>
      <c r="EO1132" s="116"/>
      <c r="EP1132" s="116">
        <v>11.98238</v>
      </c>
      <c r="EQ1132" s="116"/>
      <c r="ER1132" s="116">
        <v>11</v>
      </c>
    </row>
    <row r="1133" spans="133:148" ht="10.5">
      <c r="EC1133" s="104" t="s">
        <v>441</v>
      </c>
      <c r="ED1133" s="104" t="s">
        <v>307</v>
      </c>
      <c r="EE1133" s="104" t="s">
        <v>41</v>
      </c>
      <c r="EF1133" s="104">
        <v>422501</v>
      </c>
      <c r="EG1133" s="104">
        <v>4692955.24</v>
      </c>
      <c r="EH1133" s="104">
        <v>4025245.9</v>
      </c>
      <c r="EI1133" s="104">
        <v>453826</v>
      </c>
      <c r="EJ1133" s="104">
        <v>5174695.5</v>
      </c>
      <c r="EK1133" s="104">
        <v>4760471.14</v>
      </c>
      <c r="EL1133" s="104">
        <v>7.414183635068319</v>
      </c>
      <c r="EM1133" s="104">
        <v>10.265179090009811</v>
      </c>
      <c r="EN1133" s="104">
        <v>18.265349701989628</v>
      </c>
      <c r="EO1133" s="116">
        <v>11.107560076780883</v>
      </c>
      <c r="EP1133" s="116">
        <v>11.402377783555812</v>
      </c>
      <c r="EQ1133" s="116">
        <v>9.527186681214955</v>
      </c>
      <c r="ER1133" s="116">
        <v>10.489639509415502</v>
      </c>
    </row>
    <row r="1134" spans="133:148" ht="10.5">
      <c r="EC1134" s="104" t="s">
        <v>441</v>
      </c>
      <c r="ED1134" s="104" t="s">
        <v>307</v>
      </c>
      <c r="EE1134" s="104" t="s">
        <v>44</v>
      </c>
      <c r="EF1134" s="104">
        <v>826</v>
      </c>
      <c r="EG1134" s="104">
        <v>10383.66</v>
      </c>
      <c r="EH1134" s="104">
        <v>8966.03</v>
      </c>
      <c r="EI1134" s="104">
        <v>1250</v>
      </c>
      <c r="EJ1134" s="104">
        <v>16125.56</v>
      </c>
      <c r="EK1134" s="104">
        <v>14782.13</v>
      </c>
      <c r="EL1134" s="104">
        <v>51.3317191283293</v>
      </c>
      <c r="EM1134" s="104">
        <v>55.29745773648213</v>
      </c>
      <c r="EN1134" s="104">
        <v>64.8681746547803</v>
      </c>
      <c r="EO1134" s="116">
        <v>12.571016949152542</v>
      </c>
      <c r="EP1134" s="116">
        <v>12.900447999999999</v>
      </c>
      <c r="EQ1134" s="116">
        <v>10.854757869249395</v>
      </c>
      <c r="ER1134" s="116">
        <v>11.825704</v>
      </c>
    </row>
    <row r="1135" spans="133:148" ht="10.5">
      <c r="EC1135" s="104" t="s">
        <v>441</v>
      </c>
      <c r="ED1135" s="104" t="s">
        <v>307</v>
      </c>
      <c r="EE1135" s="104" t="s">
        <v>56</v>
      </c>
      <c r="EF1135" s="104"/>
      <c r="EG1135" s="104"/>
      <c r="EH1135" s="104"/>
      <c r="EI1135" s="104">
        <v>120</v>
      </c>
      <c r="EJ1135" s="104">
        <v>1274</v>
      </c>
      <c r="EK1135" s="104">
        <v>1170.19</v>
      </c>
      <c r="EL1135" s="104"/>
      <c r="EM1135" s="104"/>
      <c r="EN1135" s="104"/>
      <c r="EO1135" s="116"/>
      <c r="EP1135" s="116">
        <v>10.616666666666667</v>
      </c>
      <c r="EQ1135" s="116"/>
      <c r="ER1135" s="116">
        <v>9.751583333333334</v>
      </c>
    </row>
    <row r="1136" spans="133:148" ht="10.5">
      <c r="EC1136" s="104" t="s">
        <v>441</v>
      </c>
      <c r="ED1136" s="104" t="s">
        <v>307</v>
      </c>
      <c r="EE1136" s="104" t="s">
        <v>42</v>
      </c>
      <c r="EF1136" s="104">
        <v>24159</v>
      </c>
      <c r="EG1136" s="104">
        <v>265732.67</v>
      </c>
      <c r="EH1136" s="104">
        <v>230184.88</v>
      </c>
      <c r="EI1136" s="104">
        <v>13560</v>
      </c>
      <c r="EJ1136" s="104">
        <v>157217.79</v>
      </c>
      <c r="EK1136" s="104">
        <v>144817</v>
      </c>
      <c r="EL1136" s="104">
        <v>-43.871849000372535</v>
      </c>
      <c r="EM1136" s="104">
        <v>-40.836107957670386</v>
      </c>
      <c r="EN1136" s="104">
        <v>-37.086658341764235</v>
      </c>
      <c r="EO1136" s="116">
        <v>10.999324061426384</v>
      </c>
      <c r="EP1136" s="116">
        <v>11.594232300884956</v>
      </c>
      <c r="EQ1136" s="116">
        <v>9.527914234860715</v>
      </c>
      <c r="ER1136" s="116">
        <v>10.6797197640118</v>
      </c>
    </row>
    <row r="1137" spans="133:148" ht="10.5">
      <c r="EC1137" s="104" t="s">
        <v>441</v>
      </c>
      <c r="ED1137" s="104" t="s">
        <v>307</v>
      </c>
      <c r="EE1137" s="104" t="s">
        <v>66</v>
      </c>
      <c r="EF1137" s="104">
        <v>310</v>
      </c>
      <c r="EG1137" s="104">
        <v>3534.98</v>
      </c>
      <c r="EH1137" s="104">
        <v>3037.97</v>
      </c>
      <c r="EI1137" s="104">
        <v>1004</v>
      </c>
      <c r="EJ1137" s="104">
        <v>12626.24</v>
      </c>
      <c r="EK1137" s="104">
        <v>11611.58</v>
      </c>
      <c r="EL1137" s="104">
        <v>223.8709677419355</v>
      </c>
      <c r="EM1137" s="104">
        <v>257.1799557564682</v>
      </c>
      <c r="EN1137" s="104">
        <v>282.2150975816088</v>
      </c>
      <c r="EO1137" s="116">
        <v>11.403161290322581</v>
      </c>
      <c r="EP1137" s="116">
        <v>12.57593625498008</v>
      </c>
      <c r="EQ1137" s="116">
        <v>9.799903225806451</v>
      </c>
      <c r="ER1137" s="116">
        <v>11.565318725099601</v>
      </c>
    </row>
    <row r="1138" spans="133:148" ht="10.5">
      <c r="EC1138" s="104" t="s">
        <v>441</v>
      </c>
      <c r="ED1138" s="104" t="s">
        <v>307</v>
      </c>
      <c r="EE1138" s="104" t="s">
        <v>65</v>
      </c>
      <c r="EF1138" s="104">
        <v>310</v>
      </c>
      <c r="EG1138" s="104">
        <v>3352.42</v>
      </c>
      <c r="EH1138" s="104">
        <v>2894.45</v>
      </c>
      <c r="EI1138" s="104">
        <v>270</v>
      </c>
      <c r="EJ1138" s="104">
        <v>2859.2</v>
      </c>
      <c r="EK1138" s="104">
        <v>2628.82</v>
      </c>
      <c r="EL1138" s="104">
        <v>-12.903225806451612</v>
      </c>
      <c r="EM1138" s="104">
        <v>-14.712357043568534</v>
      </c>
      <c r="EN1138" s="104">
        <v>-9.17721846983018</v>
      </c>
      <c r="EO1138" s="116">
        <v>10.81425806451613</v>
      </c>
      <c r="EP1138" s="116">
        <v>10.589629629629629</v>
      </c>
      <c r="EQ1138" s="116">
        <v>9.336935483870967</v>
      </c>
      <c r="ER1138" s="116">
        <v>9.736370370370372</v>
      </c>
    </row>
    <row r="1139" spans="133:148" ht="10.5">
      <c r="EC1139" s="104" t="s">
        <v>441</v>
      </c>
      <c r="ED1139" s="104" t="s">
        <v>307</v>
      </c>
      <c r="EE1139" s="104" t="s">
        <v>43</v>
      </c>
      <c r="EF1139" s="104"/>
      <c r="EG1139" s="104"/>
      <c r="EH1139" s="104"/>
      <c r="EI1139" s="104">
        <v>10490</v>
      </c>
      <c r="EJ1139" s="104">
        <v>113815.8</v>
      </c>
      <c r="EK1139" s="104">
        <v>104650.61</v>
      </c>
      <c r="EL1139" s="104"/>
      <c r="EM1139" s="104"/>
      <c r="EN1139" s="104"/>
      <c r="EO1139" s="116"/>
      <c r="EP1139" s="116">
        <v>10.849933269780744</v>
      </c>
      <c r="EQ1139" s="116"/>
      <c r="ER1139" s="116">
        <v>9.976225929456625</v>
      </c>
    </row>
    <row r="1140" spans="133:148" ht="10.5">
      <c r="EC1140" s="104" t="s">
        <v>452</v>
      </c>
      <c r="ED1140" s="104" t="s">
        <v>314</v>
      </c>
      <c r="EE1140" s="104" t="s">
        <v>47</v>
      </c>
      <c r="EF1140" s="104">
        <v>5090</v>
      </c>
      <c r="EG1140" s="104">
        <v>58315.94</v>
      </c>
      <c r="EH1140" s="104">
        <v>49754.8</v>
      </c>
      <c r="EI1140" s="104">
        <v>7440</v>
      </c>
      <c r="EJ1140" s="104">
        <v>69706.64</v>
      </c>
      <c r="EK1140" s="104">
        <v>63931.2</v>
      </c>
      <c r="EL1140" s="104">
        <v>46.16895874263261</v>
      </c>
      <c r="EM1140" s="104">
        <v>19.532738390224004</v>
      </c>
      <c r="EN1140" s="104">
        <v>28.492527354144716</v>
      </c>
      <c r="EO1140" s="116">
        <v>11.456962671905698</v>
      </c>
      <c r="EP1140" s="116">
        <v>9.369172043010753</v>
      </c>
      <c r="EQ1140" s="116">
        <v>9.775009823182712</v>
      </c>
      <c r="ER1140" s="116">
        <v>8.59290322580645</v>
      </c>
    </row>
    <row r="1141" spans="133:148" ht="10.5">
      <c r="EC1141" s="104" t="s">
        <v>452</v>
      </c>
      <c r="ED1141" s="104" t="s">
        <v>314</v>
      </c>
      <c r="EE1141" s="104" t="s">
        <v>93</v>
      </c>
      <c r="EF1141" s="104"/>
      <c r="EG1141" s="104"/>
      <c r="EH1141" s="104"/>
      <c r="EI1141" s="104">
        <v>11385</v>
      </c>
      <c r="EJ1141" s="104">
        <v>138141.29</v>
      </c>
      <c r="EK1141" s="104">
        <v>127773.7</v>
      </c>
      <c r="EL1141" s="104"/>
      <c r="EM1141" s="104"/>
      <c r="EN1141" s="104"/>
      <c r="EO1141" s="116"/>
      <c r="EP1141" s="116">
        <v>12.133622310057094</v>
      </c>
      <c r="EQ1141" s="116"/>
      <c r="ER1141" s="116">
        <v>11.222986385595082</v>
      </c>
    </row>
    <row r="1142" spans="133:148" ht="10.5">
      <c r="EC1142" s="104" t="s">
        <v>452</v>
      </c>
      <c r="ED1142" s="104" t="s">
        <v>314</v>
      </c>
      <c r="EE1142" s="104" t="s">
        <v>133</v>
      </c>
      <c r="EF1142" s="104">
        <v>495</v>
      </c>
      <c r="EG1142" s="104">
        <v>2752.2</v>
      </c>
      <c r="EH1142" s="104">
        <v>2369.49</v>
      </c>
      <c r="EI1142" s="104"/>
      <c r="EJ1142" s="104"/>
      <c r="EK1142" s="104"/>
      <c r="EL1142" s="104">
        <v>-100</v>
      </c>
      <c r="EM1142" s="104">
        <v>-100</v>
      </c>
      <c r="EN1142" s="104">
        <v>-100</v>
      </c>
      <c r="EO1142" s="116">
        <v>5.56</v>
      </c>
      <c r="EP1142" s="116"/>
      <c r="EQ1142" s="116">
        <v>4.786848484848484</v>
      </c>
      <c r="ER1142" s="116"/>
    </row>
    <row r="1143" spans="133:148" ht="10.5">
      <c r="EC1143" s="104" t="s">
        <v>452</v>
      </c>
      <c r="ED1143" s="104" t="s">
        <v>314</v>
      </c>
      <c r="EE1143" s="104" t="s">
        <v>134</v>
      </c>
      <c r="EF1143" s="104">
        <v>500</v>
      </c>
      <c r="EG1143" s="104">
        <v>7807.25</v>
      </c>
      <c r="EH1143" s="104">
        <v>6747.02</v>
      </c>
      <c r="EI1143" s="104"/>
      <c r="EJ1143" s="104"/>
      <c r="EK1143" s="104"/>
      <c r="EL1143" s="104">
        <v>-100</v>
      </c>
      <c r="EM1143" s="104">
        <v>-100</v>
      </c>
      <c r="EN1143" s="104">
        <v>-100</v>
      </c>
      <c r="EO1143" s="116">
        <v>15.6145</v>
      </c>
      <c r="EP1143" s="116"/>
      <c r="EQ1143" s="116">
        <v>13.49404</v>
      </c>
      <c r="ER1143" s="116"/>
    </row>
    <row r="1144" spans="133:148" ht="10.5">
      <c r="EC1144" s="104" t="s">
        <v>452</v>
      </c>
      <c r="ED1144" s="104" t="s">
        <v>314</v>
      </c>
      <c r="EE1144" s="104" t="s">
        <v>62</v>
      </c>
      <c r="EF1144" s="104">
        <v>10018</v>
      </c>
      <c r="EG1144" s="104">
        <v>140080</v>
      </c>
      <c r="EH1144" s="104">
        <v>120661.92</v>
      </c>
      <c r="EI1144" s="104">
        <v>28034.75</v>
      </c>
      <c r="EJ1144" s="104">
        <v>453449.2</v>
      </c>
      <c r="EK1144" s="104">
        <v>416599.11</v>
      </c>
      <c r="EL1144" s="104">
        <v>179.84378119385107</v>
      </c>
      <c r="EM1144" s="104">
        <v>223.70731010850943</v>
      </c>
      <c r="EN1144" s="104">
        <v>245.26146277135322</v>
      </c>
      <c r="EO1144" s="116">
        <v>13.98283090437213</v>
      </c>
      <c r="EP1144" s="116">
        <v>16.174540525597696</v>
      </c>
      <c r="EQ1144" s="116">
        <v>12.044511878618486</v>
      </c>
      <c r="ER1144" s="116">
        <v>14.86009720079544</v>
      </c>
    </row>
    <row r="1145" spans="133:148" ht="10.5">
      <c r="EC1145" s="104" t="s">
        <v>452</v>
      </c>
      <c r="ED1145" s="104" t="s">
        <v>314</v>
      </c>
      <c r="EE1145" s="104" t="s">
        <v>53</v>
      </c>
      <c r="EF1145" s="104">
        <v>224569.21</v>
      </c>
      <c r="EG1145" s="104">
        <v>2930001.72</v>
      </c>
      <c r="EH1145" s="104">
        <v>2502184.86</v>
      </c>
      <c r="EI1145" s="104">
        <v>151003.2</v>
      </c>
      <c r="EJ1145" s="104">
        <v>1813875.04</v>
      </c>
      <c r="EK1145" s="104">
        <v>1669970.42</v>
      </c>
      <c r="EL1145" s="104">
        <v>-32.75872502735348</v>
      </c>
      <c r="EM1145" s="104">
        <v>-38.09303838906962</v>
      </c>
      <c r="EN1145" s="104">
        <v>-33.2595106502243</v>
      </c>
      <c r="EO1145" s="116">
        <v>13.047210345532232</v>
      </c>
      <c r="EP1145" s="116">
        <v>12.01216292105068</v>
      </c>
      <c r="EQ1145" s="116">
        <v>11.142154616832824</v>
      </c>
      <c r="ER1145" s="116">
        <v>11.059172388399714</v>
      </c>
    </row>
    <row r="1146" spans="133:148" ht="10.5">
      <c r="EC1146" s="104" t="s">
        <v>452</v>
      </c>
      <c r="ED1146" s="104" t="s">
        <v>314</v>
      </c>
      <c r="EE1146" s="104" t="s">
        <v>55</v>
      </c>
      <c r="EF1146" s="104">
        <v>16016</v>
      </c>
      <c r="EG1146" s="104">
        <v>218683.61</v>
      </c>
      <c r="EH1146" s="104">
        <v>184885.51</v>
      </c>
      <c r="EI1146" s="104">
        <v>37638</v>
      </c>
      <c r="EJ1146" s="104">
        <v>451002.88</v>
      </c>
      <c r="EK1146" s="104">
        <v>415277.99</v>
      </c>
      <c r="EL1146" s="104">
        <v>135.0024975024975</v>
      </c>
      <c r="EM1146" s="104">
        <v>106.23533697838627</v>
      </c>
      <c r="EN1146" s="104">
        <v>124.61359465108974</v>
      </c>
      <c r="EO1146" s="116">
        <v>13.654071553446553</v>
      </c>
      <c r="EP1146" s="116">
        <v>11.982647324512461</v>
      </c>
      <c r="EQ1146" s="116">
        <v>11.543800574425575</v>
      </c>
      <c r="ER1146" s="116">
        <v>11.033476539667356</v>
      </c>
    </row>
    <row r="1147" spans="133:148" ht="10.5">
      <c r="EC1147" s="104" t="s">
        <v>452</v>
      </c>
      <c r="ED1147" s="104" t="s">
        <v>314</v>
      </c>
      <c r="EE1147" s="104" t="s">
        <v>41</v>
      </c>
      <c r="EF1147" s="104">
        <v>104150</v>
      </c>
      <c r="EG1147" s="104">
        <v>919107.39</v>
      </c>
      <c r="EH1147" s="104">
        <v>786267.66</v>
      </c>
      <c r="EI1147" s="104">
        <v>92835</v>
      </c>
      <c r="EJ1147" s="104">
        <v>985342.26</v>
      </c>
      <c r="EK1147" s="104">
        <v>906445.71</v>
      </c>
      <c r="EL1147" s="104">
        <v>-10.864138262121939</v>
      </c>
      <c r="EM1147" s="104">
        <v>7.2064342775004775</v>
      </c>
      <c r="EN1147" s="104">
        <v>15.284623304995137</v>
      </c>
      <c r="EO1147" s="116">
        <v>8.824842918867018</v>
      </c>
      <c r="EP1147" s="116">
        <v>10.613909193730812</v>
      </c>
      <c r="EQ1147" s="116">
        <v>7.549377436389823</v>
      </c>
      <c r="ER1147" s="116">
        <v>9.764051381483277</v>
      </c>
    </row>
    <row r="1148" spans="133:148" ht="10.5">
      <c r="EC1148" s="104" t="s">
        <v>452</v>
      </c>
      <c r="ED1148" s="104" t="s">
        <v>314</v>
      </c>
      <c r="EE1148" s="104" t="s">
        <v>91</v>
      </c>
      <c r="EF1148" s="104">
        <v>1065</v>
      </c>
      <c r="EG1148" s="104">
        <v>14876.2</v>
      </c>
      <c r="EH1148" s="104">
        <v>12855.92</v>
      </c>
      <c r="EI1148" s="104">
        <v>800</v>
      </c>
      <c r="EJ1148" s="104">
        <v>10784</v>
      </c>
      <c r="EK1148" s="104">
        <v>9892.43</v>
      </c>
      <c r="EL1148" s="104">
        <v>-24.88262910798122</v>
      </c>
      <c r="EM1148" s="104">
        <v>-27.508369072747076</v>
      </c>
      <c r="EN1148" s="104">
        <v>-23.05155912606799</v>
      </c>
      <c r="EO1148" s="116">
        <v>13.968262910798122</v>
      </c>
      <c r="EP1148" s="116">
        <v>13.48</v>
      </c>
      <c r="EQ1148" s="116">
        <v>12.071286384976526</v>
      </c>
      <c r="ER1148" s="116">
        <v>12.3655375</v>
      </c>
    </row>
    <row r="1149" spans="133:148" ht="10.5">
      <c r="EC1149" s="104" t="s">
        <v>452</v>
      </c>
      <c r="ED1149" s="104" t="s">
        <v>314</v>
      </c>
      <c r="EE1149" s="104" t="s">
        <v>60</v>
      </c>
      <c r="EF1149" s="104">
        <v>5000</v>
      </c>
      <c r="EG1149" s="104">
        <v>58534.66</v>
      </c>
      <c r="EH1149" s="104">
        <v>50395</v>
      </c>
      <c r="EI1149" s="104">
        <v>2700</v>
      </c>
      <c r="EJ1149" s="104">
        <v>26787.77</v>
      </c>
      <c r="EK1149" s="104">
        <v>24578.04</v>
      </c>
      <c r="EL1149" s="104">
        <v>-46</v>
      </c>
      <c r="EM1149" s="104">
        <v>-54.236054330887036</v>
      </c>
      <c r="EN1149" s="104">
        <v>-51.229209246949104</v>
      </c>
      <c r="EO1149" s="116">
        <v>11.706932</v>
      </c>
      <c r="EP1149" s="116">
        <v>9.921396296296296</v>
      </c>
      <c r="EQ1149" s="116">
        <v>10.079</v>
      </c>
      <c r="ER1149" s="116">
        <v>9.102977777777777</v>
      </c>
    </row>
    <row r="1150" spans="133:148" ht="10.5">
      <c r="EC1150" s="104" t="s">
        <v>452</v>
      </c>
      <c r="ED1150" s="104" t="s">
        <v>314</v>
      </c>
      <c r="EE1150" s="104" t="s">
        <v>42</v>
      </c>
      <c r="EF1150" s="104">
        <v>121216.2</v>
      </c>
      <c r="EG1150" s="104">
        <v>1253722.74</v>
      </c>
      <c r="EH1150" s="104">
        <v>1075249.4</v>
      </c>
      <c r="EI1150" s="104">
        <v>60377.8</v>
      </c>
      <c r="EJ1150" s="104">
        <v>616983.54</v>
      </c>
      <c r="EK1150" s="104">
        <v>567257.56</v>
      </c>
      <c r="EL1150" s="104">
        <v>-50.18999110679925</v>
      </c>
      <c r="EM1150" s="104">
        <v>-50.787879942258996</v>
      </c>
      <c r="EN1150" s="104">
        <v>-47.24409425385403</v>
      </c>
      <c r="EO1150" s="116">
        <v>10.3428645676073</v>
      </c>
      <c r="EP1150" s="116">
        <v>10.218715156895415</v>
      </c>
      <c r="EQ1150" s="116">
        <v>8.870509057370219</v>
      </c>
      <c r="ER1150" s="116">
        <v>9.395134635577978</v>
      </c>
    </row>
    <row r="1151" spans="133:148" ht="10.5">
      <c r="EC1151" s="104" t="s">
        <v>452</v>
      </c>
      <c r="ED1151" s="104" t="s">
        <v>314</v>
      </c>
      <c r="EE1151" s="104" t="s">
        <v>70</v>
      </c>
      <c r="EF1151" s="104"/>
      <c r="EG1151" s="104"/>
      <c r="EH1151" s="104"/>
      <c r="EI1151" s="104">
        <v>740</v>
      </c>
      <c r="EJ1151" s="104">
        <v>4682.57</v>
      </c>
      <c r="EK1151" s="104">
        <v>4305.95</v>
      </c>
      <c r="EL1151" s="104"/>
      <c r="EM1151" s="104"/>
      <c r="EN1151" s="104"/>
      <c r="EO1151" s="116"/>
      <c r="EP1151" s="116">
        <v>6.327797297297297</v>
      </c>
      <c r="EQ1151" s="116"/>
      <c r="ER1151" s="116">
        <v>5.818851351351351</v>
      </c>
    </row>
    <row r="1152" spans="133:148" ht="10.5">
      <c r="EC1152" s="104" t="s">
        <v>452</v>
      </c>
      <c r="ED1152" s="104" t="s">
        <v>314</v>
      </c>
      <c r="EE1152" s="104" t="s">
        <v>525</v>
      </c>
      <c r="EF1152" s="104">
        <v>560</v>
      </c>
      <c r="EG1152" s="104">
        <v>5168.67</v>
      </c>
      <c r="EH1152" s="104">
        <v>4449.93</v>
      </c>
      <c r="EI1152" s="104"/>
      <c r="EJ1152" s="104"/>
      <c r="EK1152" s="104"/>
      <c r="EL1152" s="104">
        <v>-100</v>
      </c>
      <c r="EM1152" s="104">
        <v>-100</v>
      </c>
      <c r="EN1152" s="104">
        <v>-100</v>
      </c>
      <c r="EO1152" s="116">
        <v>9.229767857142857</v>
      </c>
      <c r="EP1152" s="116"/>
      <c r="EQ1152" s="116">
        <v>7.946303571428572</v>
      </c>
      <c r="ER1152" s="116"/>
    </row>
    <row r="1153" spans="133:148" ht="10.5">
      <c r="EC1153" s="104" t="s">
        <v>452</v>
      </c>
      <c r="ED1153" s="104" t="s">
        <v>314</v>
      </c>
      <c r="EE1153" s="104" t="s">
        <v>43</v>
      </c>
      <c r="EF1153" s="104"/>
      <c r="EG1153" s="104"/>
      <c r="EH1153" s="104"/>
      <c r="EI1153" s="104">
        <v>190</v>
      </c>
      <c r="EJ1153" s="104">
        <v>2463.63</v>
      </c>
      <c r="EK1153" s="104">
        <v>2273.24</v>
      </c>
      <c r="EL1153" s="104"/>
      <c r="EM1153" s="104"/>
      <c r="EN1153" s="104"/>
      <c r="EO1153" s="116"/>
      <c r="EP1153" s="116">
        <v>12.966473684210527</v>
      </c>
      <c r="EQ1153" s="116"/>
      <c r="ER1153" s="116">
        <v>11.964421052631577</v>
      </c>
    </row>
    <row r="1154" spans="133:148" ht="10.5">
      <c r="EC1154" s="104" t="s">
        <v>317</v>
      </c>
      <c r="ED1154" s="104" t="s">
        <v>318</v>
      </c>
      <c r="EE1154" s="104" t="s">
        <v>42</v>
      </c>
      <c r="EF1154" s="104"/>
      <c r="EG1154" s="104"/>
      <c r="EH1154" s="104"/>
      <c r="EI1154" s="104">
        <v>11408</v>
      </c>
      <c r="EJ1154" s="104">
        <v>45486.22</v>
      </c>
      <c r="EK1154" s="104">
        <v>41880.96</v>
      </c>
      <c r="EL1154" s="104"/>
      <c r="EM1154" s="104"/>
      <c r="EN1154" s="104"/>
      <c r="EO1154" s="116"/>
      <c r="EP1154" s="116">
        <v>3.9872212482468443</v>
      </c>
      <c r="EQ1154" s="116"/>
      <c r="ER1154" s="116">
        <v>3.6711921458625527</v>
      </c>
    </row>
    <row r="1155" spans="133:148" ht="10.5">
      <c r="EC1155" s="104" t="s">
        <v>317</v>
      </c>
      <c r="ED1155" s="104" t="s">
        <v>318</v>
      </c>
      <c r="EE1155" s="104" t="s">
        <v>151</v>
      </c>
      <c r="EF1155" s="104">
        <v>136.8</v>
      </c>
      <c r="EG1155" s="104">
        <v>760.66</v>
      </c>
      <c r="EH1155" s="104">
        <v>644.08</v>
      </c>
      <c r="EI1155" s="104"/>
      <c r="EJ1155" s="104"/>
      <c r="EK1155" s="104"/>
      <c r="EL1155" s="104">
        <v>-100</v>
      </c>
      <c r="EM1155" s="104">
        <v>-100</v>
      </c>
      <c r="EN1155" s="104">
        <v>-100</v>
      </c>
      <c r="EO1155" s="116">
        <v>5.560380116959063</v>
      </c>
      <c r="EP1155" s="116"/>
      <c r="EQ1155" s="116">
        <v>4.708187134502924</v>
      </c>
      <c r="ER1155" s="116"/>
    </row>
    <row r="1156" spans="149:164" ht="10.5">
      <c r="ES1156" s="104" t="s">
        <v>412</v>
      </c>
      <c r="ET1156" s="104" t="s">
        <v>413</v>
      </c>
      <c r="EU1156" s="104" t="s">
        <v>47</v>
      </c>
      <c r="EV1156" s="104">
        <v>23586</v>
      </c>
      <c r="EW1156" s="104">
        <v>120418.31</v>
      </c>
      <c r="EX1156" s="104">
        <v>103697.01</v>
      </c>
      <c r="EY1156" s="104">
        <v>46412</v>
      </c>
      <c r="EZ1156" s="104">
        <v>219244.72</v>
      </c>
      <c r="FA1156" s="104">
        <v>201601.61</v>
      </c>
      <c r="FB1156" s="104">
        <v>96.77774951242263</v>
      </c>
      <c r="FC1156" s="104">
        <v>82.06925508255348</v>
      </c>
      <c r="FD1156" s="104">
        <v>94.41410123589871</v>
      </c>
      <c r="FE1156" s="116">
        <v>5.105499448825574</v>
      </c>
      <c r="FF1156" s="116">
        <v>4.723880031026459</v>
      </c>
      <c r="FG1156" s="116">
        <v>4.396549224116001</v>
      </c>
      <c r="FH1156" s="116">
        <v>4.3437389037317935</v>
      </c>
    </row>
    <row r="1157" spans="149:164" ht="10.5">
      <c r="ES1157" s="104" t="s">
        <v>412</v>
      </c>
      <c r="ET1157" s="104" t="s">
        <v>413</v>
      </c>
      <c r="EU1157" s="104" t="s">
        <v>86</v>
      </c>
      <c r="EV1157" s="104"/>
      <c r="EW1157" s="104"/>
      <c r="EX1157" s="104"/>
      <c r="EY1157" s="104">
        <v>5682</v>
      </c>
      <c r="EZ1157" s="104">
        <v>28308.79</v>
      </c>
      <c r="FA1157" s="104">
        <v>26034.4</v>
      </c>
      <c r="FB1157" s="104"/>
      <c r="FC1157" s="104"/>
      <c r="FD1157" s="104"/>
      <c r="FE1157" s="116"/>
      <c r="FF1157" s="116">
        <v>4.982187609996481</v>
      </c>
      <c r="FG1157" s="116"/>
      <c r="FH1157" s="116">
        <v>4.581907778951074</v>
      </c>
    </row>
    <row r="1158" spans="149:164" ht="10.5">
      <c r="ES1158" s="104" t="s">
        <v>412</v>
      </c>
      <c r="ET1158" s="104" t="s">
        <v>413</v>
      </c>
      <c r="EU1158" s="104" t="s">
        <v>59</v>
      </c>
      <c r="EV1158" s="104"/>
      <c r="EW1158" s="104"/>
      <c r="EX1158" s="104"/>
      <c r="EY1158" s="104">
        <v>750</v>
      </c>
      <c r="EZ1158" s="104">
        <v>4412.09</v>
      </c>
      <c r="FA1158" s="104">
        <v>4070.5</v>
      </c>
      <c r="FB1158" s="104"/>
      <c r="FC1158" s="104"/>
      <c r="FD1158" s="104"/>
      <c r="FE1158" s="116"/>
      <c r="FF1158" s="116">
        <v>5.882786666666667</v>
      </c>
      <c r="FG1158" s="116"/>
      <c r="FH1158" s="116">
        <v>5.427333333333333</v>
      </c>
    </row>
    <row r="1159" spans="149:164" ht="10.5">
      <c r="ES1159" s="104" t="s">
        <v>412</v>
      </c>
      <c r="ET1159" s="104" t="s">
        <v>413</v>
      </c>
      <c r="EU1159" s="104" t="s">
        <v>134</v>
      </c>
      <c r="EV1159" s="104">
        <v>39100</v>
      </c>
      <c r="EW1159" s="104">
        <v>261563.93</v>
      </c>
      <c r="EX1159" s="104">
        <v>223928.85</v>
      </c>
      <c r="EY1159" s="104">
        <v>68460</v>
      </c>
      <c r="EZ1159" s="104">
        <v>380822.15</v>
      </c>
      <c r="FA1159" s="104">
        <v>350369.34</v>
      </c>
      <c r="FB1159" s="104">
        <v>75.08951406649616</v>
      </c>
      <c r="FC1159" s="104">
        <v>45.59429123121068</v>
      </c>
      <c r="FD1159" s="104">
        <v>56.4645823885578</v>
      </c>
      <c r="FE1159" s="116">
        <v>6.689614578005115</v>
      </c>
      <c r="FF1159" s="116">
        <v>5.5626957347356125</v>
      </c>
      <c r="FG1159" s="116">
        <v>5.727080562659847</v>
      </c>
      <c r="FH1159" s="116">
        <v>5.117869412795794</v>
      </c>
    </row>
    <row r="1160" spans="149:164" ht="10.5">
      <c r="ES1160" s="104" t="s">
        <v>412</v>
      </c>
      <c r="ET1160" s="104" t="s">
        <v>413</v>
      </c>
      <c r="EU1160" s="104" t="s">
        <v>62</v>
      </c>
      <c r="EV1160" s="104">
        <v>116716.41</v>
      </c>
      <c r="EW1160" s="104">
        <v>830117.86</v>
      </c>
      <c r="EX1160" s="104">
        <v>712905.31</v>
      </c>
      <c r="EY1160" s="104">
        <v>151590</v>
      </c>
      <c r="EZ1160" s="104">
        <v>876990.8</v>
      </c>
      <c r="FA1160" s="104">
        <v>806440.84</v>
      </c>
      <c r="FB1160" s="104">
        <v>29.878909058289228</v>
      </c>
      <c r="FC1160" s="104">
        <v>5.646540359943594</v>
      </c>
      <c r="FD1160" s="104">
        <v>13.120330103867497</v>
      </c>
      <c r="FE1160" s="116">
        <v>7.112263476918113</v>
      </c>
      <c r="FF1160" s="116">
        <v>5.7852813510126</v>
      </c>
      <c r="FG1160" s="116">
        <v>6.108012660773237</v>
      </c>
      <c r="FH1160" s="116">
        <v>5.319881522527871</v>
      </c>
    </row>
    <row r="1161" spans="149:164" ht="10.5">
      <c r="ES1161" s="104" t="s">
        <v>412</v>
      </c>
      <c r="ET1161" s="104" t="s">
        <v>413</v>
      </c>
      <c r="EU1161" s="104" t="s">
        <v>53</v>
      </c>
      <c r="EV1161" s="104">
        <v>158249.67</v>
      </c>
      <c r="EW1161" s="104">
        <v>835928.09</v>
      </c>
      <c r="EX1161" s="104">
        <v>718677.02</v>
      </c>
      <c r="EY1161" s="104">
        <v>237228.28</v>
      </c>
      <c r="EZ1161" s="104">
        <v>1214310.33</v>
      </c>
      <c r="FA1161" s="104">
        <v>1116283.59</v>
      </c>
      <c r="FB1161" s="104">
        <v>49.90759854349142</v>
      </c>
      <c r="FC1161" s="104">
        <v>45.26492703457304</v>
      </c>
      <c r="FD1161" s="104">
        <v>55.3247924916258</v>
      </c>
      <c r="FE1161" s="116">
        <v>5.282337018459501</v>
      </c>
      <c r="FF1161" s="116">
        <v>5.118741871753233</v>
      </c>
      <c r="FG1161" s="116">
        <v>4.541412440228153</v>
      </c>
      <c r="FH1161" s="116">
        <v>4.705524948374621</v>
      </c>
    </row>
    <row r="1162" spans="149:164" ht="10.5">
      <c r="ES1162" s="104" t="s">
        <v>412</v>
      </c>
      <c r="ET1162" s="104" t="s">
        <v>413</v>
      </c>
      <c r="EU1162" s="104" t="s">
        <v>81</v>
      </c>
      <c r="EV1162" s="104"/>
      <c r="EW1162" s="104"/>
      <c r="EX1162" s="104"/>
      <c r="EY1162" s="104">
        <v>2122</v>
      </c>
      <c r="EZ1162" s="104">
        <v>11370.32</v>
      </c>
      <c r="FA1162" s="104">
        <v>10460.15</v>
      </c>
      <c r="FB1162" s="104"/>
      <c r="FC1162" s="104"/>
      <c r="FD1162" s="104"/>
      <c r="FE1162" s="116"/>
      <c r="FF1162" s="116">
        <v>5.358303487276155</v>
      </c>
      <c r="FG1162" s="116"/>
      <c r="FH1162" s="116">
        <v>4.929382657869934</v>
      </c>
    </row>
    <row r="1163" spans="149:164" ht="10.5">
      <c r="ES1163" s="104" t="s">
        <v>412</v>
      </c>
      <c r="ET1163" s="104" t="s">
        <v>413</v>
      </c>
      <c r="EU1163" s="104" t="s">
        <v>672</v>
      </c>
      <c r="EV1163" s="104"/>
      <c r="EW1163" s="104"/>
      <c r="EX1163" s="104"/>
      <c r="EY1163" s="104">
        <v>1490</v>
      </c>
      <c r="EZ1163" s="104">
        <v>7396.42</v>
      </c>
      <c r="FA1163" s="104">
        <v>6834.96</v>
      </c>
      <c r="FB1163" s="104"/>
      <c r="FC1163" s="104"/>
      <c r="FD1163" s="104"/>
      <c r="FE1163" s="116"/>
      <c r="FF1163" s="116">
        <v>4.964040268456376</v>
      </c>
      <c r="FG1163" s="116"/>
      <c r="FH1163" s="116">
        <v>4.587221476510067</v>
      </c>
    </row>
    <row r="1164" spans="149:164" ht="10.5">
      <c r="ES1164" s="104" t="s">
        <v>412</v>
      </c>
      <c r="ET1164" s="104" t="s">
        <v>413</v>
      </c>
      <c r="EU1164" s="104" t="s">
        <v>41</v>
      </c>
      <c r="EV1164" s="104">
        <v>428544</v>
      </c>
      <c r="EW1164" s="104">
        <v>2424477.26</v>
      </c>
      <c r="EX1164" s="104">
        <v>2082414.74</v>
      </c>
      <c r="EY1164" s="104">
        <v>378277</v>
      </c>
      <c r="EZ1164" s="104">
        <v>2144864.75</v>
      </c>
      <c r="FA1164" s="104">
        <v>1973794.92</v>
      </c>
      <c r="FB1164" s="104">
        <v>-11.729717368578255</v>
      </c>
      <c r="FC1164" s="104">
        <v>-11.532898848471765</v>
      </c>
      <c r="FD1164" s="104">
        <v>-5.216051246352591</v>
      </c>
      <c r="FE1164" s="116">
        <v>5.657475685110513</v>
      </c>
      <c r="FF1164" s="116">
        <v>5.670090304195074</v>
      </c>
      <c r="FG1164" s="116">
        <v>4.859278720504779</v>
      </c>
      <c r="FH1164" s="116">
        <v>5.217856015565313</v>
      </c>
    </row>
    <row r="1165" spans="149:164" ht="10.5">
      <c r="ES1165" s="104" t="s">
        <v>412</v>
      </c>
      <c r="ET1165" s="104" t="s">
        <v>413</v>
      </c>
      <c r="EU1165" s="104" t="s">
        <v>44</v>
      </c>
      <c r="EV1165" s="104">
        <v>270626.4</v>
      </c>
      <c r="EW1165" s="104">
        <v>1340975.06</v>
      </c>
      <c r="EX1165" s="104">
        <v>1152684.73</v>
      </c>
      <c r="EY1165" s="104">
        <v>219780</v>
      </c>
      <c r="EZ1165" s="104">
        <v>1081471.89</v>
      </c>
      <c r="FA1165" s="104">
        <v>995656.32</v>
      </c>
      <c r="FB1165" s="104">
        <v>-18.788410886742763</v>
      </c>
      <c r="FC1165" s="104">
        <v>-19.351826722265823</v>
      </c>
      <c r="FD1165" s="104">
        <v>-13.622841173579184</v>
      </c>
      <c r="FE1165" s="116">
        <v>4.955078514143483</v>
      </c>
      <c r="FF1165" s="116">
        <v>4.92070202020202</v>
      </c>
      <c r="FG1165" s="116">
        <v>4.259321078800885</v>
      </c>
      <c r="FH1165" s="116">
        <v>4.530240786240786</v>
      </c>
    </row>
    <row r="1166" spans="149:164" ht="10.5">
      <c r="ES1166" s="104" t="s">
        <v>412</v>
      </c>
      <c r="ET1166" s="104" t="s">
        <v>413</v>
      </c>
      <c r="EU1166" s="104" t="s">
        <v>56</v>
      </c>
      <c r="EV1166" s="104">
        <v>10900</v>
      </c>
      <c r="EW1166" s="104">
        <v>59934.95</v>
      </c>
      <c r="EX1166" s="104">
        <v>51991.89</v>
      </c>
      <c r="EY1166" s="104">
        <v>43991</v>
      </c>
      <c r="EZ1166" s="104">
        <v>241788.89</v>
      </c>
      <c r="FA1166" s="104">
        <v>222582.36</v>
      </c>
      <c r="FB1166" s="104">
        <v>303.58715596330273</v>
      </c>
      <c r="FC1166" s="104">
        <v>303.4188566103751</v>
      </c>
      <c r="FD1166" s="104">
        <v>328.10976865815024</v>
      </c>
      <c r="FE1166" s="116">
        <v>5.498619266055045</v>
      </c>
      <c r="FF1166" s="116">
        <v>5.496326294014685</v>
      </c>
      <c r="FG1166" s="116">
        <v>4.769898165137614</v>
      </c>
      <c r="FH1166" s="116">
        <v>5.059724943738492</v>
      </c>
    </row>
    <row r="1167" spans="149:164" ht="10.5">
      <c r="ES1167" s="104" t="s">
        <v>412</v>
      </c>
      <c r="ET1167" s="104" t="s">
        <v>413</v>
      </c>
      <c r="EU1167" s="104" t="s">
        <v>42</v>
      </c>
      <c r="EV1167" s="104">
        <v>335760</v>
      </c>
      <c r="EW1167" s="104">
        <v>1617317.84</v>
      </c>
      <c r="EX1167" s="104">
        <v>1388703.29</v>
      </c>
      <c r="EY1167" s="104">
        <v>356010</v>
      </c>
      <c r="EZ1167" s="104">
        <v>1693322.84</v>
      </c>
      <c r="FA1167" s="104">
        <v>1559961.14</v>
      </c>
      <c r="FB1167" s="104">
        <v>6.031093638313081</v>
      </c>
      <c r="FC1167" s="104">
        <v>4.699447326939768</v>
      </c>
      <c r="FD1167" s="104">
        <v>12.332213168444344</v>
      </c>
      <c r="FE1167" s="116">
        <v>4.816886585656421</v>
      </c>
      <c r="FF1167" s="116">
        <v>4.756391224965591</v>
      </c>
      <c r="FG1167" s="116">
        <v>4.135999791517751</v>
      </c>
      <c r="FH1167" s="116">
        <v>4.381790230611499</v>
      </c>
    </row>
    <row r="1168" spans="149:164" ht="10.5">
      <c r="ES1168" s="104" t="s">
        <v>412</v>
      </c>
      <c r="ET1168" s="104" t="s">
        <v>413</v>
      </c>
      <c r="EU1168" s="104" t="s">
        <v>98</v>
      </c>
      <c r="EV1168" s="104">
        <v>8460</v>
      </c>
      <c r="EW1168" s="104">
        <v>52919.94</v>
      </c>
      <c r="EX1168" s="104">
        <v>45502.37</v>
      </c>
      <c r="EY1168" s="104">
        <v>6600</v>
      </c>
      <c r="EZ1168" s="104">
        <v>34782.92</v>
      </c>
      <c r="FA1168" s="104">
        <v>31961.13</v>
      </c>
      <c r="FB1168" s="104">
        <v>-21.98581560283688</v>
      </c>
      <c r="FC1168" s="104">
        <v>-34.272563423163376</v>
      </c>
      <c r="FD1168" s="104">
        <v>-29.75941692707435</v>
      </c>
      <c r="FE1168" s="116">
        <v>6.255312056737589</v>
      </c>
      <c r="FF1168" s="116">
        <v>5.2701393939393935</v>
      </c>
      <c r="FG1168" s="116">
        <v>5.37853073286052</v>
      </c>
      <c r="FH1168" s="116">
        <v>4.842595454545455</v>
      </c>
    </row>
    <row r="1169" spans="149:164" ht="10.5">
      <c r="ES1169" s="104" t="s">
        <v>412</v>
      </c>
      <c r="ET1169" s="104" t="s">
        <v>413</v>
      </c>
      <c r="EU1169" s="104" t="s">
        <v>61</v>
      </c>
      <c r="EV1169" s="104">
        <v>8320</v>
      </c>
      <c r="EW1169" s="104">
        <v>45265.61</v>
      </c>
      <c r="EX1169" s="104">
        <v>38984.78</v>
      </c>
      <c r="EY1169" s="104">
        <v>10886</v>
      </c>
      <c r="EZ1169" s="104">
        <v>63659.96</v>
      </c>
      <c r="FA1169" s="104">
        <v>58565.8</v>
      </c>
      <c r="FB1169" s="104">
        <v>30.841346153846153</v>
      </c>
      <c r="FC1169" s="104">
        <v>40.63647877494636</v>
      </c>
      <c r="FD1169" s="104">
        <v>50.22734513315198</v>
      </c>
      <c r="FE1169" s="116">
        <v>5.440578125</v>
      </c>
      <c r="FF1169" s="116">
        <v>5.847874334006981</v>
      </c>
      <c r="FG1169" s="116">
        <v>4.685670673076923</v>
      </c>
      <c r="FH1169" s="116">
        <v>5.379919162226713</v>
      </c>
    </row>
    <row r="1170" spans="149:164" ht="10.5">
      <c r="ES1170" s="104" t="s">
        <v>412</v>
      </c>
      <c r="ET1170" s="104" t="s">
        <v>413</v>
      </c>
      <c r="EU1170" s="104" t="s">
        <v>49</v>
      </c>
      <c r="EV1170" s="104">
        <v>13260</v>
      </c>
      <c r="EW1170" s="104">
        <v>80331.74</v>
      </c>
      <c r="EX1170" s="104">
        <v>68649.35</v>
      </c>
      <c r="EY1170" s="104">
        <v>81570</v>
      </c>
      <c r="EZ1170" s="104">
        <v>595551.4</v>
      </c>
      <c r="FA1170" s="104">
        <v>547756.12</v>
      </c>
      <c r="FB1170" s="104">
        <v>515.158371040724</v>
      </c>
      <c r="FC1170" s="104">
        <v>641.3649947081938</v>
      </c>
      <c r="FD1170" s="104">
        <v>697.9043064500975</v>
      </c>
      <c r="FE1170" s="116">
        <v>6.058200603318251</v>
      </c>
      <c r="FF1170" s="116">
        <v>7.301108250582322</v>
      </c>
      <c r="FG1170" s="116">
        <v>5.177175716440423</v>
      </c>
      <c r="FH1170" s="116">
        <v>6.715166360181439</v>
      </c>
    </row>
    <row r="1171" spans="149:164" ht="10.5">
      <c r="ES1171" s="104" t="s">
        <v>412</v>
      </c>
      <c r="ET1171" s="104" t="s">
        <v>413</v>
      </c>
      <c r="EU1171" s="104" t="s">
        <v>94</v>
      </c>
      <c r="EV1171" s="104">
        <v>36160</v>
      </c>
      <c r="EW1171" s="104">
        <v>173331.22</v>
      </c>
      <c r="EX1171" s="104">
        <v>147603.79</v>
      </c>
      <c r="EY1171" s="104"/>
      <c r="EZ1171" s="104"/>
      <c r="FA1171" s="104"/>
      <c r="FB1171" s="104">
        <v>-100</v>
      </c>
      <c r="FC1171" s="104">
        <v>-100</v>
      </c>
      <c r="FD1171" s="104">
        <v>-100</v>
      </c>
      <c r="FE1171" s="116">
        <v>4.793451880530974</v>
      </c>
      <c r="FF1171" s="116"/>
      <c r="FG1171" s="116">
        <v>4.081963219026549</v>
      </c>
      <c r="FH1171" s="116"/>
    </row>
    <row r="1172" spans="149:164" ht="10.5">
      <c r="ES1172" s="104" t="s">
        <v>412</v>
      </c>
      <c r="ET1172" s="104" t="s">
        <v>413</v>
      </c>
      <c r="EU1172" s="104" t="s">
        <v>69</v>
      </c>
      <c r="EV1172" s="104">
        <v>12660</v>
      </c>
      <c r="EW1172" s="104">
        <v>69855.41</v>
      </c>
      <c r="EX1172" s="104">
        <v>60884.12</v>
      </c>
      <c r="EY1172" s="104">
        <v>31614</v>
      </c>
      <c r="EZ1172" s="104">
        <v>178942.03</v>
      </c>
      <c r="FA1172" s="104">
        <v>165774.58</v>
      </c>
      <c r="FB1172" s="104">
        <v>149.71563981042655</v>
      </c>
      <c r="FC1172" s="104">
        <v>156.16058942321</v>
      </c>
      <c r="FD1172" s="104">
        <v>172.2788470951046</v>
      </c>
      <c r="FE1172" s="116">
        <v>5.5178048973143765</v>
      </c>
      <c r="FF1172" s="116">
        <v>5.6602147782627945</v>
      </c>
      <c r="FG1172" s="116">
        <v>4.809172195892575</v>
      </c>
      <c r="FH1172" s="116">
        <v>5.243707850952109</v>
      </c>
    </row>
    <row r="1173" spans="149:164" ht="10.5">
      <c r="ES1173" s="104" t="s">
        <v>412</v>
      </c>
      <c r="ET1173" s="104" t="s">
        <v>413</v>
      </c>
      <c r="EU1173" s="104" t="s">
        <v>70</v>
      </c>
      <c r="EV1173" s="104">
        <v>2760</v>
      </c>
      <c r="EW1173" s="104">
        <v>14968.99</v>
      </c>
      <c r="EX1173" s="104">
        <v>12841.42</v>
      </c>
      <c r="EY1173" s="104">
        <v>3078</v>
      </c>
      <c r="EZ1173" s="104">
        <v>17579.38</v>
      </c>
      <c r="FA1173" s="104">
        <v>16168.84</v>
      </c>
      <c r="FB1173" s="104">
        <v>11.521739130434783</v>
      </c>
      <c r="FC1173" s="104">
        <v>17.438651505545806</v>
      </c>
      <c r="FD1173" s="104">
        <v>25.911620365971988</v>
      </c>
      <c r="FE1173" s="116">
        <v>5.423547101449275</v>
      </c>
      <c r="FF1173" s="116">
        <v>5.711299545159195</v>
      </c>
      <c r="FG1173" s="116">
        <v>4.652688405797101</v>
      </c>
      <c r="FH1173" s="116">
        <v>5.253034437946718</v>
      </c>
    </row>
    <row r="1174" spans="149:164" ht="10.5">
      <c r="ES1174" s="104" t="s">
        <v>412</v>
      </c>
      <c r="ET1174" s="104" t="s">
        <v>413</v>
      </c>
      <c r="EU1174" s="104" t="s">
        <v>66</v>
      </c>
      <c r="EV1174" s="104">
        <v>169694</v>
      </c>
      <c r="EW1174" s="104">
        <v>816607.5</v>
      </c>
      <c r="EX1174" s="104">
        <v>700801.37</v>
      </c>
      <c r="EY1174" s="104">
        <v>147442</v>
      </c>
      <c r="EZ1174" s="104">
        <v>757342.3</v>
      </c>
      <c r="FA1174" s="104">
        <v>697345.75</v>
      </c>
      <c r="FB1174" s="104">
        <v>-13.113015192051575</v>
      </c>
      <c r="FC1174" s="104">
        <v>-7.257489062983129</v>
      </c>
      <c r="FD1174" s="104">
        <v>-0.4930954972305484</v>
      </c>
      <c r="FE1174" s="116">
        <v>4.812235553407899</v>
      </c>
      <c r="FF1174" s="116">
        <v>5.136543861314958</v>
      </c>
      <c r="FG1174" s="116">
        <v>4.129794630334603</v>
      </c>
      <c r="FH1174" s="116">
        <v>4.729627582371373</v>
      </c>
    </row>
    <row r="1175" spans="149:164" ht="10.5">
      <c r="ES1175" s="104" t="s">
        <v>412</v>
      </c>
      <c r="ET1175" s="104" t="s">
        <v>413</v>
      </c>
      <c r="EU1175" s="104" t="s">
        <v>48</v>
      </c>
      <c r="EV1175" s="104">
        <v>3710</v>
      </c>
      <c r="EW1175" s="104">
        <v>25371.2</v>
      </c>
      <c r="EX1175" s="104">
        <v>21743.17</v>
      </c>
      <c r="EY1175" s="104">
        <v>2990</v>
      </c>
      <c r="EZ1175" s="104">
        <v>18035.7</v>
      </c>
      <c r="FA1175" s="104">
        <v>16629.98</v>
      </c>
      <c r="FB1175" s="104">
        <v>-19.40700808625337</v>
      </c>
      <c r="FC1175" s="104">
        <v>-28.91270416850602</v>
      </c>
      <c r="FD1175" s="104">
        <v>-23.51630420035349</v>
      </c>
      <c r="FE1175" s="116">
        <v>6.838598382749327</v>
      </c>
      <c r="FF1175" s="116">
        <v>6.032006688963211</v>
      </c>
      <c r="FG1175" s="116">
        <v>5.860692722371967</v>
      </c>
      <c r="FH1175" s="116">
        <v>5.561866220735785</v>
      </c>
    </row>
    <row r="1176" spans="149:164" ht="10.5">
      <c r="ES1176" s="104" t="s">
        <v>412</v>
      </c>
      <c r="ET1176" s="104" t="s">
        <v>413</v>
      </c>
      <c r="EU1176" s="104" t="s">
        <v>345</v>
      </c>
      <c r="EV1176" s="104">
        <v>17296</v>
      </c>
      <c r="EW1176" s="104">
        <v>90075.18</v>
      </c>
      <c r="EX1176" s="104">
        <v>77373.09</v>
      </c>
      <c r="EY1176" s="104">
        <v>16886</v>
      </c>
      <c r="EZ1176" s="104">
        <v>82272.14</v>
      </c>
      <c r="FA1176" s="104">
        <v>75719.76</v>
      </c>
      <c r="FB1176" s="104">
        <v>-2.370490286771508</v>
      </c>
      <c r="FC1176" s="104">
        <v>-8.662808112068156</v>
      </c>
      <c r="FD1176" s="104">
        <v>-2.13682819181708</v>
      </c>
      <c r="FE1176" s="116">
        <v>5.207861933395004</v>
      </c>
      <c r="FF1176" s="116">
        <v>4.872210114888073</v>
      </c>
      <c r="FG1176" s="116">
        <v>4.473467275670675</v>
      </c>
      <c r="FH1176" s="116">
        <v>4.4841738718465</v>
      </c>
    </row>
    <row r="1177" spans="149:164" ht="10.5">
      <c r="ES1177" s="104" t="s">
        <v>412</v>
      </c>
      <c r="ET1177" s="104" t="s">
        <v>413</v>
      </c>
      <c r="EU1177" s="104" t="s">
        <v>65</v>
      </c>
      <c r="EV1177" s="104">
        <v>3620</v>
      </c>
      <c r="EW1177" s="104">
        <v>19404.62</v>
      </c>
      <c r="EX1177" s="104">
        <v>16815.52</v>
      </c>
      <c r="EY1177" s="104">
        <v>4500</v>
      </c>
      <c r="EZ1177" s="104">
        <v>26584.08</v>
      </c>
      <c r="FA1177" s="104">
        <v>24476.2</v>
      </c>
      <c r="FB1177" s="104">
        <v>24.30939226519337</v>
      </c>
      <c r="FC1177" s="104">
        <v>36.99871473906731</v>
      </c>
      <c r="FD1177" s="104">
        <v>45.557199539473054</v>
      </c>
      <c r="FE1177" s="116">
        <v>5.3603922651933695</v>
      </c>
      <c r="FF1177" s="116">
        <v>5.907573333333334</v>
      </c>
      <c r="FG1177" s="116">
        <v>4.645171270718232</v>
      </c>
      <c r="FH1177" s="116">
        <v>5.439155555555556</v>
      </c>
    </row>
    <row r="1178" spans="149:164" ht="10.5">
      <c r="ES1178" s="104" t="s">
        <v>412</v>
      </c>
      <c r="ET1178" s="104" t="s">
        <v>413</v>
      </c>
      <c r="EU1178" s="104" t="s">
        <v>43</v>
      </c>
      <c r="EV1178" s="104"/>
      <c r="EW1178" s="104"/>
      <c r="EX1178" s="104"/>
      <c r="EY1178" s="104">
        <v>30962</v>
      </c>
      <c r="EZ1178" s="104">
        <v>152567.22</v>
      </c>
      <c r="FA1178" s="104">
        <v>140579.26</v>
      </c>
      <c r="FB1178" s="104"/>
      <c r="FC1178" s="104"/>
      <c r="FD1178" s="104"/>
      <c r="FE1178" s="116"/>
      <c r="FF1178" s="116">
        <v>4.927563464892449</v>
      </c>
      <c r="FG1178" s="116"/>
      <c r="FH1178" s="116">
        <v>4.540380466378141</v>
      </c>
    </row>
    <row r="1179" spans="149:164" ht="10.5">
      <c r="ES1179" s="104" t="s">
        <v>414</v>
      </c>
      <c r="ET1179" s="104" t="s">
        <v>618</v>
      </c>
      <c r="EU1179" s="104" t="s">
        <v>62</v>
      </c>
      <c r="EV1179" s="104"/>
      <c r="EW1179" s="104"/>
      <c r="EX1179" s="104"/>
      <c r="EY1179" s="104">
        <v>800</v>
      </c>
      <c r="EZ1179" s="104">
        <v>6000</v>
      </c>
      <c r="FA1179" s="104">
        <v>5523.45</v>
      </c>
      <c r="FB1179" s="104"/>
      <c r="FC1179" s="104"/>
      <c r="FD1179" s="104"/>
      <c r="FE1179" s="116"/>
      <c r="FF1179" s="116">
        <v>7.5</v>
      </c>
      <c r="FG1179" s="116"/>
      <c r="FH1179" s="116">
        <v>6.9043125</v>
      </c>
    </row>
    <row r="1180" spans="149:164" ht="10.5">
      <c r="ES1180" s="104" t="s">
        <v>414</v>
      </c>
      <c r="ET1180" s="104" t="s">
        <v>618</v>
      </c>
      <c r="EU1180" s="104" t="s">
        <v>53</v>
      </c>
      <c r="EV1180" s="104"/>
      <c r="EW1180" s="104"/>
      <c r="EX1180" s="104"/>
      <c r="EY1180" s="104">
        <v>20</v>
      </c>
      <c r="EZ1180" s="104">
        <v>93.04</v>
      </c>
      <c r="FA1180" s="104">
        <v>85.33</v>
      </c>
      <c r="FB1180" s="104"/>
      <c r="FC1180" s="104"/>
      <c r="FD1180" s="104"/>
      <c r="FE1180" s="116"/>
      <c r="FF1180" s="116">
        <v>4.652</v>
      </c>
      <c r="FG1180" s="116"/>
      <c r="FH1180" s="116">
        <v>4.2665</v>
      </c>
    </row>
    <row r="1181" spans="149:164" ht="10.5">
      <c r="ES1181" s="104" t="s">
        <v>414</v>
      </c>
      <c r="ET1181" s="104" t="s">
        <v>618</v>
      </c>
      <c r="EU1181" s="104" t="s">
        <v>41</v>
      </c>
      <c r="EV1181" s="104"/>
      <c r="EW1181" s="104"/>
      <c r="EX1181" s="104"/>
      <c r="EY1181" s="104">
        <v>3950</v>
      </c>
      <c r="EZ1181" s="104">
        <v>17184.66</v>
      </c>
      <c r="FA1181" s="104">
        <v>15860.97</v>
      </c>
      <c r="FB1181" s="104"/>
      <c r="FC1181" s="104"/>
      <c r="FD1181" s="104"/>
      <c r="FE1181" s="116"/>
      <c r="FF1181" s="116">
        <v>4.350546835443038</v>
      </c>
      <c r="FG1181" s="116"/>
      <c r="FH1181" s="116">
        <v>4.015435443037974</v>
      </c>
    </row>
    <row r="1182" spans="149:164" ht="10.5">
      <c r="ES1182" s="104" t="s">
        <v>414</v>
      </c>
      <c r="ET1182" s="104" t="s">
        <v>618</v>
      </c>
      <c r="EU1182" s="104" t="s">
        <v>44</v>
      </c>
      <c r="EV1182" s="104"/>
      <c r="EW1182" s="104"/>
      <c r="EX1182" s="104"/>
      <c r="EY1182" s="104">
        <v>13424</v>
      </c>
      <c r="EZ1182" s="104">
        <v>65693.28</v>
      </c>
      <c r="FA1182" s="104">
        <v>60591.61</v>
      </c>
      <c r="FB1182" s="104"/>
      <c r="FC1182" s="104"/>
      <c r="FD1182" s="104"/>
      <c r="FE1182" s="116"/>
      <c r="FF1182" s="116">
        <v>4.8937187127532775</v>
      </c>
      <c r="FG1182" s="116"/>
      <c r="FH1182" s="116">
        <v>4.5136777413587605</v>
      </c>
    </row>
    <row r="1183" spans="149:164" ht="10.5">
      <c r="ES1183" s="104" t="s">
        <v>414</v>
      </c>
      <c r="ET1183" s="104" t="s">
        <v>618</v>
      </c>
      <c r="EU1183" s="104" t="s">
        <v>42</v>
      </c>
      <c r="EV1183" s="104"/>
      <c r="EW1183" s="104"/>
      <c r="EX1183" s="104"/>
      <c r="EY1183" s="104">
        <v>16350</v>
      </c>
      <c r="EZ1183" s="104">
        <v>74815.3</v>
      </c>
      <c r="FA1183" s="104">
        <v>68956.84</v>
      </c>
      <c r="FB1183" s="104"/>
      <c r="FC1183" s="104"/>
      <c r="FD1183" s="104"/>
      <c r="FE1183" s="116"/>
      <c r="FF1183" s="116">
        <v>4.575859327217126</v>
      </c>
      <c r="FG1183" s="116"/>
      <c r="FH1183" s="116">
        <v>4.21754373088685</v>
      </c>
    </row>
    <row r="1184" spans="149:164" ht="10.5">
      <c r="ES1184" s="104" t="s">
        <v>414</v>
      </c>
      <c r="ET1184" s="104" t="s">
        <v>618</v>
      </c>
      <c r="EU1184" s="104" t="s">
        <v>49</v>
      </c>
      <c r="EV1184" s="104"/>
      <c r="EW1184" s="104"/>
      <c r="EX1184" s="104"/>
      <c r="EY1184" s="104">
        <v>160</v>
      </c>
      <c r="EZ1184" s="104">
        <v>857.25</v>
      </c>
      <c r="FA1184" s="104">
        <v>787.6</v>
      </c>
      <c r="FB1184" s="104"/>
      <c r="FC1184" s="104"/>
      <c r="FD1184" s="104"/>
      <c r="FE1184" s="116"/>
      <c r="FF1184" s="116">
        <v>5.3578125</v>
      </c>
      <c r="FG1184" s="116"/>
      <c r="FH1184" s="116">
        <v>4.9225</v>
      </c>
    </row>
    <row r="1185" spans="149:164" ht="10.5">
      <c r="ES1185" s="104" t="s">
        <v>414</v>
      </c>
      <c r="ET1185" s="104" t="s">
        <v>618</v>
      </c>
      <c r="EU1185" s="104" t="s">
        <v>66</v>
      </c>
      <c r="EV1185" s="104"/>
      <c r="EW1185" s="104"/>
      <c r="EX1185" s="104"/>
      <c r="EY1185" s="104">
        <v>332</v>
      </c>
      <c r="EZ1185" s="104">
        <v>1575.04</v>
      </c>
      <c r="FA1185" s="104">
        <v>1448.6</v>
      </c>
      <c r="FB1185" s="104"/>
      <c r="FC1185" s="104"/>
      <c r="FD1185" s="104"/>
      <c r="FE1185" s="116"/>
      <c r="FF1185" s="116">
        <v>4.744096385542169</v>
      </c>
      <c r="FG1185" s="116"/>
      <c r="FH1185" s="116">
        <v>4.363253012048193</v>
      </c>
    </row>
    <row r="1186" spans="149:164" ht="10.5">
      <c r="ES1186" s="104" t="s">
        <v>414</v>
      </c>
      <c r="ET1186" s="104" t="s">
        <v>618</v>
      </c>
      <c r="EU1186" s="104" t="s">
        <v>43</v>
      </c>
      <c r="EV1186" s="104">
        <v>6080</v>
      </c>
      <c r="EW1186" s="104">
        <v>21853.88</v>
      </c>
      <c r="EX1186" s="104">
        <v>18848</v>
      </c>
      <c r="EY1186" s="104">
        <v>5340</v>
      </c>
      <c r="EZ1186" s="104">
        <v>23626.14</v>
      </c>
      <c r="FA1186" s="104">
        <v>21794.94</v>
      </c>
      <c r="FB1186" s="104">
        <v>-12.171052631578947</v>
      </c>
      <c r="FC1186" s="104">
        <v>8.109589692997298</v>
      </c>
      <c r="FD1186" s="104">
        <v>15.635292869269943</v>
      </c>
      <c r="FE1186" s="116">
        <v>3.594388157894737</v>
      </c>
      <c r="FF1186" s="116">
        <v>4.424370786516854</v>
      </c>
      <c r="FG1186" s="116">
        <v>3.1</v>
      </c>
      <c r="FH1186" s="116">
        <v>4.081449438202247</v>
      </c>
    </row>
    <row r="1187" spans="149:164" ht="10.5">
      <c r="ES1187" s="104" t="s">
        <v>431</v>
      </c>
      <c r="ET1187" s="104" t="s">
        <v>432</v>
      </c>
      <c r="EU1187" s="104" t="s">
        <v>47</v>
      </c>
      <c r="EV1187" s="104">
        <v>1260</v>
      </c>
      <c r="EW1187" s="104">
        <v>5820.78</v>
      </c>
      <c r="EX1187" s="104">
        <v>5178</v>
      </c>
      <c r="EY1187" s="104">
        <v>2352</v>
      </c>
      <c r="EZ1187" s="104">
        <v>15636.86</v>
      </c>
      <c r="FA1187" s="104">
        <v>14336.34</v>
      </c>
      <c r="FB1187" s="104">
        <v>86.66666666666667</v>
      </c>
      <c r="FC1187" s="104">
        <v>168.63856733977238</v>
      </c>
      <c r="FD1187" s="104">
        <v>176.8702201622248</v>
      </c>
      <c r="FE1187" s="116">
        <v>4.619666666666666</v>
      </c>
      <c r="FF1187" s="116">
        <v>6.648324829931973</v>
      </c>
      <c r="FG1187" s="116">
        <v>4.109523809523809</v>
      </c>
      <c r="FH1187" s="116">
        <v>6.0953826530612245</v>
      </c>
    </row>
    <row r="1188" spans="149:164" ht="10.5">
      <c r="ES1188" s="104" t="s">
        <v>431</v>
      </c>
      <c r="ET1188" s="104" t="s">
        <v>432</v>
      </c>
      <c r="EU1188" s="104" t="s">
        <v>133</v>
      </c>
      <c r="EV1188" s="104">
        <v>5000</v>
      </c>
      <c r="EW1188" s="104">
        <v>27372.78</v>
      </c>
      <c r="EX1188" s="104">
        <v>23613.15</v>
      </c>
      <c r="EY1188" s="104"/>
      <c r="EZ1188" s="104"/>
      <c r="FA1188" s="104"/>
      <c r="FB1188" s="104">
        <v>-100</v>
      </c>
      <c r="FC1188" s="104">
        <v>-100</v>
      </c>
      <c r="FD1188" s="104">
        <v>-100</v>
      </c>
      <c r="FE1188" s="116">
        <v>5.474556</v>
      </c>
      <c r="FF1188" s="116"/>
      <c r="FG1188" s="116">
        <v>4.7226300000000005</v>
      </c>
      <c r="FH1188" s="116"/>
    </row>
    <row r="1189" spans="149:164" ht="10.5">
      <c r="ES1189" s="104" t="s">
        <v>431</v>
      </c>
      <c r="ET1189" s="104" t="s">
        <v>432</v>
      </c>
      <c r="EU1189" s="104" t="s">
        <v>62</v>
      </c>
      <c r="EV1189" s="104">
        <v>19090</v>
      </c>
      <c r="EW1189" s="104">
        <v>165401.5</v>
      </c>
      <c r="EX1189" s="104">
        <v>137272.86</v>
      </c>
      <c r="EY1189" s="104"/>
      <c r="EZ1189" s="104"/>
      <c r="FA1189" s="104"/>
      <c r="FB1189" s="104">
        <v>-100</v>
      </c>
      <c r="FC1189" s="104">
        <v>-100</v>
      </c>
      <c r="FD1189" s="104">
        <v>-100</v>
      </c>
      <c r="FE1189" s="116">
        <v>8.664300680984809</v>
      </c>
      <c r="FF1189" s="116"/>
      <c r="FG1189" s="116">
        <v>7.190825563122052</v>
      </c>
      <c r="FH1189" s="116"/>
    </row>
    <row r="1190" spans="149:164" ht="10.5">
      <c r="ES1190" s="104" t="s">
        <v>431</v>
      </c>
      <c r="ET1190" s="104" t="s">
        <v>432</v>
      </c>
      <c r="EU1190" s="104" t="s">
        <v>53</v>
      </c>
      <c r="EV1190" s="104">
        <v>14844.12</v>
      </c>
      <c r="EW1190" s="104">
        <v>151018.6</v>
      </c>
      <c r="EX1190" s="104">
        <v>130951.91</v>
      </c>
      <c r="EY1190" s="104">
        <v>891</v>
      </c>
      <c r="EZ1190" s="104">
        <v>6364.75</v>
      </c>
      <c r="FA1190" s="104">
        <v>5837.41</v>
      </c>
      <c r="FB1190" s="104">
        <v>-93.9976233013476</v>
      </c>
      <c r="FC1190" s="104">
        <v>-95.78545291772006</v>
      </c>
      <c r="FD1190" s="104">
        <v>-95.5423254231267</v>
      </c>
      <c r="FE1190" s="116">
        <v>10.173631040438908</v>
      </c>
      <c r="FF1190" s="116">
        <v>7.14337822671156</v>
      </c>
      <c r="FG1190" s="116">
        <v>8.821803515466057</v>
      </c>
      <c r="FH1190" s="116">
        <v>6.551526374859708</v>
      </c>
    </row>
    <row r="1191" spans="149:164" ht="10.5">
      <c r="ES1191" s="104" t="s">
        <v>431</v>
      </c>
      <c r="ET1191" s="104" t="s">
        <v>432</v>
      </c>
      <c r="EU1191" s="104" t="s">
        <v>55</v>
      </c>
      <c r="EV1191" s="104">
        <v>2000</v>
      </c>
      <c r="EW1191" s="104">
        <v>12955.83</v>
      </c>
      <c r="EX1191" s="104">
        <v>10756.1</v>
      </c>
      <c r="EY1191" s="104"/>
      <c r="EZ1191" s="104"/>
      <c r="FA1191" s="104"/>
      <c r="FB1191" s="104">
        <v>-100</v>
      </c>
      <c r="FC1191" s="104">
        <v>-100</v>
      </c>
      <c r="FD1191" s="104">
        <v>-100</v>
      </c>
      <c r="FE1191" s="116">
        <v>6.477915</v>
      </c>
      <c r="FF1191" s="116"/>
      <c r="FG1191" s="116">
        <v>5.37805</v>
      </c>
      <c r="FH1191" s="116"/>
    </row>
    <row r="1192" spans="149:164" ht="10.5">
      <c r="ES1192" s="104" t="s">
        <v>431</v>
      </c>
      <c r="ET1192" s="104" t="s">
        <v>432</v>
      </c>
      <c r="EU1192" s="104" t="s">
        <v>41</v>
      </c>
      <c r="EV1192" s="104"/>
      <c r="EW1192" s="104"/>
      <c r="EX1192" s="104"/>
      <c r="EY1192" s="104">
        <v>9450</v>
      </c>
      <c r="EZ1192" s="104">
        <v>59977.52</v>
      </c>
      <c r="FA1192" s="104">
        <v>55277.05</v>
      </c>
      <c r="FB1192" s="104"/>
      <c r="FC1192" s="104"/>
      <c r="FD1192" s="104"/>
      <c r="FE1192" s="116"/>
      <c r="FF1192" s="116">
        <v>6.346827513227513</v>
      </c>
      <c r="FG1192" s="116"/>
      <c r="FH1192" s="116">
        <v>5.849423280423281</v>
      </c>
    </row>
    <row r="1193" spans="149:164" ht="10.5">
      <c r="ES1193" s="104" t="s">
        <v>431</v>
      </c>
      <c r="ET1193" s="104" t="s">
        <v>432</v>
      </c>
      <c r="EU1193" s="104" t="s">
        <v>44</v>
      </c>
      <c r="EV1193" s="104">
        <v>2340</v>
      </c>
      <c r="EW1193" s="104">
        <v>13051.87</v>
      </c>
      <c r="EX1193" s="104">
        <v>11091.6</v>
      </c>
      <c r="EY1193" s="104"/>
      <c r="EZ1193" s="104"/>
      <c r="FA1193" s="104"/>
      <c r="FB1193" s="104">
        <v>-100</v>
      </c>
      <c r="FC1193" s="104">
        <v>-100</v>
      </c>
      <c r="FD1193" s="104">
        <v>-100</v>
      </c>
      <c r="FE1193" s="116">
        <v>5.5777222222222225</v>
      </c>
      <c r="FF1193" s="116"/>
      <c r="FG1193" s="116">
        <v>4.74</v>
      </c>
      <c r="FH1193" s="116"/>
    </row>
    <row r="1194" spans="149:164" ht="10.5">
      <c r="ES1194" s="104" t="s">
        <v>431</v>
      </c>
      <c r="ET1194" s="104" t="s">
        <v>432</v>
      </c>
      <c r="EU1194" s="104" t="s">
        <v>84</v>
      </c>
      <c r="EV1194" s="104">
        <v>13990</v>
      </c>
      <c r="EW1194" s="104">
        <v>72546.16</v>
      </c>
      <c r="EX1194" s="104">
        <v>61143.17</v>
      </c>
      <c r="EY1194" s="104"/>
      <c r="EZ1194" s="104"/>
      <c r="FA1194" s="104"/>
      <c r="FB1194" s="104">
        <v>-100</v>
      </c>
      <c r="FC1194" s="104">
        <v>-100</v>
      </c>
      <c r="FD1194" s="104">
        <v>-100</v>
      </c>
      <c r="FE1194" s="116">
        <v>5.185572551822731</v>
      </c>
      <c r="FF1194" s="116"/>
      <c r="FG1194" s="116">
        <v>4.370491065046462</v>
      </c>
      <c r="FH1194" s="116"/>
    </row>
    <row r="1195" spans="149:164" ht="10.5">
      <c r="ES1195" s="104" t="s">
        <v>431</v>
      </c>
      <c r="ET1195" s="104" t="s">
        <v>432</v>
      </c>
      <c r="EU1195" s="104" t="s">
        <v>525</v>
      </c>
      <c r="EV1195" s="104">
        <v>1120</v>
      </c>
      <c r="EW1195" s="104">
        <v>5849.24</v>
      </c>
      <c r="EX1195" s="104">
        <v>5035.86</v>
      </c>
      <c r="EY1195" s="104"/>
      <c r="EZ1195" s="104"/>
      <c r="FA1195" s="104"/>
      <c r="FB1195" s="104">
        <v>-100</v>
      </c>
      <c r="FC1195" s="104">
        <v>-100</v>
      </c>
      <c r="FD1195" s="104">
        <v>-100</v>
      </c>
      <c r="FE1195" s="116">
        <v>5.222535714285714</v>
      </c>
      <c r="FF1195" s="116"/>
      <c r="FG1195" s="116">
        <v>4.496303571428571</v>
      </c>
      <c r="FH1195" s="116"/>
    </row>
    <row r="1196" spans="149:164" ht="10.5">
      <c r="ES1196" s="104" t="s">
        <v>433</v>
      </c>
      <c r="ET1196" s="104" t="s">
        <v>625</v>
      </c>
      <c r="EU1196" s="104" t="s">
        <v>133</v>
      </c>
      <c r="EV1196" s="104">
        <v>336</v>
      </c>
      <c r="EW1196" s="104">
        <v>3161.76</v>
      </c>
      <c r="EX1196" s="104">
        <v>2722.09</v>
      </c>
      <c r="EY1196" s="104"/>
      <c r="EZ1196" s="104"/>
      <c r="FA1196" s="104"/>
      <c r="FB1196" s="104">
        <v>-100</v>
      </c>
      <c r="FC1196" s="104">
        <v>-100</v>
      </c>
      <c r="FD1196" s="104">
        <v>-100</v>
      </c>
      <c r="FE1196" s="116">
        <v>9.41</v>
      </c>
      <c r="FF1196" s="116"/>
      <c r="FG1196" s="116">
        <v>8.101458333333333</v>
      </c>
      <c r="FH1196" s="116"/>
    </row>
    <row r="1197" spans="149:164" ht="10.5">
      <c r="ES1197" s="104" t="s">
        <v>433</v>
      </c>
      <c r="ET1197" s="104" t="s">
        <v>625</v>
      </c>
      <c r="EU1197" s="104" t="s">
        <v>53</v>
      </c>
      <c r="EV1197" s="104"/>
      <c r="EW1197" s="104"/>
      <c r="EX1197" s="104"/>
      <c r="EY1197" s="104">
        <v>150</v>
      </c>
      <c r="EZ1197" s="104">
        <v>1037.97</v>
      </c>
      <c r="FA1197" s="104">
        <v>952.87</v>
      </c>
      <c r="FB1197" s="104"/>
      <c r="FC1197" s="104"/>
      <c r="FD1197" s="104"/>
      <c r="FE1197" s="116"/>
      <c r="FF1197" s="116">
        <v>6.9198</v>
      </c>
      <c r="FG1197" s="116"/>
      <c r="FH1197" s="116">
        <v>6.3524666666666665</v>
      </c>
    </row>
    <row r="1198" spans="149:164" ht="10.5">
      <c r="ES1198" s="104" t="s">
        <v>433</v>
      </c>
      <c r="ET1198" s="104" t="s">
        <v>625</v>
      </c>
      <c r="EU1198" s="104" t="s">
        <v>55</v>
      </c>
      <c r="EV1198" s="104"/>
      <c r="EW1198" s="104"/>
      <c r="EX1198" s="104"/>
      <c r="EY1198" s="104">
        <v>1920</v>
      </c>
      <c r="EZ1198" s="104">
        <v>12142.29</v>
      </c>
      <c r="FA1198" s="104">
        <v>11146.8</v>
      </c>
      <c r="FB1198" s="104"/>
      <c r="FC1198" s="104"/>
      <c r="FD1198" s="104"/>
      <c r="FE1198" s="116"/>
      <c r="FF1198" s="116">
        <v>6.324109375000001</v>
      </c>
      <c r="FG1198" s="116"/>
      <c r="FH1198" s="116">
        <v>5.805625</v>
      </c>
    </row>
    <row r="1199" spans="149:164" ht="10.5">
      <c r="ES1199" s="104" t="s">
        <v>433</v>
      </c>
      <c r="ET1199" s="104" t="s">
        <v>625</v>
      </c>
      <c r="EU1199" s="104" t="s">
        <v>42</v>
      </c>
      <c r="EV1199" s="104"/>
      <c r="EW1199" s="104"/>
      <c r="EX1199" s="104"/>
      <c r="EY1199" s="104">
        <v>450</v>
      </c>
      <c r="EZ1199" s="104">
        <v>3544.75</v>
      </c>
      <c r="FA1199" s="104">
        <v>3251.73</v>
      </c>
      <c r="FB1199" s="104"/>
      <c r="FC1199" s="104"/>
      <c r="FD1199" s="104"/>
      <c r="FE1199" s="116"/>
      <c r="FF1199" s="116">
        <v>7.877222222222223</v>
      </c>
      <c r="FG1199" s="116"/>
      <c r="FH1199" s="116">
        <v>7.226066666666667</v>
      </c>
    </row>
    <row r="1200" spans="149:164" ht="10.5">
      <c r="ES1200" s="104" t="s">
        <v>441</v>
      </c>
      <c r="ET1200" s="104" t="s">
        <v>307</v>
      </c>
      <c r="EU1200" s="104" t="s">
        <v>47</v>
      </c>
      <c r="EV1200" s="104">
        <v>32</v>
      </c>
      <c r="EW1200" s="104">
        <v>366.71</v>
      </c>
      <c r="EX1200" s="104">
        <v>313.59</v>
      </c>
      <c r="EY1200" s="104">
        <v>439</v>
      </c>
      <c r="EZ1200" s="104">
        <v>5216.17</v>
      </c>
      <c r="FA1200" s="104">
        <v>4796.66</v>
      </c>
      <c r="FB1200" s="104">
        <v>1271.875</v>
      </c>
      <c r="FC1200" s="104">
        <v>1322.4237135611247</v>
      </c>
      <c r="FD1200" s="104">
        <v>1429.595969259224</v>
      </c>
      <c r="FE1200" s="116">
        <v>11.4596875</v>
      </c>
      <c r="FF1200" s="116">
        <v>11.881936218678815</v>
      </c>
      <c r="FG1200" s="116">
        <v>9.7996875</v>
      </c>
      <c r="FH1200" s="116">
        <v>10.92633257403189</v>
      </c>
    </row>
    <row r="1201" spans="149:164" ht="10.5">
      <c r="ES1201" s="104" t="s">
        <v>441</v>
      </c>
      <c r="ET1201" s="104" t="s">
        <v>307</v>
      </c>
      <c r="EU1201" s="104" t="s">
        <v>134</v>
      </c>
      <c r="EV1201" s="104"/>
      <c r="EW1201" s="104"/>
      <c r="EX1201" s="104"/>
      <c r="EY1201" s="104">
        <v>600</v>
      </c>
      <c r="EZ1201" s="104">
        <v>8794.42</v>
      </c>
      <c r="FA1201" s="104">
        <v>8129.67</v>
      </c>
      <c r="FB1201" s="104"/>
      <c r="FC1201" s="104"/>
      <c r="FD1201" s="104"/>
      <c r="FE1201" s="116"/>
      <c r="FF1201" s="116">
        <v>14.657366666666666</v>
      </c>
      <c r="FG1201" s="116"/>
      <c r="FH1201" s="116">
        <v>13.54945</v>
      </c>
    </row>
    <row r="1202" spans="149:164" ht="10.5">
      <c r="ES1202" s="104" t="s">
        <v>441</v>
      </c>
      <c r="ET1202" s="104" t="s">
        <v>307</v>
      </c>
      <c r="EU1202" s="104" t="s">
        <v>62</v>
      </c>
      <c r="EV1202" s="104">
        <v>4402.45</v>
      </c>
      <c r="EW1202" s="104">
        <v>60507.52</v>
      </c>
      <c r="EX1202" s="104">
        <v>52109.14</v>
      </c>
      <c r="EY1202" s="104">
        <v>6942</v>
      </c>
      <c r="EZ1202" s="104">
        <v>90446.52</v>
      </c>
      <c r="FA1202" s="104">
        <v>83144.97</v>
      </c>
      <c r="FB1202" s="104">
        <v>57.68492543924407</v>
      </c>
      <c r="FC1202" s="104">
        <v>49.479800196735894</v>
      </c>
      <c r="FD1202" s="104">
        <v>59.55928269013843</v>
      </c>
      <c r="FE1202" s="116">
        <v>13.744056150552533</v>
      </c>
      <c r="FF1202" s="116">
        <v>13.028885047536734</v>
      </c>
      <c r="FG1202" s="116">
        <v>11.836395643334962</v>
      </c>
      <c r="FH1202" s="116">
        <v>11.97709161624892</v>
      </c>
    </row>
    <row r="1203" spans="149:164" ht="10.5">
      <c r="ES1203" s="104" t="s">
        <v>441</v>
      </c>
      <c r="ET1203" s="104" t="s">
        <v>307</v>
      </c>
      <c r="EU1203" s="104" t="s">
        <v>53</v>
      </c>
      <c r="EV1203" s="104">
        <v>15642</v>
      </c>
      <c r="EW1203" s="104">
        <v>200108.56</v>
      </c>
      <c r="EX1203" s="104">
        <v>170978.37</v>
      </c>
      <c r="EY1203" s="104">
        <v>19026</v>
      </c>
      <c r="EZ1203" s="104">
        <v>235874.98</v>
      </c>
      <c r="FA1203" s="104">
        <v>216717.06</v>
      </c>
      <c r="FB1203" s="104">
        <v>21.634062140391254</v>
      </c>
      <c r="FC1203" s="104">
        <v>17.873508259716633</v>
      </c>
      <c r="FD1203" s="104">
        <v>26.75115571636342</v>
      </c>
      <c r="FE1203" s="116">
        <v>12.793029024421429</v>
      </c>
      <c r="FF1203" s="116">
        <v>12.397507621150005</v>
      </c>
      <c r="FG1203" s="116">
        <v>10.93072305331799</v>
      </c>
      <c r="FH1203" s="116">
        <v>11.39057395143488</v>
      </c>
    </row>
    <row r="1204" spans="149:164" ht="10.5">
      <c r="ES1204" s="104" t="s">
        <v>441</v>
      </c>
      <c r="ET1204" s="104" t="s">
        <v>307</v>
      </c>
      <c r="EU1204" s="104" t="s">
        <v>55</v>
      </c>
      <c r="EV1204" s="104"/>
      <c r="EW1204" s="104"/>
      <c r="EX1204" s="104"/>
      <c r="EY1204" s="104">
        <v>1000</v>
      </c>
      <c r="EZ1204" s="104">
        <v>11982.38</v>
      </c>
      <c r="FA1204" s="104">
        <v>11000</v>
      </c>
      <c r="FB1204" s="104"/>
      <c r="FC1204" s="104"/>
      <c r="FD1204" s="104"/>
      <c r="FE1204" s="116"/>
      <c r="FF1204" s="116">
        <v>11.98238</v>
      </c>
      <c r="FG1204" s="116"/>
      <c r="FH1204" s="116">
        <v>11</v>
      </c>
    </row>
    <row r="1205" spans="149:164" ht="10.5">
      <c r="ES1205" s="104" t="s">
        <v>441</v>
      </c>
      <c r="ET1205" s="104" t="s">
        <v>307</v>
      </c>
      <c r="EU1205" s="104" t="s">
        <v>41</v>
      </c>
      <c r="EV1205" s="104">
        <v>422501</v>
      </c>
      <c r="EW1205" s="104">
        <v>4692955.24</v>
      </c>
      <c r="EX1205" s="104">
        <v>4025245.9</v>
      </c>
      <c r="EY1205" s="104">
        <v>453826</v>
      </c>
      <c r="EZ1205" s="104">
        <v>5174695.5</v>
      </c>
      <c r="FA1205" s="104">
        <v>4760471.14</v>
      </c>
      <c r="FB1205" s="104">
        <v>7.414183635068319</v>
      </c>
      <c r="FC1205" s="104">
        <v>10.265179090009811</v>
      </c>
      <c r="FD1205" s="104">
        <v>18.265349701989628</v>
      </c>
      <c r="FE1205" s="116">
        <v>11.107560076780883</v>
      </c>
      <c r="FF1205" s="116">
        <v>11.402377783555812</v>
      </c>
      <c r="FG1205" s="116">
        <v>9.527186681214955</v>
      </c>
      <c r="FH1205" s="116">
        <v>10.489639509415502</v>
      </c>
    </row>
    <row r="1206" spans="149:164" ht="10.5">
      <c r="ES1206" s="104" t="s">
        <v>441</v>
      </c>
      <c r="ET1206" s="104" t="s">
        <v>307</v>
      </c>
      <c r="EU1206" s="104" t="s">
        <v>44</v>
      </c>
      <c r="EV1206" s="104">
        <v>826</v>
      </c>
      <c r="EW1206" s="104">
        <v>10383.66</v>
      </c>
      <c r="EX1206" s="104">
        <v>8966.03</v>
      </c>
      <c r="EY1206" s="104">
        <v>1250</v>
      </c>
      <c r="EZ1206" s="104">
        <v>16125.56</v>
      </c>
      <c r="FA1206" s="104">
        <v>14782.13</v>
      </c>
      <c r="FB1206" s="104">
        <v>51.3317191283293</v>
      </c>
      <c r="FC1206" s="104">
        <v>55.29745773648213</v>
      </c>
      <c r="FD1206" s="104">
        <v>64.8681746547803</v>
      </c>
      <c r="FE1206" s="116">
        <v>12.571016949152542</v>
      </c>
      <c r="FF1206" s="116">
        <v>12.900447999999999</v>
      </c>
      <c r="FG1206" s="116">
        <v>10.854757869249395</v>
      </c>
      <c r="FH1206" s="116">
        <v>11.825704</v>
      </c>
    </row>
    <row r="1207" spans="149:164" ht="10.5">
      <c r="ES1207" s="104" t="s">
        <v>441</v>
      </c>
      <c r="ET1207" s="104" t="s">
        <v>307</v>
      </c>
      <c r="EU1207" s="104" t="s">
        <v>56</v>
      </c>
      <c r="EV1207" s="104"/>
      <c r="EW1207" s="104"/>
      <c r="EX1207" s="104"/>
      <c r="EY1207" s="104">
        <v>120</v>
      </c>
      <c r="EZ1207" s="104">
        <v>1274</v>
      </c>
      <c r="FA1207" s="104">
        <v>1170.19</v>
      </c>
      <c r="FB1207" s="104"/>
      <c r="FC1207" s="104"/>
      <c r="FD1207" s="104"/>
      <c r="FE1207" s="116"/>
      <c r="FF1207" s="116">
        <v>10.616666666666667</v>
      </c>
      <c r="FG1207" s="116"/>
      <c r="FH1207" s="116">
        <v>9.751583333333334</v>
      </c>
    </row>
    <row r="1208" spans="149:164" ht="10.5">
      <c r="ES1208" s="104" t="s">
        <v>441</v>
      </c>
      <c r="ET1208" s="104" t="s">
        <v>307</v>
      </c>
      <c r="EU1208" s="104" t="s">
        <v>42</v>
      </c>
      <c r="EV1208" s="104">
        <v>24159</v>
      </c>
      <c r="EW1208" s="104">
        <v>265732.67</v>
      </c>
      <c r="EX1208" s="104">
        <v>230184.88</v>
      </c>
      <c r="EY1208" s="104">
        <v>13560</v>
      </c>
      <c r="EZ1208" s="104">
        <v>157217.79</v>
      </c>
      <c r="FA1208" s="104">
        <v>144817</v>
      </c>
      <c r="FB1208" s="104">
        <v>-43.871849000372535</v>
      </c>
      <c r="FC1208" s="104">
        <v>-40.836107957670386</v>
      </c>
      <c r="FD1208" s="104">
        <v>-37.086658341764235</v>
      </c>
      <c r="FE1208" s="116">
        <v>10.999324061426384</v>
      </c>
      <c r="FF1208" s="116">
        <v>11.594232300884956</v>
      </c>
      <c r="FG1208" s="116">
        <v>9.527914234860715</v>
      </c>
      <c r="FH1208" s="116">
        <v>10.6797197640118</v>
      </c>
    </row>
    <row r="1209" spans="149:164" ht="10.5">
      <c r="ES1209" s="104" t="s">
        <v>441</v>
      </c>
      <c r="ET1209" s="104" t="s">
        <v>307</v>
      </c>
      <c r="EU1209" s="104" t="s">
        <v>66</v>
      </c>
      <c r="EV1209" s="104">
        <v>310</v>
      </c>
      <c r="EW1209" s="104">
        <v>3534.98</v>
      </c>
      <c r="EX1209" s="104">
        <v>3037.97</v>
      </c>
      <c r="EY1209" s="104">
        <v>1004</v>
      </c>
      <c r="EZ1209" s="104">
        <v>12626.24</v>
      </c>
      <c r="FA1209" s="104">
        <v>11611.58</v>
      </c>
      <c r="FB1209" s="104">
        <v>223.8709677419355</v>
      </c>
      <c r="FC1209" s="104">
        <v>257.1799557564682</v>
      </c>
      <c r="FD1209" s="104">
        <v>282.2150975816088</v>
      </c>
      <c r="FE1209" s="116">
        <v>11.403161290322581</v>
      </c>
      <c r="FF1209" s="116">
        <v>12.57593625498008</v>
      </c>
      <c r="FG1209" s="116">
        <v>9.799903225806451</v>
      </c>
      <c r="FH1209" s="116">
        <v>11.565318725099601</v>
      </c>
    </row>
    <row r="1210" spans="149:164" ht="10.5">
      <c r="ES1210" s="104" t="s">
        <v>441</v>
      </c>
      <c r="ET1210" s="104" t="s">
        <v>307</v>
      </c>
      <c r="EU1210" s="104" t="s">
        <v>65</v>
      </c>
      <c r="EV1210" s="104">
        <v>310</v>
      </c>
      <c r="EW1210" s="104">
        <v>3352.42</v>
      </c>
      <c r="EX1210" s="104">
        <v>2894.45</v>
      </c>
      <c r="EY1210" s="104">
        <v>270</v>
      </c>
      <c r="EZ1210" s="104">
        <v>2859.2</v>
      </c>
      <c r="FA1210" s="104">
        <v>2628.82</v>
      </c>
      <c r="FB1210" s="104">
        <v>-12.903225806451612</v>
      </c>
      <c r="FC1210" s="104">
        <v>-14.712357043568534</v>
      </c>
      <c r="FD1210" s="104">
        <v>-9.17721846983018</v>
      </c>
      <c r="FE1210" s="116">
        <v>10.81425806451613</v>
      </c>
      <c r="FF1210" s="116">
        <v>10.589629629629629</v>
      </c>
      <c r="FG1210" s="116">
        <v>9.336935483870967</v>
      </c>
      <c r="FH1210" s="116">
        <v>9.736370370370372</v>
      </c>
    </row>
    <row r="1211" spans="149:164" ht="10.5">
      <c r="ES1211" s="104" t="s">
        <v>441</v>
      </c>
      <c r="ET1211" s="104" t="s">
        <v>307</v>
      </c>
      <c r="EU1211" s="104" t="s">
        <v>43</v>
      </c>
      <c r="EV1211" s="104"/>
      <c r="EW1211" s="104"/>
      <c r="EX1211" s="104"/>
      <c r="EY1211" s="104">
        <v>10490</v>
      </c>
      <c r="EZ1211" s="104">
        <v>113815.8</v>
      </c>
      <c r="FA1211" s="104">
        <v>104650.61</v>
      </c>
      <c r="FB1211" s="104"/>
      <c r="FC1211" s="104"/>
      <c r="FD1211" s="104"/>
      <c r="FE1211" s="116"/>
      <c r="FF1211" s="116">
        <v>10.849933269780744</v>
      </c>
      <c r="FG1211" s="116"/>
      <c r="FH1211" s="116">
        <v>9.976225929456625</v>
      </c>
    </row>
    <row r="1212" spans="149:164" ht="10.5">
      <c r="ES1212" s="104" t="s">
        <v>452</v>
      </c>
      <c r="ET1212" s="104" t="s">
        <v>314</v>
      </c>
      <c r="EU1212" s="104" t="s">
        <v>47</v>
      </c>
      <c r="EV1212" s="104">
        <v>5090</v>
      </c>
      <c r="EW1212" s="104">
        <v>58315.94</v>
      </c>
      <c r="EX1212" s="104">
        <v>49754.8</v>
      </c>
      <c r="EY1212" s="104">
        <v>7440</v>
      </c>
      <c r="EZ1212" s="104">
        <v>69706.64</v>
      </c>
      <c r="FA1212" s="104">
        <v>63931.2</v>
      </c>
      <c r="FB1212" s="104">
        <v>46.16895874263261</v>
      </c>
      <c r="FC1212" s="104">
        <v>19.532738390224004</v>
      </c>
      <c r="FD1212" s="104">
        <v>28.492527354144716</v>
      </c>
      <c r="FE1212" s="116">
        <v>11.456962671905698</v>
      </c>
      <c r="FF1212" s="116">
        <v>9.369172043010753</v>
      </c>
      <c r="FG1212" s="116">
        <v>9.775009823182712</v>
      </c>
      <c r="FH1212" s="116">
        <v>8.59290322580645</v>
      </c>
    </row>
    <row r="1213" spans="149:164" ht="10.5">
      <c r="ES1213" s="104" t="s">
        <v>452</v>
      </c>
      <c r="ET1213" s="104" t="s">
        <v>314</v>
      </c>
      <c r="EU1213" s="104" t="s">
        <v>93</v>
      </c>
      <c r="EV1213" s="104"/>
      <c r="EW1213" s="104"/>
      <c r="EX1213" s="104"/>
      <c r="EY1213" s="104">
        <v>11385</v>
      </c>
      <c r="EZ1213" s="104">
        <v>138141.29</v>
      </c>
      <c r="FA1213" s="104">
        <v>127773.7</v>
      </c>
      <c r="FB1213" s="104"/>
      <c r="FC1213" s="104"/>
      <c r="FD1213" s="104"/>
      <c r="FE1213" s="116"/>
      <c r="FF1213" s="116">
        <v>12.133622310057094</v>
      </c>
      <c r="FG1213" s="116"/>
      <c r="FH1213" s="116">
        <v>11.222986385595082</v>
      </c>
    </row>
    <row r="1214" spans="149:164" ht="10.5">
      <c r="ES1214" s="104" t="s">
        <v>452</v>
      </c>
      <c r="ET1214" s="104" t="s">
        <v>314</v>
      </c>
      <c r="EU1214" s="104" t="s">
        <v>133</v>
      </c>
      <c r="EV1214" s="104">
        <v>495</v>
      </c>
      <c r="EW1214" s="104">
        <v>2752.2</v>
      </c>
      <c r="EX1214" s="104">
        <v>2369.49</v>
      </c>
      <c r="EY1214" s="104"/>
      <c r="EZ1214" s="104"/>
      <c r="FA1214" s="104"/>
      <c r="FB1214" s="104">
        <v>-100</v>
      </c>
      <c r="FC1214" s="104">
        <v>-100</v>
      </c>
      <c r="FD1214" s="104">
        <v>-100</v>
      </c>
      <c r="FE1214" s="116">
        <v>5.56</v>
      </c>
      <c r="FF1214" s="116"/>
      <c r="FG1214" s="116">
        <v>4.786848484848484</v>
      </c>
      <c r="FH1214" s="116"/>
    </row>
    <row r="1215" spans="149:164" ht="10.5">
      <c r="ES1215" s="104" t="s">
        <v>452</v>
      </c>
      <c r="ET1215" s="104" t="s">
        <v>314</v>
      </c>
      <c r="EU1215" s="104" t="s">
        <v>134</v>
      </c>
      <c r="EV1215" s="104">
        <v>500</v>
      </c>
      <c r="EW1215" s="104">
        <v>7807.25</v>
      </c>
      <c r="EX1215" s="104">
        <v>6747.02</v>
      </c>
      <c r="EY1215" s="104"/>
      <c r="EZ1215" s="104"/>
      <c r="FA1215" s="104"/>
      <c r="FB1215" s="104">
        <v>-100</v>
      </c>
      <c r="FC1215" s="104">
        <v>-100</v>
      </c>
      <c r="FD1215" s="104">
        <v>-100</v>
      </c>
      <c r="FE1215" s="116">
        <v>15.6145</v>
      </c>
      <c r="FF1215" s="116"/>
      <c r="FG1215" s="116">
        <v>13.49404</v>
      </c>
      <c r="FH1215" s="116"/>
    </row>
    <row r="1216" spans="149:164" ht="10.5">
      <c r="ES1216" s="104" t="s">
        <v>452</v>
      </c>
      <c r="ET1216" s="104" t="s">
        <v>314</v>
      </c>
      <c r="EU1216" s="104" t="s">
        <v>62</v>
      </c>
      <c r="EV1216" s="104">
        <v>10018</v>
      </c>
      <c r="EW1216" s="104">
        <v>140080</v>
      </c>
      <c r="EX1216" s="104">
        <v>120661.92</v>
      </c>
      <c r="EY1216" s="104">
        <v>28034.75</v>
      </c>
      <c r="EZ1216" s="104">
        <v>453449.2</v>
      </c>
      <c r="FA1216" s="104">
        <v>416599.11</v>
      </c>
      <c r="FB1216" s="104">
        <v>179.84378119385107</v>
      </c>
      <c r="FC1216" s="104">
        <v>223.70731010850943</v>
      </c>
      <c r="FD1216" s="104">
        <v>245.26146277135322</v>
      </c>
      <c r="FE1216" s="116">
        <v>13.98283090437213</v>
      </c>
      <c r="FF1216" s="116">
        <v>16.174540525597696</v>
      </c>
      <c r="FG1216" s="116">
        <v>12.044511878618486</v>
      </c>
      <c r="FH1216" s="116">
        <v>14.86009720079544</v>
      </c>
    </row>
    <row r="1217" spans="149:164" ht="10.5">
      <c r="ES1217" s="104" t="s">
        <v>452</v>
      </c>
      <c r="ET1217" s="104" t="s">
        <v>314</v>
      </c>
      <c r="EU1217" s="104" t="s">
        <v>53</v>
      </c>
      <c r="EV1217" s="104">
        <v>224569.21</v>
      </c>
      <c r="EW1217" s="104">
        <v>2930001.72</v>
      </c>
      <c r="EX1217" s="104">
        <v>2502184.86</v>
      </c>
      <c r="EY1217" s="104">
        <v>151003.2</v>
      </c>
      <c r="EZ1217" s="104">
        <v>1813875.04</v>
      </c>
      <c r="FA1217" s="104">
        <v>1669970.42</v>
      </c>
      <c r="FB1217" s="104">
        <v>-32.75872502735348</v>
      </c>
      <c r="FC1217" s="104">
        <v>-38.09303838906962</v>
      </c>
      <c r="FD1217" s="104">
        <v>-33.2595106502243</v>
      </c>
      <c r="FE1217" s="116">
        <v>13.047210345532232</v>
      </c>
      <c r="FF1217" s="116">
        <v>12.01216292105068</v>
      </c>
      <c r="FG1217" s="116">
        <v>11.142154616832824</v>
      </c>
      <c r="FH1217" s="116">
        <v>11.059172388399714</v>
      </c>
    </row>
    <row r="1218" spans="149:164" ht="10.5">
      <c r="ES1218" s="104" t="s">
        <v>452</v>
      </c>
      <c r="ET1218" s="104" t="s">
        <v>314</v>
      </c>
      <c r="EU1218" s="104" t="s">
        <v>55</v>
      </c>
      <c r="EV1218" s="104">
        <v>16016</v>
      </c>
      <c r="EW1218" s="104">
        <v>218683.61</v>
      </c>
      <c r="EX1218" s="104">
        <v>184885.51</v>
      </c>
      <c r="EY1218" s="104">
        <v>37638</v>
      </c>
      <c r="EZ1218" s="104">
        <v>451002.88</v>
      </c>
      <c r="FA1218" s="104">
        <v>415277.99</v>
      </c>
      <c r="FB1218" s="104">
        <v>135.0024975024975</v>
      </c>
      <c r="FC1218" s="104">
        <v>106.23533697838627</v>
      </c>
      <c r="FD1218" s="104">
        <v>124.61359465108974</v>
      </c>
      <c r="FE1218" s="116">
        <v>13.654071553446553</v>
      </c>
      <c r="FF1218" s="116">
        <v>11.982647324512461</v>
      </c>
      <c r="FG1218" s="116">
        <v>11.543800574425575</v>
      </c>
      <c r="FH1218" s="116">
        <v>11.033476539667356</v>
      </c>
    </row>
    <row r="1219" spans="149:164" ht="10.5">
      <c r="ES1219" s="104" t="s">
        <v>452</v>
      </c>
      <c r="ET1219" s="104" t="s">
        <v>314</v>
      </c>
      <c r="EU1219" s="104" t="s">
        <v>41</v>
      </c>
      <c r="EV1219" s="104">
        <v>104150</v>
      </c>
      <c r="EW1219" s="104">
        <v>919107.39</v>
      </c>
      <c r="EX1219" s="104">
        <v>786267.66</v>
      </c>
      <c r="EY1219" s="104">
        <v>92835</v>
      </c>
      <c r="EZ1219" s="104">
        <v>985342.26</v>
      </c>
      <c r="FA1219" s="104">
        <v>906445.71</v>
      </c>
      <c r="FB1219" s="104">
        <v>-10.864138262121939</v>
      </c>
      <c r="FC1219" s="104">
        <v>7.2064342775004775</v>
      </c>
      <c r="FD1219" s="104">
        <v>15.284623304995137</v>
      </c>
      <c r="FE1219" s="116">
        <v>8.824842918867018</v>
      </c>
      <c r="FF1219" s="116">
        <v>10.613909193730812</v>
      </c>
      <c r="FG1219" s="116">
        <v>7.549377436389823</v>
      </c>
      <c r="FH1219" s="116">
        <v>9.764051381483277</v>
      </c>
    </row>
    <row r="1220" spans="149:164" ht="10.5">
      <c r="ES1220" s="104" t="s">
        <v>452</v>
      </c>
      <c r="ET1220" s="104" t="s">
        <v>314</v>
      </c>
      <c r="EU1220" s="104" t="s">
        <v>91</v>
      </c>
      <c r="EV1220" s="104">
        <v>1065</v>
      </c>
      <c r="EW1220" s="104">
        <v>14876.2</v>
      </c>
      <c r="EX1220" s="104">
        <v>12855.92</v>
      </c>
      <c r="EY1220" s="104">
        <v>800</v>
      </c>
      <c r="EZ1220" s="104">
        <v>10784</v>
      </c>
      <c r="FA1220" s="104">
        <v>9892.43</v>
      </c>
      <c r="FB1220" s="104">
        <v>-24.88262910798122</v>
      </c>
      <c r="FC1220" s="104">
        <v>-27.508369072747076</v>
      </c>
      <c r="FD1220" s="104">
        <v>-23.05155912606799</v>
      </c>
      <c r="FE1220" s="116">
        <v>13.968262910798122</v>
      </c>
      <c r="FF1220" s="116">
        <v>13.48</v>
      </c>
      <c r="FG1220" s="116">
        <v>12.071286384976526</v>
      </c>
      <c r="FH1220" s="116">
        <v>12.3655375</v>
      </c>
    </row>
    <row r="1221" spans="149:164" ht="10.5">
      <c r="ES1221" s="104" t="s">
        <v>452</v>
      </c>
      <c r="ET1221" s="104" t="s">
        <v>314</v>
      </c>
      <c r="EU1221" s="104" t="s">
        <v>60</v>
      </c>
      <c r="EV1221" s="104">
        <v>5000</v>
      </c>
      <c r="EW1221" s="104">
        <v>58534.66</v>
      </c>
      <c r="EX1221" s="104">
        <v>50395</v>
      </c>
      <c r="EY1221" s="104">
        <v>2700</v>
      </c>
      <c r="EZ1221" s="104">
        <v>26787.77</v>
      </c>
      <c r="FA1221" s="104">
        <v>24578.04</v>
      </c>
      <c r="FB1221" s="104">
        <v>-46</v>
      </c>
      <c r="FC1221" s="104">
        <v>-54.236054330887036</v>
      </c>
      <c r="FD1221" s="104">
        <v>-51.229209246949104</v>
      </c>
      <c r="FE1221" s="116">
        <v>11.706932</v>
      </c>
      <c r="FF1221" s="116">
        <v>9.921396296296296</v>
      </c>
      <c r="FG1221" s="116">
        <v>10.079</v>
      </c>
      <c r="FH1221" s="116">
        <v>9.102977777777777</v>
      </c>
    </row>
    <row r="1222" spans="149:164" ht="10.5">
      <c r="ES1222" s="104" t="s">
        <v>452</v>
      </c>
      <c r="ET1222" s="104" t="s">
        <v>314</v>
      </c>
      <c r="EU1222" s="104" t="s">
        <v>42</v>
      </c>
      <c r="EV1222" s="104">
        <v>121216.2</v>
      </c>
      <c r="EW1222" s="104">
        <v>1253722.74</v>
      </c>
      <c r="EX1222" s="104">
        <v>1075249.4</v>
      </c>
      <c r="EY1222" s="104">
        <v>60377.8</v>
      </c>
      <c r="EZ1222" s="104">
        <v>616983.54</v>
      </c>
      <c r="FA1222" s="104">
        <v>567257.56</v>
      </c>
      <c r="FB1222" s="104">
        <v>-50.18999110679925</v>
      </c>
      <c r="FC1222" s="104">
        <v>-50.787879942258996</v>
      </c>
      <c r="FD1222" s="104">
        <v>-47.24409425385403</v>
      </c>
      <c r="FE1222" s="116">
        <v>10.3428645676073</v>
      </c>
      <c r="FF1222" s="116">
        <v>10.218715156895415</v>
      </c>
      <c r="FG1222" s="116">
        <v>8.870509057370219</v>
      </c>
      <c r="FH1222" s="116">
        <v>9.395134635577978</v>
      </c>
    </row>
    <row r="1223" spans="149:164" ht="10.5">
      <c r="ES1223" s="104" t="s">
        <v>452</v>
      </c>
      <c r="ET1223" s="104" t="s">
        <v>314</v>
      </c>
      <c r="EU1223" s="104" t="s">
        <v>70</v>
      </c>
      <c r="EV1223" s="104"/>
      <c r="EW1223" s="104"/>
      <c r="EX1223" s="104"/>
      <c r="EY1223" s="104">
        <v>740</v>
      </c>
      <c r="EZ1223" s="104">
        <v>4682.57</v>
      </c>
      <c r="FA1223" s="104">
        <v>4305.95</v>
      </c>
      <c r="FB1223" s="104"/>
      <c r="FC1223" s="104"/>
      <c r="FD1223" s="104"/>
      <c r="FE1223" s="116"/>
      <c r="FF1223" s="116">
        <v>6.327797297297297</v>
      </c>
      <c r="FG1223" s="116"/>
      <c r="FH1223" s="116">
        <v>5.818851351351351</v>
      </c>
    </row>
    <row r="1224" spans="149:164" ht="10.5">
      <c r="ES1224" s="104" t="s">
        <v>452</v>
      </c>
      <c r="ET1224" s="104" t="s">
        <v>314</v>
      </c>
      <c r="EU1224" s="104" t="s">
        <v>525</v>
      </c>
      <c r="EV1224" s="104">
        <v>560</v>
      </c>
      <c r="EW1224" s="104">
        <v>5168.67</v>
      </c>
      <c r="EX1224" s="104">
        <v>4449.93</v>
      </c>
      <c r="EY1224" s="104"/>
      <c r="EZ1224" s="104"/>
      <c r="FA1224" s="104"/>
      <c r="FB1224" s="104">
        <v>-100</v>
      </c>
      <c r="FC1224" s="104">
        <v>-100</v>
      </c>
      <c r="FD1224" s="104">
        <v>-100</v>
      </c>
      <c r="FE1224" s="116">
        <v>9.229767857142857</v>
      </c>
      <c r="FF1224" s="116"/>
      <c r="FG1224" s="116">
        <v>7.946303571428572</v>
      </c>
      <c r="FH1224" s="116"/>
    </row>
    <row r="1225" spans="149:164" ht="10.5">
      <c r="ES1225" s="104" t="s">
        <v>452</v>
      </c>
      <c r="ET1225" s="104" t="s">
        <v>314</v>
      </c>
      <c r="EU1225" s="104" t="s">
        <v>43</v>
      </c>
      <c r="EV1225" s="104"/>
      <c r="EW1225" s="104"/>
      <c r="EX1225" s="104"/>
      <c r="EY1225" s="104">
        <v>190</v>
      </c>
      <c r="EZ1225" s="104">
        <v>2463.63</v>
      </c>
      <c r="FA1225" s="104">
        <v>2273.24</v>
      </c>
      <c r="FB1225" s="104"/>
      <c r="FC1225" s="104"/>
      <c r="FD1225" s="104"/>
      <c r="FE1225" s="116"/>
      <c r="FF1225" s="116">
        <v>12.966473684210527</v>
      </c>
      <c r="FG1225" s="116"/>
      <c r="FH1225" s="116">
        <v>11.964421052631577</v>
      </c>
    </row>
    <row r="1226" spans="149:164" ht="10.5">
      <c r="ES1226" s="104" t="s">
        <v>317</v>
      </c>
      <c r="ET1226" s="104" t="s">
        <v>318</v>
      </c>
      <c r="EU1226" s="104" t="s">
        <v>42</v>
      </c>
      <c r="EV1226" s="104"/>
      <c r="EW1226" s="104"/>
      <c r="EX1226" s="104"/>
      <c r="EY1226" s="104">
        <v>11408</v>
      </c>
      <c r="EZ1226" s="104">
        <v>45486.22</v>
      </c>
      <c r="FA1226" s="104">
        <v>41880.96</v>
      </c>
      <c r="FB1226" s="104"/>
      <c r="FC1226" s="104"/>
      <c r="FD1226" s="104"/>
      <c r="FE1226" s="116"/>
      <c r="FF1226" s="116">
        <v>3.9872212482468443</v>
      </c>
      <c r="FG1226" s="116"/>
      <c r="FH1226" s="116">
        <v>3.6711921458625527</v>
      </c>
    </row>
    <row r="1227" spans="149:164" ht="10.5">
      <c r="ES1227" s="104" t="s">
        <v>317</v>
      </c>
      <c r="ET1227" s="104" t="s">
        <v>318</v>
      </c>
      <c r="EU1227" s="104" t="s">
        <v>151</v>
      </c>
      <c r="EV1227" s="104">
        <v>136.8</v>
      </c>
      <c r="EW1227" s="104">
        <v>760.66</v>
      </c>
      <c r="EX1227" s="104">
        <v>644.08</v>
      </c>
      <c r="EY1227" s="104"/>
      <c r="EZ1227" s="104"/>
      <c r="FA1227" s="104"/>
      <c r="FB1227" s="104">
        <v>-100</v>
      </c>
      <c r="FC1227" s="104">
        <v>-100</v>
      </c>
      <c r="FD1227" s="104">
        <v>-100</v>
      </c>
      <c r="FE1227" s="116">
        <v>5.560380116959063</v>
      </c>
      <c r="FF1227" s="116"/>
      <c r="FG1227" s="116">
        <v>4.708187134502924</v>
      </c>
      <c r="FH1227" s="116"/>
    </row>
    <row r="1228" spans="165:180" ht="10.5">
      <c r="FI1228" s="104" t="s">
        <v>412</v>
      </c>
      <c r="FJ1228" s="104" t="s">
        <v>413</v>
      </c>
      <c r="FK1228" s="104" t="s">
        <v>47</v>
      </c>
      <c r="FL1228" s="104">
        <v>23586</v>
      </c>
      <c r="FM1228" s="104">
        <v>120418.31</v>
      </c>
      <c r="FN1228" s="104">
        <v>103697.01</v>
      </c>
      <c r="FO1228" s="104">
        <v>46412</v>
      </c>
      <c r="FP1228" s="104">
        <v>219244.72</v>
      </c>
      <c r="FQ1228" s="104">
        <v>201601.61</v>
      </c>
      <c r="FR1228" s="104">
        <v>96.77774951242263</v>
      </c>
      <c r="FS1228" s="104">
        <v>82.06925508255348</v>
      </c>
      <c r="FT1228" s="104">
        <v>94.41410123589871</v>
      </c>
      <c r="FU1228" s="116">
        <v>5.105499448825574</v>
      </c>
      <c r="FV1228" s="116">
        <v>4.723880031026459</v>
      </c>
      <c r="FW1228" s="116">
        <v>4.396549224116001</v>
      </c>
      <c r="FX1228" s="116">
        <v>4.3437389037317935</v>
      </c>
    </row>
    <row r="1229" spans="165:180" ht="10.5">
      <c r="FI1229" s="104" t="s">
        <v>412</v>
      </c>
      <c r="FJ1229" s="104" t="s">
        <v>413</v>
      </c>
      <c r="FK1229" s="104" t="s">
        <v>86</v>
      </c>
      <c r="FL1229" s="104"/>
      <c r="FM1229" s="104"/>
      <c r="FN1229" s="104"/>
      <c r="FO1229" s="104">
        <v>5682</v>
      </c>
      <c r="FP1229" s="104">
        <v>28308.79</v>
      </c>
      <c r="FQ1229" s="104">
        <v>26034.4</v>
      </c>
      <c r="FR1229" s="104"/>
      <c r="FS1229" s="104"/>
      <c r="FT1229" s="104"/>
      <c r="FU1229" s="116"/>
      <c r="FV1229" s="116">
        <v>4.982187609996481</v>
      </c>
      <c r="FW1229" s="116"/>
      <c r="FX1229" s="116">
        <v>4.581907778951074</v>
      </c>
    </row>
    <row r="1230" spans="165:180" ht="10.5">
      <c r="FI1230" s="104" t="s">
        <v>412</v>
      </c>
      <c r="FJ1230" s="104" t="s">
        <v>413</v>
      </c>
      <c r="FK1230" s="104" t="s">
        <v>59</v>
      </c>
      <c r="FL1230" s="104"/>
      <c r="FM1230" s="104"/>
      <c r="FN1230" s="104"/>
      <c r="FO1230" s="104">
        <v>750</v>
      </c>
      <c r="FP1230" s="104">
        <v>4412.09</v>
      </c>
      <c r="FQ1230" s="104">
        <v>4070.5</v>
      </c>
      <c r="FR1230" s="104"/>
      <c r="FS1230" s="104"/>
      <c r="FT1230" s="104"/>
      <c r="FU1230" s="116"/>
      <c r="FV1230" s="116">
        <v>5.882786666666667</v>
      </c>
      <c r="FW1230" s="116"/>
      <c r="FX1230" s="116">
        <v>5.427333333333333</v>
      </c>
    </row>
    <row r="1231" spans="165:180" ht="10.5">
      <c r="FI1231" s="104" t="s">
        <v>412</v>
      </c>
      <c r="FJ1231" s="104" t="s">
        <v>413</v>
      </c>
      <c r="FK1231" s="104" t="s">
        <v>134</v>
      </c>
      <c r="FL1231" s="104">
        <v>39100</v>
      </c>
      <c r="FM1231" s="104">
        <v>261563.93</v>
      </c>
      <c r="FN1231" s="104">
        <v>223928.85</v>
      </c>
      <c r="FO1231" s="104">
        <v>68460</v>
      </c>
      <c r="FP1231" s="104">
        <v>380822.15</v>
      </c>
      <c r="FQ1231" s="104">
        <v>350369.34</v>
      </c>
      <c r="FR1231" s="104">
        <v>75.08951406649616</v>
      </c>
      <c r="FS1231" s="104">
        <v>45.59429123121068</v>
      </c>
      <c r="FT1231" s="104">
        <v>56.4645823885578</v>
      </c>
      <c r="FU1231" s="116">
        <v>6.689614578005115</v>
      </c>
      <c r="FV1231" s="116">
        <v>5.5626957347356125</v>
      </c>
      <c r="FW1231" s="116">
        <v>5.727080562659847</v>
      </c>
      <c r="FX1231" s="116">
        <v>5.117869412795794</v>
      </c>
    </row>
    <row r="1232" spans="165:180" ht="10.5">
      <c r="FI1232" s="104" t="s">
        <v>412</v>
      </c>
      <c r="FJ1232" s="104" t="s">
        <v>413</v>
      </c>
      <c r="FK1232" s="104" t="s">
        <v>62</v>
      </c>
      <c r="FL1232" s="104">
        <v>116716.41</v>
      </c>
      <c r="FM1232" s="104">
        <v>830117.86</v>
      </c>
      <c r="FN1232" s="104">
        <v>712905.31</v>
      </c>
      <c r="FO1232" s="104">
        <v>151590</v>
      </c>
      <c r="FP1232" s="104">
        <v>876990.8</v>
      </c>
      <c r="FQ1232" s="104">
        <v>806440.84</v>
      </c>
      <c r="FR1232" s="104">
        <v>29.878909058289228</v>
      </c>
      <c r="FS1232" s="104">
        <v>5.646540359943594</v>
      </c>
      <c r="FT1232" s="104">
        <v>13.120330103867497</v>
      </c>
      <c r="FU1232" s="116">
        <v>7.112263476918113</v>
      </c>
      <c r="FV1232" s="116">
        <v>5.7852813510126</v>
      </c>
      <c r="FW1232" s="116">
        <v>6.108012660773237</v>
      </c>
      <c r="FX1232" s="116">
        <v>5.319881522527871</v>
      </c>
    </row>
    <row r="1233" spans="165:180" ht="10.5">
      <c r="FI1233" s="104" t="s">
        <v>412</v>
      </c>
      <c r="FJ1233" s="104" t="s">
        <v>413</v>
      </c>
      <c r="FK1233" s="104" t="s">
        <v>53</v>
      </c>
      <c r="FL1233" s="104">
        <v>158249.67</v>
      </c>
      <c r="FM1233" s="104">
        <v>835928.09</v>
      </c>
      <c r="FN1233" s="104">
        <v>718677.02</v>
      </c>
      <c r="FO1233" s="104">
        <v>237228.28</v>
      </c>
      <c r="FP1233" s="104">
        <v>1214310.33</v>
      </c>
      <c r="FQ1233" s="104">
        <v>1116283.59</v>
      </c>
      <c r="FR1233" s="104">
        <v>49.90759854349142</v>
      </c>
      <c r="FS1233" s="104">
        <v>45.26492703457304</v>
      </c>
      <c r="FT1233" s="104">
        <v>55.3247924916258</v>
      </c>
      <c r="FU1233" s="116">
        <v>5.282337018459501</v>
      </c>
      <c r="FV1233" s="116">
        <v>5.118741871753233</v>
      </c>
      <c r="FW1233" s="116">
        <v>4.541412440228153</v>
      </c>
      <c r="FX1233" s="116">
        <v>4.705524948374621</v>
      </c>
    </row>
    <row r="1234" spans="165:180" ht="10.5">
      <c r="FI1234" s="104" t="s">
        <v>412</v>
      </c>
      <c r="FJ1234" s="104" t="s">
        <v>413</v>
      </c>
      <c r="FK1234" s="104" t="s">
        <v>81</v>
      </c>
      <c r="FL1234" s="104"/>
      <c r="FM1234" s="104"/>
      <c r="FN1234" s="104"/>
      <c r="FO1234" s="104">
        <v>2122</v>
      </c>
      <c r="FP1234" s="104">
        <v>11370.32</v>
      </c>
      <c r="FQ1234" s="104">
        <v>10460.15</v>
      </c>
      <c r="FR1234" s="104"/>
      <c r="FS1234" s="104"/>
      <c r="FT1234" s="104"/>
      <c r="FU1234" s="116"/>
      <c r="FV1234" s="116">
        <v>5.358303487276155</v>
      </c>
      <c r="FW1234" s="116"/>
      <c r="FX1234" s="116">
        <v>4.929382657869934</v>
      </c>
    </row>
    <row r="1235" spans="165:180" ht="10.5">
      <c r="FI1235" s="104" t="s">
        <v>412</v>
      </c>
      <c r="FJ1235" s="104" t="s">
        <v>413</v>
      </c>
      <c r="FK1235" s="104" t="s">
        <v>672</v>
      </c>
      <c r="FL1235" s="104"/>
      <c r="FM1235" s="104"/>
      <c r="FN1235" s="104"/>
      <c r="FO1235" s="104">
        <v>1490</v>
      </c>
      <c r="FP1235" s="104">
        <v>7396.42</v>
      </c>
      <c r="FQ1235" s="104">
        <v>6834.96</v>
      </c>
      <c r="FR1235" s="104"/>
      <c r="FS1235" s="104"/>
      <c r="FT1235" s="104"/>
      <c r="FU1235" s="116"/>
      <c r="FV1235" s="116">
        <v>4.964040268456376</v>
      </c>
      <c r="FW1235" s="116"/>
      <c r="FX1235" s="116">
        <v>4.587221476510067</v>
      </c>
    </row>
    <row r="1236" spans="165:180" ht="10.5">
      <c r="FI1236" s="104" t="s">
        <v>412</v>
      </c>
      <c r="FJ1236" s="104" t="s">
        <v>413</v>
      </c>
      <c r="FK1236" s="104" t="s">
        <v>41</v>
      </c>
      <c r="FL1236" s="104">
        <v>428544</v>
      </c>
      <c r="FM1236" s="104">
        <v>2424477.26</v>
      </c>
      <c r="FN1236" s="104">
        <v>2082414.74</v>
      </c>
      <c r="FO1236" s="104">
        <v>378277</v>
      </c>
      <c r="FP1236" s="104">
        <v>2144864.75</v>
      </c>
      <c r="FQ1236" s="104">
        <v>1973794.92</v>
      </c>
      <c r="FR1236" s="104">
        <v>-11.729717368578255</v>
      </c>
      <c r="FS1236" s="104">
        <v>-11.532898848471765</v>
      </c>
      <c r="FT1236" s="104">
        <v>-5.216051246352591</v>
      </c>
      <c r="FU1236" s="116">
        <v>5.657475685110513</v>
      </c>
      <c r="FV1236" s="116">
        <v>5.670090304195074</v>
      </c>
      <c r="FW1236" s="116">
        <v>4.859278720504779</v>
      </c>
      <c r="FX1236" s="116">
        <v>5.217856015565313</v>
      </c>
    </row>
    <row r="1237" spans="165:180" ht="10.5">
      <c r="FI1237" s="104" t="s">
        <v>412</v>
      </c>
      <c r="FJ1237" s="104" t="s">
        <v>413</v>
      </c>
      <c r="FK1237" s="104" t="s">
        <v>44</v>
      </c>
      <c r="FL1237" s="104">
        <v>270626.4</v>
      </c>
      <c r="FM1237" s="104">
        <v>1340975.06</v>
      </c>
      <c r="FN1237" s="104">
        <v>1152684.73</v>
      </c>
      <c r="FO1237" s="104">
        <v>219780</v>
      </c>
      <c r="FP1237" s="104">
        <v>1081471.89</v>
      </c>
      <c r="FQ1237" s="104">
        <v>995656.32</v>
      </c>
      <c r="FR1237" s="104">
        <v>-18.788410886742763</v>
      </c>
      <c r="FS1237" s="104">
        <v>-19.351826722265823</v>
      </c>
      <c r="FT1237" s="104">
        <v>-13.622841173579184</v>
      </c>
      <c r="FU1237" s="116">
        <v>4.955078514143483</v>
      </c>
      <c r="FV1237" s="116">
        <v>4.92070202020202</v>
      </c>
      <c r="FW1237" s="116">
        <v>4.259321078800885</v>
      </c>
      <c r="FX1237" s="116">
        <v>4.530240786240786</v>
      </c>
    </row>
    <row r="1238" spans="165:180" ht="10.5">
      <c r="FI1238" s="104" t="s">
        <v>412</v>
      </c>
      <c r="FJ1238" s="104" t="s">
        <v>413</v>
      </c>
      <c r="FK1238" s="104" t="s">
        <v>56</v>
      </c>
      <c r="FL1238" s="104">
        <v>10900</v>
      </c>
      <c r="FM1238" s="104">
        <v>59934.95</v>
      </c>
      <c r="FN1238" s="104">
        <v>51991.89</v>
      </c>
      <c r="FO1238" s="104">
        <v>43991</v>
      </c>
      <c r="FP1238" s="104">
        <v>241788.89</v>
      </c>
      <c r="FQ1238" s="104">
        <v>222582.36</v>
      </c>
      <c r="FR1238" s="104">
        <v>303.58715596330273</v>
      </c>
      <c r="FS1238" s="104">
        <v>303.4188566103751</v>
      </c>
      <c r="FT1238" s="104">
        <v>328.10976865815024</v>
      </c>
      <c r="FU1238" s="116">
        <v>5.498619266055045</v>
      </c>
      <c r="FV1238" s="116">
        <v>5.496326294014685</v>
      </c>
      <c r="FW1238" s="116">
        <v>4.769898165137614</v>
      </c>
      <c r="FX1238" s="116">
        <v>5.059724943738492</v>
      </c>
    </row>
    <row r="1239" spans="165:180" ht="10.5">
      <c r="FI1239" s="104" t="s">
        <v>412</v>
      </c>
      <c r="FJ1239" s="104" t="s">
        <v>413</v>
      </c>
      <c r="FK1239" s="104" t="s">
        <v>42</v>
      </c>
      <c r="FL1239" s="104">
        <v>335760</v>
      </c>
      <c r="FM1239" s="104">
        <v>1617317.84</v>
      </c>
      <c r="FN1239" s="104">
        <v>1388703.29</v>
      </c>
      <c r="FO1239" s="104">
        <v>356010</v>
      </c>
      <c r="FP1239" s="104">
        <v>1693322.84</v>
      </c>
      <c r="FQ1239" s="104">
        <v>1559961.14</v>
      </c>
      <c r="FR1239" s="104">
        <v>6.031093638313081</v>
      </c>
      <c r="FS1239" s="104">
        <v>4.699447326939768</v>
      </c>
      <c r="FT1239" s="104">
        <v>12.332213168444344</v>
      </c>
      <c r="FU1239" s="116">
        <v>4.816886585656421</v>
      </c>
      <c r="FV1239" s="116">
        <v>4.756391224965591</v>
      </c>
      <c r="FW1239" s="116">
        <v>4.135999791517751</v>
      </c>
      <c r="FX1239" s="116">
        <v>4.381790230611499</v>
      </c>
    </row>
    <row r="1240" spans="165:180" ht="10.5">
      <c r="FI1240" s="104" t="s">
        <v>412</v>
      </c>
      <c r="FJ1240" s="104" t="s">
        <v>413</v>
      </c>
      <c r="FK1240" s="104" t="s">
        <v>98</v>
      </c>
      <c r="FL1240" s="104">
        <v>8460</v>
      </c>
      <c r="FM1240" s="104">
        <v>52919.94</v>
      </c>
      <c r="FN1240" s="104">
        <v>45502.37</v>
      </c>
      <c r="FO1240" s="104">
        <v>6600</v>
      </c>
      <c r="FP1240" s="104">
        <v>34782.92</v>
      </c>
      <c r="FQ1240" s="104">
        <v>31961.13</v>
      </c>
      <c r="FR1240" s="104">
        <v>-21.98581560283688</v>
      </c>
      <c r="FS1240" s="104">
        <v>-34.272563423163376</v>
      </c>
      <c r="FT1240" s="104">
        <v>-29.75941692707435</v>
      </c>
      <c r="FU1240" s="116">
        <v>6.255312056737589</v>
      </c>
      <c r="FV1240" s="116">
        <v>5.2701393939393935</v>
      </c>
      <c r="FW1240" s="116">
        <v>5.37853073286052</v>
      </c>
      <c r="FX1240" s="116">
        <v>4.842595454545455</v>
      </c>
    </row>
    <row r="1241" spans="165:180" ht="10.5">
      <c r="FI1241" s="104" t="s">
        <v>412</v>
      </c>
      <c r="FJ1241" s="104" t="s">
        <v>413</v>
      </c>
      <c r="FK1241" s="104" t="s">
        <v>61</v>
      </c>
      <c r="FL1241" s="104">
        <v>8320</v>
      </c>
      <c r="FM1241" s="104">
        <v>45265.61</v>
      </c>
      <c r="FN1241" s="104">
        <v>38984.78</v>
      </c>
      <c r="FO1241" s="104">
        <v>10886</v>
      </c>
      <c r="FP1241" s="104">
        <v>63659.96</v>
      </c>
      <c r="FQ1241" s="104">
        <v>58565.8</v>
      </c>
      <c r="FR1241" s="104">
        <v>30.841346153846153</v>
      </c>
      <c r="FS1241" s="104">
        <v>40.63647877494636</v>
      </c>
      <c r="FT1241" s="104">
        <v>50.22734513315198</v>
      </c>
      <c r="FU1241" s="116">
        <v>5.440578125</v>
      </c>
      <c r="FV1241" s="116">
        <v>5.847874334006981</v>
      </c>
      <c r="FW1241" s="116">
        <v>4.685670673076923</v>
      </c>
      <c r="FX1241" s="116">
        <v>5.379919162226713</v>
      </c>
    </row>
    <row r="1242" spans="165:180" ht="10.5">
      <c r="FI1242" s="104" t="s">
        <v>412</v>
      </c>
      <c r="FJ1242" s="104" t="s">
        <v>413</v>
      </c>
      <c r="FK1242" s="104" t="s">
        <v>49</v>
      </c>
      <c r="FL1242" s="104">
        <v>13260</v>
      </c>
      <c r="FM1242" s="104">
        <v>80331.74</v>
      </c>
      <c r="FN1242" s="104">
        <v>68649.35</v>
      </c>
      <c r="FO1242" s="104">
        <v>81570</v>
      </c>
      <c r="FP1242" s="104">
        <v>595551.4</v>
      </c>
      <c r="FQ1242" s="104">
        <v>547756.12</v>
      </c>
      <c r="FR1242" s="104">
        <v>515.158371040724</v>
      </c>
      <c r="FS1242" s="104">
        <v>641.3649947081938</v>
      </c>
      <c r="FT1242" s="104">
        <v>697.9043064500975</v>
      </c>
      <c r="FU1242" s="116">
        <v>6.058200603318251</v>
      </c>
      <c r="FV1242" s="116">
        <v>7.301108250582322</v>
      </c>
      <c r="FW1242" s="116">
        <v>5.177175716440423</v>
      </c>
      <c r="FX1242" s="116">
        <v>6.715166360181439</v>
      </c>
    </row>
    <row r="1243" spans="165:180" ht="10.5">
      <c r="FI1243" s="104" t="s">
        <v>412</v>
      </c>
      <c r="FJ1243" s="104" t="s">
        <v>413</v>
      </c>
      <c r="FK1243" s="104" t="s">
        <v>94</v>
      </c>
      <c r="FL1243" s="104">
        <v>36160</v>
      </c>
      <c r="FM1243" s="104">
        <v>173331.22</v>
      </c>
      <c r="FN1243" s="104">
        <v>147603.79</v>
      </c>
      <c r="FO1243" s="104"/>
      <c r="FP1243" s="104"/>
      <c r="FQ1243" s="104"/>
      <c r="FR1243" s="104">
        <v>-100</v>
      </c>
      <c r="FS1243" s="104">
        <v>-100</v>
      </c>
      <c r="FT1243" s="104">
        <v>-100</v>
      </c>
      <c r="FU1243" s="116">
        <v>4.793451880530974</v>
      </c>
      <c r="FV1243" s="116"/>
      <c r="FW1243" s="116">
        <v>4.081963219026549</v>
      </c>
      <c r="FX1243" s="116"/>
    </row>
    <row r="1244" spans="165:180" ht="10.5">
      <c r="FI1244" s="104" t="s">
        <v>412</v>
      </c>
      <c r="FJ1244" s="104" t="s">
        <v>413</v>
      </c>
      <c r="FK1244" s="104" t="s">
        <v>69</v>
      </c>
      <c r="FL1244" s="104">
        <v>12660</v>
      </c>
      <c r="FM1244" s="104">
        <v>69855.41</v>
      </c>
      <c r="FN1244" s="104">
        <v>60884.12</v>
      </c>
      <c r="FO1244" s="104">
        <v>31614</v>
      </c>
      <c r="FP1244" s="104">
        <v>178942.03</v>
      </c>
      <c r="FQ1244" s="104">
        <v>165774.58</v>
      </c>
      <c r="FR1244" s="104">
        <v>149.71563981042655</v>
      </c>
      <c r="FS1244" s="104">
        <v>156.16058942321</v>
      </c>
      <c r="FT1244" s="104">
        <v>172.2788470951046</v>
      </c>
      <c r="FU1244" s="116">
        <v>5.5178048973143765</v>
      </c>
      <c r="FV1244" s="116">
        <v>5.6602147782627945</v>
      </c>
      <c r="FW1244" s="116">
        <v>4.809172195892575</v>
      </c>
      <c r="FX1244" s="116">
        <v>5.243707850952109</v>
      </c>
    </row>
    <row r="1245" spans="165:180" ht="10.5">
      <c r="FI1245" s="104" t="s">
        <v>412</v>
      </c>
      <c r="FJ1245" s="104" t="s">
        <v>413</v>
      </c>
      <c r="FK1245" s="104" t="s">
        <v>70</v>
      </c>
      <c r="FL1245" s="104">
        <v>2760</v>
      </c>
      <c r="FM1245" s="104">
        <v>14968.99</v>
      </c>
      <c r="FN1245" s="104">
        <v>12841.42</v>
      </c>
      <c r="FO1245" s="104">
        <v>3078</v>
      </c>
      <c r="FP1245" s="104">
        <v>17579.38</v>
      </c>
      <c r="FQ1245" s="104">
        <v>16168.84</v>
      </c>
      <c r="FR1245" s="104">
        <v>11.521739130434783</v>
      </c>
      <c r="FS1245" s="104">
        <v>17.438651505545806</v>
      </c>
      <c r="FT1245" s="104">
        <v>25.911620365971988</v>
      </c>
      <c r="FU1245" s="116">
        <v>5.423547101449275</v>
      </c>
      <c r="FV1245" s="116">
        <v>5.711299545159195</v>
      </c>
      <c r="FW1245" s="116">
        <v>4.652688405797101</v>
      </c>
      <c r="FX1245" s="116">
        <v>5.253034437946718</v>
      </c>
    </row>
    <row r="1246" spans="165:180" ht="10.5">
      <c r="FI1246" s="104" t="s">
        <v>412</v>
      </c>
      <c r="FJ1246" s="104" t="s">
        <v>413</v>
      </c>
      <c r="FK1246" s="104" t="s">
        <v>66</v>
      </c>
      <c r="FL1246" s="104">
        <v>169694</v>
      </c>
      <c r="FM1246" s="104">
        <v>816607.5</v>
      </c>
      <c r="FN1246" s="104">
        <v>700801.37</v>
      </c>
      <c r="FO1246" s="104">
        <v>147442</v>
      </c>
      <c r="FP1246" s="104">
        <v>757342.3</v>
      </c>
      <c r="FQ1246" s="104">
        <v>697345.75</v>
      </c>
      <c r="FR1246" s="104">
        <v>-13.113015192051575</v>
      </c>
      <c r="FS1246" s="104">
        <v>-7.257489062983129</v>
      </c>
      <c r="FT1246" s="104">
        <v>-0.4930954972305484</v>
      </c>
      <c r="FU1246" s="116">
        <v>4.812235553407899</v>
      </c>
      <c r="FV1246" s="116">
        <v>5.136543861314958</v>
      </c>
      <c r="FW1246" s="116">
        <v>4.129794630334603</v>
      </c>
      <c r="FX1246" s="116">
        <v>4.729627582371373</v>
      </c>
    </row>
    <row r="1247" spans="165:180" ht="10.5">
      <c r="FI1247" s="104" t="s">
        <v>412</v>
      </c>
      <c r="FJ1247" s="104" t="s">
        <v>413</v>
      </c>
      <c r="FK1247" s="104" t="s">
        <v>48</v>
      </c>
      <c r="FL1247" s="104">
        <v>3710</v>
      </c>
      <c r="FM1247" s="104">
        <v>25371.2</v>
      </c>
      <c r="FN1247" s="104">
        <v>21743.17</v>
      </c>
      <c r="FO1247" s="104">
        <v>2990</v>
      </c>
      <c r="FP1247" s="104">
        <v>18035.7</v>
      </c>
      <c r="FQ1247" s="104">
        <v>16629.98</v>
      </c>
      <c r="FR1247" s="104">
        <v>-19.40700808625337</v>
      </c>
      <c r="FS1247" s="104">
        <v>-28.91270416850602</v>
      </c>
      <c r="FT1247" s="104">
        <v>-23.51630420035349</v>
      </c>
      <c r="FU1247" s="116">
        <v>6.838598382749327</v>
      </c>
      <c r="FV1247" s="116">
        <v>6.032006688963211</v>
      </c>
      <c r="FW1247" s="116">
        <v>5.860692722371967</v>
      </c>
      <c r="FX1247" s="116">
        <v>5.561866220735785</v>
      </c>
    </row>
    <row r="1248" spans="165:180" ht="10.5">
      <c r="FI1248" s="104" t="s">
        <v>412</v>
      </c>
      <c r="FJ1248" s="104" t="s">
        <v>413</v>
      </c>
      <c r="FK1248" s="104" t="s">
        <v>345</v>
      </c>
      <c r="FL1248" s="104">
        <v>17296</v>
      </c>
      <c r="FM1248" s="104">
        <v>90075.18</v>
      </c>
      <c r="FN1248" s="104">
        <v>77373.09</v>
      </c>
      <c r="FO1248" s="104">
        <v>16886</v>
      </c>
      <c r="FP1248" s="104">
        <v>82272.14</v>
      </c>
      <c r="FQ1248" s="104">
        <v>75719.76</v>
      </c>
      <c r="FR1248" s="104">
        <v>-2.370490286771508</v>
      </c>
      <c r="FS1248" s="104">
        <v>-8.662808112068156</v>
      </c>
      <c r="FT1248" s="104">
        <v>-2.13682819181708</v>
      </c>
      <c r="FU1248" s="116">
        <v>5.207861933395004</v>
      </c>
      <c r="FV1248" s="116">
        <v>4.872210114888073</v>
      </c>
      <c r="FW1248" s="116">
        <v>4.473467275670675</v>
      </c>
      <c r="FX1248" s="116">
        <v>4.4841738718465</v>
      </c>
    </row>
    <row r="1249" spans="165:180" ht="10.5">
      <c r="FI1249" s="104" t="s">
        <v>412</v>
      </c>
      <c r="FJ1249" s="104" t="s">
        <v>413</v>
      </c>
      <c r="FK1249" s="104" t="s">
        <v>65</v>
      </c>
      <c r="FL1249" s="104">
        <v>3620</v>
      </c>
      <c r="FM1249" s="104">
        <v>19404.62</v>
      </c>
      <c r="FN1249" s="104">
        <v>16815.52</v>
      </c>
      <c r="FO1249" s="104">
        <v>4500</v>
      </c>
      <c r="FP1249" s="104">
        <v>26584.08</v>
      </c>
      <c r="FQ1249" s="104">
        <v>24476.2</v>
      </c>
      <c r="FR1249" s="104">
        <v>24.30939226519337</v>
      </c>
      <c r="FS1249" s="104">
        <v>36.99871473906731</v>
      </c>
      <c r="FT1249" s="104">
        <v>45.557199539473054</v>
      </c>
      <c r="FU1249" s="116">
        <v>5.3603922651933695</v>
      </c>
      <c r="FV1249" s="116">
        <v>5.907573333333334</v>
      </c>
      <c r="FW1249" s="116">
        <v>4.645171270718232</v>
      </c>
      <c r="FX1249" s="116">
        <v>5.439155555555556</v>
      </c>
    </row>
    <row r="1250" spans="165:180" ht="10.5">
      <c r="FI1250" s="104" t="s">
        <v>412</v>
      </c>
      <c r="FJ1250" s="104" t="s">
        <v>413</v>
      </c>
      <c r="FK1250" s="104" t="s">
        <v>43</v>
      </c>
      <c r="FL1250" s="104"/>
      <c r="FM1250" s="104"/>
      <c r="FN1250" s="104"/>
      <c r="FO1250" s="104">
        <v>30962</v>
      </c>
      <c r="FP1250" s="104">
        <v>152567.22</v>
      </c>
      <c r="FQ1250" s="104">
        <v>140579.26</v>
      </c>
      <c r="FR1250" s="104"/>
      <c r="FS1250" s="104"/>
      <c r="FT1250" s="104"/>
      <c r="FU1250" s="116"/>
      <c r="FV1250" s="116">
        <v>4.927563464892449</v>
      </c>
      <c r="FW1250" s="116"/>
      <c r="FX1250" s="116">
        <v>4.540380466378141</v>
      </c>
    </row>
    <row r="1251" spans="165:180" ht="10.5">
      <c r="FI1251" s="104" t="s">
        <v>414</v>
      </c>
      <c r="FJ1251" s="104" t="s">
        <v>618</v>
      </c>
      <c r="FK1251" s="104" t="s">
        <v>62</v>
      </c>
      <c r="FL1251" s="104"/>
      <c r="FM1251" s="104"/>
      <c r="FN1251" s="104"/>
      <c r="FO1251" s="104">
        <v>800</v>
      </c>
      <c r="FP1251" s="104">
        <v>6000</v>
      </c>
      <c r="FQ1251" s="104">
        <v>5523.45</v>
      </c>
      <c r="FR1251" s="104"/>
      <c r="FS1251" s="104"/>
      <c r="FT1251" s="104"/>
      <c r="FU1251" s="116"/>
      <c r="FV1251" s="116">
        <v>7.5</v>
      </c>
      <c r="FW1251" s="116"/>
      <c r="FX1251" s="116">
        <v>6.9043125</v>
      </c>
    </row>
    <row r="1252" spans="165:180" ht="10.5">
      <c r="FI1252" s="104" t="s">
        <v>414</v>
      </c>
      <c r="FJ1252" s="104" t="s">
        <v>618</v>
      </c>
      <c r="FK1252" s="104" t="s">
        <v>53</v>
      </c>
      <c r="FL1252" s="104"/>
      <c r="FM1252" s="104"/>
      <c r="FN1252" s="104"/>
      <c r="FO1252" s="104">
        <v>20</v>
      </c>
      <c r="FP1252" s="104">
        <v>93.04</v>
      </c>
      <c r="FQ1252" s="104">
        <v>85.33</v>
      </c>
      <c r="FR1252" s="104"/>
      <c r="FS1252" s="104"/>
      <c r="FT1252" s="104"/>
      <c r="FU1252" s="116"/>
      <c r="FV1252" s="116">
        <v>4.652</v>
      </c>
      <c r="FW1252" s="116"/>
      <c r="FX1252" s="116">
        <v>4.2665</v>
      </c>
    </row>
    <row r="1253" spans="165:180" ht="10.5">
      <c r="FI1253" s="104" t="s">
        <v>414</v>
      </c>
      <c r="FJ1253" s="104" t="s">
        <v>618</v>
      </c>
      <c r="FK1253" s="104" t="s">
        <v>41</v>
      </c>
      <c r="FL1253" s="104"/>
      <c r="FM1253" s="104"/>
      <c r="FN1253" s="104"/>
      <c r="FO1253" s="104">
        <v>3950</v>
      </c>
      <c r="FP1253" s="104">
        <v>17184.66</v>
      </c>
      <c r="FQ1253" s="104">
        <v>15860.97</v>
      </c>
      <c r="FR1253" s="104"/>
      <c r="FS1253" s="104"/>
      <c r="FT1253" s="104"/>
      <c r="FU1253" s="116"/>
      <c r="FV1253" s="116">
        <v>4.350546835443038</v>
      </c>
      <c r="FW1253" s="116"/>
      <c r="FX1253" s="116">
        <v>4.015435443037974</v>
      </c>
    </row>
    <row r="1254" spans="165:180" ht="10.5">
      <c r="FI1254" s="104" t="s">
        <v>414</v>
      </c>
      <c r="FJ1254" s="104" t="s">
        <v>618</v>
      </c>
      <c r="FK1254" s="104" t="s">
        <v>44</v>
      </c>
      <c r="FL1254" s="104"/>
      <c r="FM1254" s="104"/>
      <c r="FN1254" s="104"/>
      <c r="FO1254" s="104">
        <v>13424</v>
      </c>
      <c r="FP1254" s="104">
        <v>65693.28</v>
      </c>
      <c r="FQ1254" s="104">
        <v>60591.61</v>
      </c>
      <c r="FR1254" s="104"/>
      <c r="FS1254" s="104"/>
      <c r="FT1254" s="104"/>
      <c r="FU1254" s="116"/>
      <c r="FV1254" s="116">
        <v>4.8937187127532775</v>
      </c>
      <c r="FW1254" s="116"/>
      <c r="FX1254" s="116">
        <v>4.5136777413587605</v>
      </c>
    </row>
    <row r="1255" spans="165:180" ht="10.5">
      <c r="FI1255" s="104" t="s">
        <v>414</v>
      </c>
      <c r="FJ1255" s="104" t="s">
        <v>618</v>
      </c>
      <c r="FK1255" s="104" t="s">
        <v>42</v>
      </c>
      <c r="FL1255" s="104"/>
      <c r="FM1255" s="104"/>
      <c r="FN1255" s="104"/>
      <c r="FO1255" s="104">
        <v>16350</v>
      </c>
      <c r="FP1255" s="104">
        <v>74815.3</v>
      </c>
      <c r="FQ1255" s="104">
        <v>68956.84</v>
      </c>
      <c r="FR1255" s="104"/>
      <c r="FS1255" s="104"/>
      <c r="FT1255" s="104"/>
      <c r="FU1255" s="116"/>
      <c r="FV1255" s="116">
        <v>4.575859327217126</v>
      </c>
      <c r="FW1255" s="116"/>
      <c r="FX1255" s="116">
        <v>4.21754373088685</v>
      </c>
    </row>
    <row r="1256" spans="165:180" ht="10.5">
      <c r="FI1256" s="104" t="s">
        <v>414</v>
      </c>
      <c r="FJ1256" s="104" t="s">
        <v>618</v>
      </c>
      <c r="FK1256" s="104" t="s">
        <v>49</v>
      </c>
      <c r="FL1256" s="104"/>
      <c r="FM1256" s="104"/>
      <c r="FN1256" s="104"/>
      <c r="FO1256" s="104">
        <v>160</v>
      </c>
      <c r="FP1256" s="104">
        <v>857.25</v>
      </c>
      <c r="FQ1256" s="104">
        <v>787.6</v>
      </c>
      <c r="FR1256" s="104"/>
      <c r="FS1256" s="104"/>
      <c r="FT1256" s="104"/>
      <c r="FU1256" s="116"/>
      <c r="FV1256" s="116">
        <v>5.3578125</v>
      </c>
      <c r="FW1256" s="116"/>
      <c r="FX1256" s="116">
        <v>4.9225</v>
      </c>
    </row>
    <row r="1257" spans="165:180" ht="10.5">
      <c r="FI1257" s="104" t="s">
        <v>414</v>
      </c>
      <c r="FJ1257" s="104" t="s">
        <v>618</v>
      </c>
      <c r="FK1257" s="104" t="s">
        <v>66</v>
      </c>
      <c r="FL1257" s="104"/>
      <c r="FM1257" s="104"/>
      <c r="FN1257" s="104"/>
      <c r="FO1257" s="104">
        <v>332</v>
      </c>
      <c r="FP1257" s="104">
        <v>1575.04</v>
      </c>
      <c r="FQ1257" s="104">
        <v>1448.6</v>
      </c>
      <c r="FR1257" s="104"/>
      <c r="FS1257" s="104"/>
      <c r="FT1257" s="104"/>
      <c r="FU1257" s="116"/>
      <c r="FV1257" s="116">
        <v>4.744096385542169</v>
      </c>
      <c r="FW1257" s="116"/>
      <c r="FX1257" s="116">
        <v>4.363253012048193</v>
      </c>
    </row>
    <row r="1258" spans="165:180" ht="10.5">
      <c r="FI1258" s="104" t="s">
        <v>414</v>
      </c>
      <c r="FJ1258" s="104" t="s">
        <v>618</v>
      </c>
      <c r="FK1258" s="104" t="s">
        <v>43</v>
      </c>
      <c r="FL1258" s="104">
        <v>6080</v>
      </c>
      <c r="FM1258" s="104">
        <v>21853.88</v>
      </c>
      <c r="FN1258" s="104">
        <v>18848</v>
      </c>
      <c r="FO1258" s="104">
        <v>5340</v>
      </c>
      <c r="FP1258" s="104">
        <v>23626.14</v>
      </c>
      <c r="FQ1258" s="104">
        <v>21794.94</v>
      </c>
      <c r="FR1258" s="104">
        <v>-12.171052631578947</v>
      </c>
      <c r="FS1258" s="104">
        <v>8.109589692997298</v>
      </c>
      <c r="FT1258" s="104">
        <v>15.635292869269943</v>
      </c>
      <c r="FU1258" s="116">
        <v>3.594388157894737</v>
      </c>
      <c r="FV1258" s="116">
        <v>4.424370786516854</v>
      </c>
      <c r="FW1258" s="116">
        <v>3.1</v>
      </c>
      <c r="FX1258" s="116">
        <v>4.081449438202247</v>
      </c>
    </row>
    <row r="1259" spans="165:180" ht="10.5">
      <c r="FI1259" s="104" t="s">
        <v>431</v>
      </c>
      <c r="FJ1259" s="104" t="s">
        <v>432</v>
      </c>
      <c r="FK1259" s="104" t="s">
        <v>47</v>
      </c>
      <c r="FL1259" s="104">
        <v>1260</v>
      </c>
      <c r="FM1259" s="104">
        <v>5820.78</v>
      </c>
      <c r="FN1259" s="104">
        <v>5178</v>
      </c>
      <c r="FO1259" s="104">
        <v>2352</v>
      </c>
      <c r="FP1259" s="104">
        <v>15636.86</v>
      </c>
      <c r="FQ1259" s="104">
        <v>14336.34</v>
      </c>
      <c r="FR1259" s="104">
        <v>86.66666666666667</v>
      </c>
      <c r="FS1259" s="104">
        <v>168.63856733977238</v>
      </c>
      <c r="FT1259" s="104">
        <v>176.8702201622248</v>
      </c>
      <c r="FU1259" s="116">
        <v>4.619666666666666</v>
      </c>
      <c r="FV1259" s="116">
        <v>6.648324829931973</v>
      </c>
      <c r="FW1259" s="116">
        <v>4.109523809523809</v>
      </c>
      <c r="FX1259" s="116">
        <v>6.0953826530612245</v>
      </c>
    </row>
    <row r="1260" spans="165:180" ht="10.5">
      <c r="FI1260" s="104" t="s">
        <v>431</v>
      </c>
      <c r="FJ1260" s="104" t="s">
        <v>432</v>
      </c>
      <c r="FK1260" s="104" t="s">
        <v>133</v>
      </c>
      <c r="FL1260" s="104">
        <v>5000</v>
      </c>
      <c r="FM1260" s="104">
        <v>27372.78</v>
      </c>
      <c r="FN1260" s="104">
        <v>23613.15</v>
      </c>
      <c r="FO1260" s="104"/>
      <c r="FP1260" s="104"/>
      <c r="FQ1260" s="104"/>
      <c r="FR1260" s="104">
        <v>-100</v>
      </c>
      <c r="FS1260" s="104">
        <v>-100</v>
      </c>
      <c r="FT1260" s="104">
        <v>-100</v>
      </c>
      <c r="FU1260" s="116">
        <v>5.474556</v>
      </c>
      <c r="FV1260" s="116"/>
      <c r="FW1260" s="116">
        <v>4.7226300000000005</v>
      </c>
      <c r="FX1260" s="116"/>
    </row>
    <row r="1261" spans="165:180" ht="10.5">
      <c r="FI1261" s="104" t="s">
        <v>431</v>
      </c>
      <c r="FJ1261" s="104" t="s">
        <v>432</v>
      </c>
      <c r="FK1261" s="104" t="s">
        <v>62</v>
      </c>
      <c r="FL1261" s="104">
        <v>19090</v>
      </c>
      <c r="FM1261" s="104">
        <v>165401.5</v>
      </c>
      <c r="FN1261" s="104">
        <v>137272.86</v>
      </c>
      <c r="FO1261" s="104"/>
      <c r="FP1261" s="104"/>
      <c r="FQ1261" s="104"/>
      <c r="FR1261" s="104">
        <v>-100</v>
      </c>
      <c r="FS1261" s="104">
        <v>-100</v>
      </c>
      <c r="FT1261" s="104">
        <v>-100</v>
      </c>
      <c r="FU1261" s="116">
        <v>8.664300680984809</v>
      </c>
      <c r="FV1261" s="116"/>
      <c r="FW1261" s="116">
        <v>7.190825563122052</v>
      </c>
      <c r="FX1261" s="116"/>
    </row>
    <row r="1262" spans="165:180" ht="10.5">
      <c r="FI1262" s="104" t="s">
        <v>431</v>
      </c>
      <c r="FJ1262" s="104" t="s">
        <v>432</v>
      </c>
      <c r="FK1262" s="104" t="s">
        <v>53</v>
      </c>
      <c r="FL1262" s="104">
        <v>14844.12</v>
      </c>
      <c r="FM1262" s="104">
        <v>151018.6</v>
      </c>
      <c r="FN1262" s="104">
        <v>130951.91</v>
      </c>
      <c r="FO1262" s="104">
        <v>891</v>
      </c>
      <c r="FP1262" s="104">
        <v>6364.75</v>
      </c>
      <c r="FQ1262" s="104">
        <v>5837.41</v>
      </c>
      <c r="FR1262" s="104">
        <v>-93.9976233013476</v>
      </c>
      <c r="FS1262" s="104">
        <v>-95.78545291772006</v>
      </c>
      <c r="FT1262" s="104">
        <v>-95.5423254231267</v>
      </c>
      <c r="FU1262" s="116">
        <v>10.173631040438908</v>
      </c>
      <c r="FV1262" s="116">
        <v>7.14337822671156</v>
      </c>
      <c r="FW1262" s="116">
        <v>8.821803515466057</v>
      </c>
      <c r="FX1262" s="116">
        <v>6.551526374859708</v>
      </c>
    </row>
    <row r="1263" spans="165:180" ht="10.5">
      <c r="FI1263" s="104" t="s">
        <v>431</v>
      </c>
      <c r="FJ1263" s="104" t="s">
        <v>432</v>
      </c>
      <c r="FK1263" s="104" t="s">
        <v>55</v>
      </c>
      <c r="FL1263" s="104">
        <v>2000</v>
      </c>
      <c r="FM1263" s="104">
        <v>12955.83</v>
      </c>
      <c r="FN1263" s="104">
        <v>10756.1</v>
      </c>
      <c r="FO1263" s="104"/>
      <c r="FP1263" s="104"/>
      <c r="FQ1263" s="104"/>
      <c r="FR1263" s="104">
        <v>-100</v>
      </c>
      <c r="FS1263" s="104">
        <v>-100</v>
      </c>
      <c r="FT1263" s="104">
        <v>-100</v>
      </c>
      <c r="FU1263" s="116">
        <v>6.477915</v>
      </c>
      <c r="FV1263" s="116"/>
      <c r="FW1263" s="116">
        <v>5.37805</v>
      </c>
      <c r="FX1263" s="116"/>
    </row>
    <row r="1264" spans="165:180" ht="10.5">
      <c r="FI1264" s="104" t="s">
        <v>431</v>
      </c>
      <c r="FJ1264" s="104" t="s">
        <v>432</v>
      </c>
      <c r="FK1264" s="104" t="s">
        <v>41</v>
      </c>
      <c r="FL1264" s="104"/>
      <c r="FM1264" s="104"/>
      <c r="FN1264" s="104"/>
      <c r="FO1264" s="104">
        <v>9450</v>
      </c>
      <c r="FP1264" s="104">
        <v>59977.52</v>
      </c>
      <c r="FQ1264" s="104">
        <v>55277.05</v>
      </c>
      <c r="FR1264" s="104"/>
      <c r="FS1264" s="104"/>
      <c r="FT1264" s="104"/>
      <c r="FU1264" s="116"/>
      <c r="FV1264" s="116">
        <v>6.346827513227513</v>
      </c>
      <c r="FW1264" s="116"/>
      <c r="FX1264" s="116">
        <v>5.849423280423281</v>
      </c>
    </row>
    <row r="1265" spans="165:180" ht="10.5">
      <c r="FI1265" s="104" t="s">
        <v>431</v>
      </c>
      <c r="FJ1265" s="104" t="s">
        <v>432</v>
      </c>
      <c r="FK1265" s="104" t="s">
        <v>44</v>
      </c>
      <c r="FL1265" s="104">
        <v>2340</v>
      </c>
      <c r="FM1265" s="104">
        <v>13051.87</v>
      </c>
      <c r="FN1265" s="104">
        <v>11091.6</v>
      </c>
      <c r="FO1265" s="104"/>
      <c r="FP1265" s="104"/>
      <c r="FQ1265" s="104"/>
      <c r="FR1265" s="104">
        <v>-100</v>
      </c>
      <c r="FS1265" s="104">
        <v>-100</v>
      </c>
      <c r="FT1265" s="104">
        <v>-100</v>
      </c>
      <c r="FU1265" s="116">
        <v>5.5777222222222225</v>
      </c>
      <c r="FV1265" s="116"/>
      <c r="FW1265" s="116">
        <v>4.74</v>
      </c>
      <c r="FX1265" s="116"/>
    </row>
    <row r="1266" spans="165:180" ht="10.5">
      <c r="FI1266" s="104" t="s">
        <v>431</v>
      </c>
      <c r="FJ1266" s="104" t="s">
        <v>432</v>
      </c>
      <c r="FK1266" s="104" t="s">
        <v>84</v>
      </c>
      <c r="FL1266" s="104">
        <v>13990</v>
      </c>
      <c r="FM1266" s="104">
        <v>72546.16</v>
      </c>
      <c r="FN1266" s="104">
        <v>61143.17</v>
      </c>
      <c r="FO1266" s="104"/>
      <c r="FP1266" s="104"/>
      <c r="FQ1266" s="104"/>
      <c r="FR1266" s="104">
        <v>-100</v>
      </c>
      <c r="FS1266" s="104">
        <v>-100</v>
      </c>
      <c r="FT1266" s="104">
        <v>-100</v>
      </c>
      <c r="FU1266" s="116">
        <v>5.185572551822731</v>
      </c>
      <c r="FV1266" s="116"/>
      <c r="FW1266" s="116">
        <v>4.370491065046462</v>
      </c>
      <c r="FX1266" s="116"/>
    </row>
    <row r="1267" spans="165:180" ht="10.5">
      <c r="FI1267" s="104" t="s">
        <v>431</v>
      </c>
      <c r="FJ1267" s="104" t="s">
        <v>432</v>
      </c>
      <c r="FK1267" s="104" t="s">
        <v>525</v>
      </c>
      <c r="FL1267" s="104">
        <v>1120</v>
      </c>
      <c r="FM1267" s="104">
        <v>5849.24</v>
      </c>
      <c r="FN1267" s="104">
        <v>5035.86</v>
      </c>
      <c r="FO1267" s="104"/>
      <c r="FP1267" s="104"/>
      <c r="FQ1267" s="104"/>
      <c r="FR1267" s="104">
        <v>-100</v>
      </c>
      <c r="FS1267" s="104">
        <v>-100</v>
      </c>
      <c r="FT1267" s="104">
        <v>-100</v>
      </c>
      <c r="FU1267" s="116">
        <v>5.222535714285714</v>
      </c>
      <c r="FV1267" s="116"/>
      <c r="FW1267" s="116">
        <v>4.496303571428571</v>
      </c>
      <c r="FX1267" s="116"/>
    </row>
    <row r="1268" spans="165:180" ht="10.5">
      <c r="FI1268" s="104" t="s">
        <v>433</v>
      </c>
      <c r="FJ1268" s="104" t="s">
        <v>625</v>
      </c>
      <c r="FK1268" s="104" t="s">
        <v>133</v>
      </c>
      <c r="FL1268" s="104">
        <v>336</v>
      </c>
      <c r="FM1268" s="104">
        <v>3161.76</v>
      </c>
      <c r="FN1268" s="104">
        <v>2722.09</v>
      </c>
      <c r="FO1268" s="104"/>
      <c r="FP1268" s="104"/>
      <c r="FQ1268" s="104"/>
      <c r="FR1268" s="104">
        <v>-100</v>
      </c>
      <c r="FS1268" s="104">
        <v>-100</v>
      </c>
      <c r="FT1268" s="104">
        <v>-100</v>
      </c>
      <c r="FU1268" s="116">
        <v>9.41</v>
      </c>
      <c r="FV1268" s="116"/>
      <c r="FW1268" s="116">
        <v>8.101458333333333</v>
      </c>
      <c r="FX1268" s="116"/>
    </row>
    <row r="1269" spans="165:180" ht="10.5">
      <c r="FI1269" s="104" t="s">
        <v>433</v>
      </c>
      <c r="FJ1269" s="104" t="s">
        <v>625</v>
      </c>
      <c r="FK1269" s="104" t="s">
        <v>53</v>
      </c>
      <c r="FL1269" s="104"/>
      <c r="FM1269" s="104"/>
      <c r="FN1269" s="104"/>
      <c r="FO1269" s="104">
        <v>150</v>
      </c>
      <c r="FP1269" s="104">
        <v>1037.97</v>
      </c>
      <c r="FQ1269" s="104">
        <v>952.87</v>
      </c>
      <c r="FR1269" s="104"/>
      <c r="FS1269" s="104"/>
      <c r="FT1269" s="104"/>
      <c r="FU1269" s="116"/>
      <c r="FV1269" s="116">
        <v>6.9198</v>
      </c>
      <c r="FW1269" s="116"/>
      <c r="FX1269" s="116">
        <v>6.3524666666666665</v>
      </c>
    </row>
    <row r="1270" spans="165:180" ht="10.5">
      <c r="FI1270" s="104" t="s">
        <v>433</v>
      </c>
      <c r="FJ1270" s="104" t="s">
        <v>625</v>
      </c>
      <c r="FK1270" s="104" t="s">
        <v>55</v>
      </c>
      <c r="FL1270" s="104"/>
      <c r="FM1270" s="104"/>
      <c r="FN1270" s="104"/>
      <c r="FO1270" s="104">
        <v>1920</v>
      </c>
      <c r="FP1270" s="104">
        <v>12142.29</v>
      </c>
      <c r="FQ1270" s="104">
        <v>11146.8</v>
      </c>
      <c r="FR1270" s="104"/>
      <c r="FS1270" s="104"/>
      <c r="FT1270" s="104"/>
      <c r="FU1270" s="116"/>
      <c r="FV1270" s="116">
        <v>6.324109375000001</v>
      </c>
      <c r="FW1270" s="116"/>
      <c r="FX1270" s="116">
        <v>5.805625</v>
      </c>
    </row>
    <row r="1271" spans="165:180" ht="10.5">
      <c r="FI1271" s="104" t="s">
        <v>433</v>
      </c>
      <c r="FJ1271" s="104" t="s">
        <v>625</v>
      </c>
      <c r="FK1271" s="104" t="s">
        <v>42</v>
      </c>
      <c r="FL1271" s="104"/>
      <c r="FM1271" s="104"/>
      <c r="FN1271" s="104"/>
      <c r="FO1271" s="104">
        <v>450</v>
      </c>
      <c r="FP1271" s="104">
        <v>3544.75</v>
      </c>
      <c r="FQ1271" s="104">
        <v>3251.73</v>
      </c>
      <c r="FR1271" s="104"/>
      <c r="FS1271" s="104"/>
      <c r="FT1271" s="104"/>
      <c r="FU1271" s="116"/>
      <c r="FV1271" s="116">
        <v>7.877222222222223</v>
      </c>
      <c r="FW1271" s="116"/>
      <c r="FX1271" s="116">
        <v>7.226066666666667</v>
      </c>
    </row>
    <row r="1272" spans="165:180" ht="10.5">
      <c r="FI1272" s="104" t="s">
        <v>441</v>
      </c>
      <c r="FJ1272" s="104" t="s">
        <v>307</v>
      </c>
      <c r="FK1272" s="104" t="s">
        <v>47</v>
      </c>
      <c r="FL1272" s="104">
        <v>32</v>
      </c>
      <c r="FM1272" s="104">
        <v>366.71</v>
      </c>
      <c r="FN1272" s="104">
        <v>313.59</v>
      </c>
      <c r="FO1272" s="104">
        <v>439</v>
      </c>
      <c r="FP1272" s="104">
        <v>5216.17</v>
      </c>
      <c r="FQ1272" s="104">
        <v>4796.66</v>
      </c>
      <c r="FR1272" s="104">
        <v>1271.875</v>
      </c>
      <c r="FS1272" s="104">
        <v>1322.4237135611247</v>
      </c>
      <c r="FT1272" s="104">
        <v>1429.595969259224</v>
      </c>
      <c r="FU1272" s="116">
        <v>11.4596875</v>
      </c>
      <c r="FV1272" s="116">
        <v>11.881936218678815</v>
      </c>
      <c r="FW1272" s="116">
        <v>9.7996875</v>
      </c>
      <c r="FX1272" s="116">
        <v>10.92633257403189</v>
      </c>
    </row>
    <row r="1273" spans="165:180" ht="10.5">
      <c r="FI1273" s="104" t="s">
        <v>441</v>
      </c>
      <c r="FJ1273" s="104" t="s">
        <v>307</v>
      </c>
      <c r="FK1273" s="104" t="s">
        <v>134</v>
      </c>
      <c r="FL1273" s="104"/>
      <c r="FM1273" s="104"/>
      <c r="FN1273" s="104"/>
      <c r="FO1273" s="104">
        <v>600</v>
      </c>
      <c r="FP1273" s="104">
        <v>8794.42</v>
      </c>
      <c r="FQ1273" s="104">
        <v>8129.67</v>
      </c>
      <c r="FR1273" s="104"/>
      <c r="FS1273" s="104"/>
      <c r="FT1273" s="104"/>
      <c r="FU1273" s="116"/>
      <c r="FV1273" s="116">
        <v>14.657366666666666</v>
      </c>
      <c r="FW1273" s="116"/>
      <c r="FX1273" s="116">
        <v>13.54945</v>
      </c>
    </row>
    <row r="1274" spans="165:180" ht="10.5">
      <c r="FI1274" s="104" t="s">
        <v>441</v>
      </c>
      <c r="FJ1274" s="104" t="s">
        <v>307</v>
      </c>
      <c r="FK1274" s="104" t="s">
        <v>62</v>
      </c>
      <c r="FL1274" s="104">
        <v>4402.45</v>
      </c>
      <c r="FM1274" s="104">
        <v>60507.52</v>
      </c>
      <c r="FN1274" s="104">
        <v>52109.14</v>
      </c>
      <c r="FO1274" s="104">
        <v>6942</v>
      </c>
      <c r="FP1274" s="104">
        <v>90446.52</v>
      </c>
      <c r="FQ1274" s="104">
        <v>83144.97</v>
      </c>
      <c r="FR1274" s="104">
        <v>57.68492543924407</v>
      </c>
      <c r="FS1274" s="104">
        <v>49.479800196735894</v>
      </c>
      <c r="FT1274" s="104">
        <v>59.55928269013843</v>
      </c>
      <c r="FU1274" s="116">
        <v>13.744056150552533</v>
      </c>
      <c r="FV1274" s="116">
        <v>13.028885047536734</v>
      </c>
      <c r="FW1274" s="116">
        <v>11.836395643334962</v>
      </c>
      <c r="FX1274" s="116">
        <v>11.97709161624892</v>
      </c>
    </row>
    <row r="1275" spans="165:180" ht="10.5">
      <c r="FI1275" s="104" t="s">
        <v>441</v>
      </c>
      <c r="FJ1275" s="104" t="s">
        <v>307</v>
      </c>
      <c r="FK1275" s="104" t="s">
        <v>53</v>
      </c>
      <c r="FL1275" s="104">
        <v>15642</v>
      </c>
      <c r="FM1275" s="104">
        <v>200108.56</v>
      </c>
      <c r="FN1275" s="104">
        <v>170978.37</v>
      </c>
      <c r="FO1275" s="104">
        <v>19026</v>
      </c>
      <c r="FP1275" s="104">
        <v>235874.98</v>
      </c>
      <c r="FQ1275" s="104">
        <v>216717.06</v>
      </c>
      <c r="FR1275" s="104">
        <v>21.634062140391254</v>
      </c>
      <c r="FS1275" s="104">
        <v>17.873508259716633</v>
      </c>
      <c r="FT1275" s="104">
        <v>26.75115571636342</v>
      </c>
      <c r="FU1275" s="116">
        <v>12.793029024421429</v>
      </c>
      <c r="FV1275" s="116">
        <v>12.397507621150005</v>
      </c>
      <c r="FW1275" s="116">
        <v>10.93072305331799</v>
      </c>
      <c r="FX1275" s="116">
        <v>11.39057395143488</v>
      </c>
    </row>
    <row r="1276" spans="165:180" ht="10.5">
      <c r="FI1276" s="104" t="s">
        <v>441</v>
      </c>
      <c r="FJ1276" s="104" t="s">
        <v>307</v>
      </c>
      <c r="FK1276" s="104" t="s">
        <v>55</v>
      </c>
      <c r="FL1276" s="104"/>
      <c r="FM1276" s="104"/>
      <c r="FN1276" s="104"/>
      <c r="FO1276" s="104">
        <v>1000</v>
      </c>
      <c r="FP1276" s="104">
        <v>11982.38</v>
      </c>
      <c r="FQ1276" s="104">
        <v>11000</v>
      </c>
      <c r="FR1276" s="104"/>
      <c r="FS1276" s="104"/>
      <c r="FT1276" s="104"/>
      <c r="FU1276" s="116"/>
      <c r="FV1276" s="116">
        <v>11.98238</v>
      </c>
      <c r="FW1276" s="116"/>
      <c r="FX1276" s="116">
        <v>11</v>
      </c>
    </row>
    <row r="1277" spans="165:180" ht="10.5">
      <c r="FI1277" s="104" t="s">
        <v>441</v>
      </c>
      <c r="FJ1277" s="104" t="s">
        <v>307</v>
      </c>
      <c r="FK1277" s="104" t="s">
        <v>41</v>
      </c>
      <c r="FL1277" s="104">
        <v>422501</v>
      </c>
      <c r="FM1277" s="104">
        <v>4692955.24</v>
      </c>
      <c r="FN1277" s="104">
        <v>4025245.9</v>
      </c>
      <c r="FO1277" s="104">
        <v>453826</v>
      </c>
      <c r="FP1277" s="104">
        <v>5174695.5</v>
      </c>
      <c r="FQ1277" s="104">
        <v>4760471.14</v>
      </c>
      <c r="FR1277" s="104">
        <v>7.414183635068319</v>
      </c>
      <c r="FS1277" s="104">
        <v>10.265179090009811</v>
      </c>
      <c r="FT1277" s="104">
        <v>18.265349701989628</v>
      </c>
      <c r="FU1277" s="116">
        <v>11.107560076780883</v>
      </c>
      <c r="FV1277" s="116">
        <v>11.402377783555812</v>
      </c>
      <c r="FW1277" s="116">
        <v>9.527186681214955</v>
      </c>
      <c r="FX1277" s="116">
        <v>10.489639509415502</v>
      </c>
    </row>
    <row r="1278" spans="165:180" ht="10.5">
      <c r="FI1278" s="104" t="s">
        <v>441</v>
      </c>
      <c r="FJ1278" s="104" t="s">
        <v>307</v>
      </c>
      <c r="FK1278" s="104" t="s">
        <v>44</v>
      </c>
      <c r="FL1278" s="104">
        <v>826</v>
      </c>
      <c r="FM1278" s="104">
        <v>10383.66</v>
      </c>
      <c r="FN1278" s="104">
        <v>8966.03</v>
      </c>
      <c r="FO1278" s="104">
        <v>1250</v>
      </c>
      <c r="FP1278" s="104">
        <v>16125.56</v>
      </c>
      <c r="FQ1278" s="104">
        <v>14782.13</v>
      </c>
      <c r="FR1278" s="104">
        <v>51.3317191283293</v>
      </c>
      <c r="FS1278" s="104">
        <v>55.29745773648213</v>
      </c>
      <c r="FT1278" s="104">
        <v>64.8681746547803</v>
      </c>
      <c r="FU1278" s="116">
        <v>12.571016949152542</v>
      </c>
      <c r="FV1278" s="116">
        <v>12.900447999999999</v>
      </c>
      <c r="FW1278" s="116">
        <v>10.854757869249395</v>
      </c>
      <c r="FX1278" s="116">
        <v>11.825704</v>
      </c>
    </row>
    <row r="1279" spans="165:180" ht="10.5">
      <c r="FI1279" s="104" t="s">
        <v>441</v>
      </c>
      <c r="FJ1279" s="104" t="s">
        <v>307</v>
      </c>
      <c r="FK1279" s="104" t="s">
        <v>56</v>
      </c>
      <c r="FL1279" s="104"/>
      <c r="FM1279" s="104"/>
      <c r="FN1279" s="104"/>
      <c r="FO1279" s="104">
        <v>120</v>
      </c>
      <c r="FP1279" s="104">
        <v>1274</v>
      </c>
      <c r="FQ1279" s="104">
        <v>1170.19</v>
      </c>
      <c r="FR1279" s="104"/>
      <c r="FS1279" s="104"/>
      <c r="FT1279" s="104"/>
      <c r="FU1279" s="116"/>
      <c r="FV1279" s="116">
        <v>10.616666666666667</v>
      </c>
      <c r="FW1279" s="116"/>
      <c r="FX1279" s="116">
        <v>9.751583333333334</v>
      </c>
    </row>
    <row r="1280" spans="165:180" ht="10.5">
      <c r="FI1280" s="104" t="s">
        <v>441</v>
      </c>
      <c r="FJ1280" s="104" t="s">
        <v>307</v>
      </c>
      <c r="FK1280" s="104" t="s">
        <v>42</v>
      </c>
      <c r="FL1280" s="104">
        <v>24159</v>
      </c>
      <c r="FM1280" s="104">
        <v>265732.67</v>
      </c>
      <c r="FN1280" s="104">
        <v>230184.88</v>
      </c>
      <c r="FO1280" s="104">
        <v>13560</v>
      </c>
      <c r="FP1280" s="104">
        <v>157217.79</v>
      </c>
      <c r="FQ1280" s="104">
        <v>144817</v>
      </c>
      <c r="FR1280" s="104">
        <v>-43.871849000372535</v>
      </c>
      <c r="FS1280" s="104">
        <v>-40.836107957670386</v>
      </c>
      <c r="FT1280" s="104">
        <v>-37.086658341764235</v>
      </c>
      <c r="FU1280" s="116">
        <v>10.999324061426384</v>
      </c>
      <c r="FV1280" s="116">
        <v>11.594232300884956</v>
      </c>
      <c r="FW1280" s="116">
        <v>9.527914234860715</v>
      </c>
      <c r="FX1280" s="116">
        <v>10.6797197640118</v>
      </c>
    </row>
    <row r="1281" spans="165:180" ht="10.5">
      <c r="FI1281" s="104" t="s">
        <v>441</v>
      </c>
      <c r="FJ1281" s="104" t="s">
        <v>307</v>
      </c>
      <c r="FK1281" s="104" t="s">
        <v>66</v>
      </c>
      <c r="FL1281" s="104">
        <v>310</v>
      </c>
      <c r="FM1281" s="104">
        <v>3534.98</v>
      </c>
      <c r="FN1281" s="104">
        <v>3037.97</v>
      </c>
      <c r="FO1281" s="104">
        <v>1004</v>
      </c>
      <c r="FP1281" s="104">
        <v>12626.24</v>
      </c>
      <c r="FQ1281" s="104">
        <v>11611.58</v>
      </c>
      <c r="FR1281" s="104">
        <v>223.8709677419355</v>
      </c>
      <c r="FS1281" s="104">
        <v>257.1799557564682</v>
      </c>
      <c r="FT1281" s="104">
        <v>282.2150975816088</v>
      </c>
      <c r="FU1281" s="116">
        <v>11.403161290322581</v>
      </c>
      <c r="FV1281" s="116">
        <v>12.57593625498008</v>
      </c>
      <c r="FW1281" s="116">
        <v>9.799903225806451</v>
      </c>
      <c r="FX1281" s="116">
        <v>11.565318725099601</v>
      </c>
    </row>
    <row r="1282" spans="165:180" ht="10.5">
      <c r="FI1282" s="104" t="s">
        <v>441</v>
      </c>
      <c r="FJ1282" s="104" t="s">
        <v>307</v>
      </c>
      <c r="FK1282" s="104" t="s">
        <v>65</v>
      </c>
      <c r="FL1282" s="104">
        <v>310</v>
      </c>
      <c r="FM1282" s="104">
        <v>3352.42</v>
      </c>
      <c r="FN1282" s="104">
        <v>2894.45</v>
      </c>
      <c r="FO1282" s="104">
        <v>270</v>
      </c>
      <c r="FP1282" s="104">
        <v>2859.2</v>
      </c>
      <c r="FQ1282" s="104">
        <v>2628.82</v>
      </c>
      <c r="FR1282" s="104">
        <v>-12.903225806451612</v>
      </c>
      <c r="FS1282" s="104">
        <v>-14.712357043568534</v>
      </c>
      <c r="FT1282" s="104">
        <v>-9.17721846983018</v>
      </c>
      <c r="FU1282" s="116">
        <v>10.81425806451613</v>
      </c>
      <c r="FV1282" s="116">
        <v>10.589629629629629</v>
      </c>
      <c r="FW1282" s="116">
        <v>9.336935483870967</v>
      </c>
      <c r="FX1282" s="116">
        <v>9.736370370370372</v>
      </c>
    </row>
    <row r="1283" spans="165:180" ht="10.5">
      <c r="FI1283" s="104" t="s">
        <v>441</v>
      </c>
      <c r="FJ1283" s="104" t="s">
        <v>307</v>
      </c>
      <c r="FK1283" s="104" t="s">
        <v>43</v>
      </c>
      <c r="FL1283" s="104"/>
      <c r="FM1283" s="104"/>
      <c r="FN1283" s="104"/>
      <c r="FO1283" s="104">
        <v>10490</v>
      </c>
      <c r="FP1283" s="104">
        <v>113815.8</v>
      </c>
      <c r="FQ1283" s="104">
        <v>104650.61</v>
      </c>
      <c r="FR1283" s="104"/>
      <c r="FS1283" s="104"/>
      <c r="FT1283" s="104"/>
      <c r="FU1283" s="116"/>
      <c r="FV1283" s="116">
        <v>10.849933269780744</v>
      </c>
      <c r="FW1283" s="116"/>
      <c r="FX1283" s="116">
        <v>9.976225929456625</v>
      </c>
    </row>
    <row r="1284" spans="165:180" ht="10.5">
      <c r="FI1284" s="104" t="s">
        <v>452</v>
      </c>
      <c r="FJ1284" s="104" t="s">
        <v>314</v>
      </c>
      <c r="FK1284" s="104" t="s">
        <v>47</v>
      </c>
      <c r="FL1284" s="104">
        <v>5090</v>
      </c>
      <c r="FM1284" s="104">
        <v>58315.94</v>
      </c>
      <c r="FN1284" s="104">
        <v>49754.8</v>
      </c>
      <c r="FO1284" s="104">
        <v>7440</v>
      </c>
      <c r="FP1284" s="104">
        <v>69706.64</v>
      </c>
      <c r="FQ1284" s="104">
        <v>63931.2</v>
      </c>
      <c r="FR1284" s="104">
        <v>46.16895874263261</v>
      </c>
      <c r="FS1284" s="104">
        <v>19.532738390224004</v>
      </c>
      <c r="FT1284" s="104">
        <v>28.492527354144716</v>
      </c>
      <c r="FU1284" s="116">
        <v>11.456962671905698</v>
      </c>
      <c r="FV1284" s="116">
        <v>9.369172043010753</v>
      </c>
      <c r="FW1284" s="116">
        <v>9.775009823182712</v>
      </c>
      <c r="FX1284" s="116">
        <v>8.59290322580645</v>
      </c>
    </row>
    <row r="1285" spans="165:180" ht="10.5">
      <c r="FI1285" s="104" t="s">
        <v>452</v>
      </c>
      <c r="FJ1285" s="104" t="s">
        <v>314</v>
      </c>
      <c r="FK1285" s="104" t="s">
        <v>93</v>
      </c>
      <c r="FL1285" s="104"/>
      <c r="FM1285" s="104"/>
      <c r="FN1285" s="104"/>
      <c r="FO1285" s="104">
        <v>11385</v>
      </c>
      <c r="FP1285" s="104">
        <v>138141.29</v>
      </c>
      <c r="FQ1285" s="104">
        <v>127773.7</v>
      </c>
      <c r="FR1285" s="104"/>
      <c r="FS1285" s="104"/>
      <c r="FT1285" s="104"/>
      <c r="FU1285" s="116"/>
      <c r="FV1285" s="116">
        <v>12.133622310057094</v>
      </c>
      <c r="FW1285" s="116"/>
      <c r="FX1285" s="116">
        <v>11.222986385595082</v>
      </c>
    </row>
    <row r="1286" spans="165:180" ht="10.5">
      <c r="FI1286" s="104" t="s">
        <v>452</v>
      </c>
      <c r="FJ1286" s="104" t="s">
        <v>314</v>
      </c>
      <c r="FK1286" s="104" t="s">
        <v>133</v>
      </c>
      <c r="FL1286" s="104">
        <v>495</v>
      </c>
      <c r="FM1286" s="104">
        <v>2752.2</v>
      </c>
      <c r="FN1286" s="104">
        <v>2369.49</v>
      </c>
      <c r="FO1286" s="104"/>
      <c r="FP1286" s="104"/>
      <c r="FQ1286" s="104"/>
      <c r="FR1286" s="104">
        <v>-100</v>
      </c>
      <c r="FS1286" s="104">
        <v>-100</v>
      </c>
      <c r="FT1286" s="104">
        <v>-100</v>
      </c>
      <c r="FU1286" s="116">
        <v>5.56</v>
      </c>
      <c r="FV1286" s="116"/>
      <c r="FW1286" s="116">
        <v>4.786848484848484</v>
      </c>
      <c r="FX1286" s="116"/>
    </row>
    <row r="1287" spans="165:180" ht="10.5">
      <c r="FI1287" s="104" t="s">
        <v>452</v>
      </c>
      <c r="FJ1287" s="104" t="s">
        <v>314</v>
      </c>
      <c r="FK1287" s="104" t="s">
        <v>134</v>
      </c>
      <c r="FL1287" s="104">
        <v>500</v>
      </c>
      <c r="FM1287" s="104">
        <v>7807.25</v>
      </c>
      <c r="FN1287" s="104">
        <v>6747.02</v>
      </c>
      <c r="FO1287" s="104"/>
      <c r="FP1287" s="104"/>
      <c r="FQ1287" s="104"/>
      <c r="FR1287" s="104">
        <v>-100</v>
      </c>
      <c r="FS1287" s="104">
        <v>-100</v>
      </c>
      <c r="FT1287" s="104">
        <v>-100</v>
      </c>
      <c r="FU1287" s="116">
        <v>15.6145</v>
      </c>
      <c r="FV1287" s="116"/>
      <c r="FW1287" s="116">
        <v>13.49404</v>
      </c>
      <c r="FX1287" s="116"/>
    </row>
    <row r="1288" spans="165:180" ht="10.5">
      <c r="FI1288" s="104" t="s">
        <v>452</v>
      </c>
      <c r="FJ1288" s="104" t="s">
        <v>314</v>
      </c>
      <c r="FK1288" s="104" t="s">
        <v>62</v>
      </c>
      <c r="FL1288" s="104">
        <v>10018</v>
      </c>
      <c r="FM1288" s="104">
        <v>140080</v>
      </c>
      <c r="FN1288" s="104">
        <v>120661.92</v>
      </c>
      <c r="FO1288" s="104">
        <v>28034.75</v>
      </c>
      <c r="FP1288" s="104">
        <v>453449.2</v>
      </c>
      <c r="FQ1288" s="104">
        <v>416599.11</v>
      </c>
      <c r="FR1288" s="104">
        <v>179.84378119385107</v>
      </c>
      <c r="FS1288" s="104">
        <v>223.70731010850943</v>
      </c>
      <c r="FT1288" s="104">
        <v>245.26146277135322</v>
      </c>
      <c r="FU1288" s="116">
        <v>13.98283090437213</v>
      </c>
      <c r="FV1288" s="116">
        <v>16.174540525597696</v>
      </c>
      <c r="FW1288" s="116">
        <v>12.044511878618486</v>
      </c>
      <c r="FX1288" s="116">
        <v>14.86009720079544</v>
      </c>
    </row>
    <row r="1289" spans="165:180" ht="10.5">
      <c r="FI1289" s="104" t="s">
        <v>452</v>
      </c>
      <c r="FJ1289" s="104" t="s">
        <v>314</v>
      </c>
      <c r="FK1289" s="104" t="s">
        <v>53</v>
      </c>
      <c r="FL1289" s="104">
        <v>224569.21</v>
      </c>
      <c r="FM1289" s="104">
        <v>2930001.72</v>
      </c>
      <c r="FN1289" s="104">
        <v>2502184.86</v>
      </c>
      <c r="FO1289" s="104">
        <v>151003.2</v>
      </c>
      <c r="FP1289" s="104">
        <v>1813875.04</v>
      </c>
      <c r="FQ1289" s="104">
        <v>1669970.42</v>
      </c>
      <c r="FR1289" s="104">
        <v>-32.75872502735348</v>
      </c>
      <c r="FS1289" s="104">
        <v>-38.09303838906962</v>
      </c>
      <c r="FT1289" s="104">
        <v>-33.2595106502243</v>
      </c>
      <c r="FU1289" s="116">
        <v>13.047210345532232</v>
      </c>
      <c r="FV1289" s="116">
        <v>12.01216292105068</v>
      </c>
      <c r="FW1289" s="116">
        <v>11.142154616832824</v>
      </c>
      <c r="FX1289" s="116">
        <v>11.059172388399714</v>
      </c>
    </row>
    <row r="1290" spans="165:180" ht="10.5">
      <c r="FI1290" s="104" t="s">
        <v>452</v>
      </c>
      <c r="FJ1290" s="104" t="s">
        <v>314</v>
      </c>
      <c r="FK1290" s="104" t="s">
        <v>55</v>
      </c>
      <c r="FL1290" s="104">
        <v>16016</v>
      </c>
      <c r="FM1290" s="104">
        <v>218683.61</v>
      </c>
      <c r="FN1290" s="104">
        <v>184885.51</v>
      </c>
      <c r="FO1290" s="104">
        <v>37638</v>
      </c>
      <c r="FP1290" s="104">
        <v>451002.88</v>
      </c>
      <c r="FQ1290" s="104">
        <v>415277.99</v>
      </c>
      <c r="FR1290" s="104">
        <v>135.0024975024975</v>
      </c>
      <c r="FS1290" s="104">
        <v>106.23533697838627</v>
      </c>
      <c r="FT1290" s="104">
        <v>124.61359465108974</v>
      </c>
      <c r="FU1290" s="116">
        <v>13.654071553446553</v>
      </c>
      <c r="FV1290" s="116">
        <v>11.982647324512461</v>
      </c>
      <c r="FW1290" s="116">
        <v>11.543800574425575</v>
      </c>
      <c r="FX1290" s="116">
        <v>11.033476539667356</v>
      </c>
    </row>
    <row r="1291" spans="165:180" ht="10.5">
      <c r="FI1291" s="104" t="s">
        <v>452</v>
      </c>
      <c r="FJ1291" s="104" t="s">
        <v>314</v>
      </c>
      <c r="FK1291" s="104" t="s">
        <v>41</v>
      </c>
      <c r="FL1291" s="104">
        <v>104150</v>
      </c>
      <c r="FM1291" s="104">
        <v>919107.39</v>
      </c>
      <c r="FN1291" s="104">
        <v>786267.66</v>
      </c>
      <c r="FO1291" s="104">
        <v>92835</v>
      </c>
      <c r="FP1291" s="104">
        <v>985342.26</v>
      </c>
      <c r="FQ1291" s="104">
        <v>906445.71</v>
      </c>
      <c r="FR1291" s="104">
        <v>-10.864138262121939</v>
      </c>
      <c r="FS1291" s="104">
        <v>7.2064342775004775</v>
      </c>
      <c r="FT1291" s="104">
        <v>15.284623304995137</v>
      </c>
      <c r="FU1291" s="116">
        <v>8.824842918867018</v>
      </c>
      <c r="FV1291" s="116">
        <v>10.613909193730812</v>
      </c>
      <c r="FW1291" s="116">
        <v>7.549377436389823</v>
      </c>
      <c r="FX1291" s="116">
        <v>9.764051381483277</v>
      </c>
    </row>
    <row r="1292" spans="165:180" ht="10.5">
      <c r="FI1292" s="104" t="s">
        <v>452</v>
      </c>
      <c r="FJ1292" s="104" t="s">
        <v>314</v>
      </c>
      <c r="FK1292" s="104" t="s">
        <v>91</v>
      </c>
      <c r="FL1292" s="104">
        <v>1065</v>
      </c>
      <c r="FM1292" s="104">
        <v>14876.2</v>
      </c>
      <c r="FN1292" s="104">
        <v>12855.92</v>
      </c>
      <c r="FO1292" s="104">
        <v>800</v>
      </c>
      <c r="FP1292" s="104">
        <v>10784</v>
      </c>
      <c r="FQ1292" s="104">
        <v>9892.43</v>
      </c>
      <c r="FR1292" s="104">
        <v>-24.88262910798122</v>
      </c>
      <c r="FS1292" s="104">
        <v>-27.508369072747076</v>
      </c>
      <c r="FT1292" s="104">
        <v>-23.05155912606799</v>
      </c>
      <c r="FU1292" s="116">
        <v>13.968262910798122</v>
      </c>
      <c r="FV1292" s="116">
        <v>13.48</v>
      </c>
      <c r="FW1292" s="116">
        <v>12.071286384976526</v>
      </c>
      <c r="FX1292" s="116">
        <v>12.3655375</v>
      </c>
    </row>
    <row r="1293" spans="165:180" ht="10.5">
      <c r="FI1293" s="104" t="s">
        <v>452</v>
      </c>
      <c r="FJ1293" s="104" t="s">
        <v>314</v>
      </c>
      <c r="FK1293" s="104" t="s">
        <v>60</v>
      </c>
      <c r="FL1293" s="104">
        <v>5000</v>
      </c>
      <c r="FM1293" s="104">
        <v>58534.66</v>
      </c>
      <c r="FN1293" s="104">
        <v>50395</v>
      </c>
      <c r="FO1293" s="104">
        <v>2700</v>
      </c>
      <c r="FP1293" s="104">
        <v>26787.77</v>
      </c>
      <c r="FQ1293" s="104">
        <v>24578.04</v>
      </c>
      <c r="FR1293" s="104">
        <v>-46</v>
      </c>
      <c r="FS1293" s="104">
        <v>-54.236054330887036</v>
      </c>
      <c r="FT1293" s="104">
        <v>-51.229209246949104</v>
      </c>
      <c r="FU1293" s="116">
        <v>11.706932</v>
      </c>
      <c r="FV1293" s="116">
        <v>9.921396296296296</v>
      </c>
      <c r="FW1293" s="116">
        <v>10.079</v>
      </c>
      <c r="FX1293" s="116">
        <v>9.102977777777777</v>
      </c>
    </row>
    <row r="1294" spans="165:180" ht="10.5">
      <c r="FI1294" s="104" t="s">
        <v>452</v>
      </c>
      <c r="FJ1294" s="104" t="s">
        <v>314</v>
      </c>
      <c r="FK1294" s="104" t="s">
        <v>42</v>
      </c>
      <c r="FL1294" s="104">
        <v>121216.2</v>
      </c>
      <c r="FM1294" s="104">
        <v>1253722.74</v>
      </c>
      <c r="FN1294" s="104">
        <v>1075249.4</v>
      </c>
      <c r="FO1294" s="104">
        <v>60377.8</v>
      </c>
      <c r="FP1294" s="104">
        <v>616983.54</v>
      </c>
      <c r="FQ1294" s="104">
        <v>567257.56</v>
      </c>
      <c r="FR1294" s="104">
        <v>-50.18999110679925</v>
      </c>
      <c r="FS1294" s="104">
        <v>-50.787879942258996</v>
      </c>
      <c r="FT1294" s="104">
        <v>-47.24409425385403</v>
      </c>
      <c r="FU1294" s="116">
        <v>10.3428645676073</v>
      </c>
      <c r="FV1294" s="116">
        <v>10.218715156895415</v>
      </c>
      <c r="FW1294" s="116">
        <v>8.870509057370219</v>
      </c>
      <c r="FX1294" s="116">
        <v>9.395134635577978</v>
      </c>
    </row>
    <row r="1295" spans="165:180" ht="10.5">
      <c r="FI1295" s="104" t="s">
        <v>452</v>
      </c>
      <c r="FJ1295" s="104" t="s">
        <v>314</v>
      </c>
      <c r="FK1295" s="104" t="s">
        <v>70</v>
      </c>
      <c r="FL1295" s="104"/>
      <c r="FM1295" s="104"/>
      <c r="FN1295" s="104"/>
      <c r="FO1295" s="104">
        <v>740</v>
      </c>
      <c r="FP1295" s="104">
        <v>4682.57</v>
      </c>
      <c r="FQ1295" s="104">
        <v>4305.95</v>
      </c>
      <c r="FR1295" s="104"/>
      <c r="FS1295" s="104"/>
      <c r="FT1295" s="104"/>
      <c r="FU1295" s="116"/>
      <c r="FV1295" s="116">
        <v>6.327797297297297</v>
      </c>
      <c r="FW1295" s="116"/>
      <c r="FX1295" s="116">
        <v>5.818851351351351</v>
      </c>
    </row>
    <row r="1296" spans="165:180" ht="10.5">
      <c r="FI1296" s="104" t="s">
        <v>452</v>
      </c>
      <c r="FJ1296" s="104" t="s">
        <v>314</v>
      </c>
      <c r="FK1296" s="104" t="s">
        <v>525</v>
      </c>
      <c r="FL1296" s="104">
        <v>560</v>
      </c>
      <c r="FM1296" s="104">
        <v>5168.67</v>
      </c>
      <c r="FN1296" s="104">
        <v>4449.93</v>
      </c>
      <c r="FO1296" s="104"/>
      <c r="FP1296" s="104"/>
      <c r="FQ1296" s="104"/>
      <c r="FR1296" s="104">
        <v>-100</v>
      </c>
      <c r="FS1296" s="104">
        <v>-100</v>
      </c>
      <c r="FT1296" s="104">
        <v>-100</v>
      </c>
      <c r="FU1296" s="116">
        <v>9.229767857142857</v>
      </c>
      <c r="FV1296" s="116"/>
      <c r="FW1296" s="116">
        <v>7.946303571428572</v>
      </c>
      <c r="FX1296" s="116"/>
    </row>
    <row r="1297" spans="165:180" ht="10.5">
      <c r="FI1297" s="104" t="s">
        <v>452</v>
      </c>
      <c r="FJ1297" s="104" t="s">
        <v>314</v>
      </c>
      <c r="FK1297" s="104" t="s">
        <v>43</v>
      </c>
      <c r="FL1297" s="104"/>
      <c r="FM1297" s="104"/>
      <c r="FN1297" s="104"/>
      <c r="FO1297" s="104">
        <v>190</v>
      </c>
      <c r="FP1297" s="104">
        <v>2463.63</v>
      </c>
      <c r="FQ1297" s="104">
        <v>2273.24</v>
      </c>
      <c r="FR1297" s="104"/>
      <c r="FS1297" s="104"/>
      <c r="FT1297" s="104"/>
      <c r="FU1297" s="116"/>
      <c r="FV1297" s="116">
        <v>12.966473684210527</v>
      </c>
      <c r="FW1297" s="116"/>
      <c r="FX1297" s="116">
        <v>11.964421052631577</v>
      </c>
    </row>
    <row r="1298" spans="165:180" ht="10.5">
      <c r="FI1298" s="104" t="s">
        <v>317</v>
      </c>
      <c r="FJ1298" s="104" t="s">
        <v>318</v>
      </c>
      <c r="FK1298" s="104" t="s">
        <v>42</v>
      </c>
      <c r="FL1298" s="104"/>
      <c r="FM1298" s="104"/>
      <c r="FN1298" s="104"/>
      <c r="FO1298" s="104">
        <v>11408</v>
      </c>
      <c r="FP1298" s="104">
        <v>45486.22</v>
      </c>
      <c r="FQ1298" s="104">
        <v>41880.96</v>
      </c>
      <c r="FR1298" s="104"/>
      <c r="FS1298" s="104"/>
      <c r="FT1298" s="104"/>
      <c r="FU1298" s="116"/>
      <c r="FV1298" s="116">
        <v>3.9872212482468443</v>
      </c>
      <c r="FW1298" s="116"/>
      <c r="FX1298" s="116">
        <v>3.6711921458625527</v>
      </c>
    </row>
    <row r="1299" spans="165:180" ht="10.5">
      <c r="FI1299" s="104" t="s">
        <v>317</v>
      </c>
      <c r="FJ1299" s="104" t="s">
        <v>318</v>
      </c>
      <c r="FK1299" s="104" t="s">
        <v>151</v>
      </c>
      <c r="FL1299" s="104">
        <v>136.8</v>
      </c>
      <c r="FM1299" s="104">
        <v>760.66</v>
      </c>
      <c r="FN1299" s="104">
        <v>644.08</v>
      </c>
      <c r="FO1299" s="104"/>
      <c r="FP1299" s="104"/>
      <c r="FQ1299" s="104"/>
      <c r="FR1299" s="104">
        <v>-100</v>
      </c>
      <c r="FS1299" s="104">
        <v>-100</v>
      </c>
      <c r="FT1299" s="104">
        <v>-100</v>
      </c>
      <c r="FU1299" s="116">
        <v>5.560380116959063</v>
      </c>
      <c r="FV1299" s="116"/>
      <c r="FW1299" s="116">
        <v>4.708187134502924</v>
      </c>
      <c r="FX1299" s="116"/>
    </row>
  </sheetData>
  <sheetProtection/>
  <mergeCells count="7">
    <mergeCell ref="A351:C351"/>
    <mergeCell ref="A1:I1"/>
    <mergeCell ref="A2:I2"/>
    <mergeCell ref="A3:I3"/>
    <mergeCell ref="A119:B119"/>
    <mergeCell ref="A249:B249"/>
    <mergeCell ref="A339:B33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47"/>
  <sheetViews>
    <sheetView view="pageBreakPreview" zoomScale="92" zoomScaleSheetLayoutView="92" zoomScalePageLayoutView="0" workbookViewId="0" topLeftCell="A1">
      <selection activeCell="O1" sqref="O1:O16384"/>
    </sheetView>
  </sheetViews>
  <sheetFormatPr defaultColWidth="9.140625" defaultRowHeight="12.75"/>
  <cols>
    <col min="1" max="1" width="14.28125" style="72" bestFit="1" customWidth="1"/>
    <col min="2" max="2" width="77.28125" style="72" bestFit="1" customWidth="1"/>
    <col min="3" max="3" width="27.421875" style="72" bestFit="1" customWidth="1"/>
    <col min="4" max="4" width="11.28125" style="79" bestFit="1" customWidth="1"/>
    <col min="5" max="6" width="12.421875" style="79" bestFit="1" customWidth="1"/>
    <col min="7" max="7" width="11.28125" style="79" bestFit="1" customWidth="1"/>
    <col min="8" max="9" width="12.421875" style="79" bestFit="1" customWidth="1"/>
    <col min="10" max="12" width="9.8515625" style="72" customWidth="1"/>
    <col min="13" max="16" width="10.00390625" style="72" bestFit="1" customWidth="1"/>
    <col min="17" max="16384" width="9.140625" style="72" customWidth="1"/>
  </cols>
  <sheetData>
    <row r="1" spans="1:9" ht="12.75" customHeight="1">
      <c r="A1" s="178" t="s">
        <v>124</v>
      </c>
      <c r="B1" s="178"/>
      <c r="C1" s="178"/>
      <c r="D1" s="178"/>
      <c r="E1" s="178"/>
      <c r="F1" s="178"/>
      <c r="G1" s="178"/>
      <c r="H1" s="178"/>
      <c r="I1" s="71"/>
    </row>
    <row r="2" spans="1:16" s="75" customFormat="1" ht="12.75" customHeight="1">
      <c r="A2" s="179" t="s">
        <v>838</v>
      </c>
      <c r="B2" s="179"/>
      <c r="C2" s="179"/>
      <c r="D2" s="179"/>
      <c r="E2" s="179"/>
      <c r="F2" s="179"/>
      <c r="G2" s="179"/>
      <c r="H2" s="179"/>
      <c r="I2" s="73"/>
      <c r="J2" s="74"/>
      <c r="K2" s="74"/>
      <c r="L2" s="74"/>
      <c r="M2" s="74"/>
      <c r="N2" s="74"/>
      <c r="O2" s="74"/>
      <c r="P2" s="74"/>
    </row>
    <row r="3" spans="1:9" ht="12.75" customHeight="1">
      <c r="A3" s="179" t="s">
        <v>123</v>
      </c>
      <c r="B3" s="179"/>
      <c r="C3" s="179"/>
      <c r="D3" s="179"/>
      <c r="E3" s="179"/>
      <c r="F3" s="179"/>
      <c r="G3" s="179"/>
      <c r="H3" s="179"/>
      <c r="I3" s="73"/>
    </row>
    <row r="4" spans="1:16" ht="31.5">
      <c r="A4" s="56" t="s">
        <v>125</v>
      </c>
      <c r="B4" s="56" t="s">
        <v>126</v>
      </c>
      <c r="C4" s="56" t="s">
        <v>127</v>
      </c>
      <c r="D4" s="57" t="s">
        <v>683</v>
      </c>
      <c r="E4" s="57" t="s">
        <v>684</v>
      </c>
      <c r="F4" s="57" t="s">
        <v>717</v>
      </c>
      <c r="G4" s="57" t="s">
        <v>740</v>
      </c>
      <c r="H4" s="57" t="s">
        <v>741</v>
      </c>
      <c r="I4" s="57" t="s">
        <v>742</v>
      </c>
      <c r="J4" s="58" t="s">
        <v>78</v>
      </c>
      <c r="K4" s="59" t="s">
        <v>79</v>
      </c>
      <c r="L4" s="59" t="s">
        <v>656</v>
      </c>
      <c r="M4" s="60" t="s">
        <v>685</v>
      </c>
      <c r="N4" s="60" t="s">
        <v>743</v>
      </c>
      <c r="O4" s="60" t="s">
        <v>686</v>
      </c>
      <c r="P4" s="60" t="s">
        <v>744</v>
      </c>
    </row>
    <row r="5" spans="1:16" ht="12.75" customHeight="1">
      <c r="A5" s="80" t="s">
        <v>129</v>
      </c>
      <c r="B5" s="80" t="s">
        <v>130</v>
      </c>
      <c r="C5" s="80" t="s">
        <v>151</v>
      </c>
      <c r="D5" s="81"/>
      <c r="E5" s="81"/>
      <c r="F5" s="81"/>
      <c r="G5" s="82">
        <v>17448</v>
      </c>
      <c r="H5" s="83">
        <v>25369.85</v>
      </c>
      <c r="I5" s="83">
        <v>23492.89</v>
      </c>
      <c r="J5" s="76"/>
      <c r="K5" s="77"/>
      <c r="L5" s="77"/>
      <c r="M5" s="78"/>
      <c r="N5" s="78">
        <f>H5/G5</f>
        <v>1.4540262494268683</v>
      </c>
      <c r="O5" s="78"/>
      <c r="P5" s="78">
        <f>I5/G5</f>
        <v>1.3464517423200366</v>
      </c>
    </row>
    <row r="6" spans="1:16" ht="10.5">
      <c r="A6" s="84" t="s">
        <v>668</v>
      </c>
      <c r="B6" s="84" t="s">
        <v>669</v>
      </c>
      <c r="C6" s="84" t="s">
        <v>97</v>
      </c>
      <c r="D6" s="85">
        <v>44067</v>
      </c>
      <c r="E6" s="86">
        <v>43230</v>
      </c>
      <c r="F6" s="86">
        <v>39555.4</v>
      </c>
      <c r="G6" s="87"/>
      <c r="H6" s="87"/>
      <c r="I6" s="87"/>
      <c r="J6" s="76"/>
      <c r="K6" s="77"/>
      <c r="L6" s="77"/>
      <c r="M6" s="78">
        <f aca="true" t="shared" si="0" ref="M6:M69">E6/D6</f>
        <v>0.9810061951119886</v>
      </c>
      <c r="N6" s="78"/>
      <c r="O6" s="78">
        <f aca="true" t="shared" si="1" ref="O6:O69">F6/D6</f>
        <v>0.8976195338915742</v>
      </c>
      <c r="P6" s="78"/>
    </row>
    <row r="7" spans="1:16" ht="10.5">
      <c r="A7" s="80" t="s">
        <v>131</v>
      </c>
      <c r="B7" s="80" t="s">
        <v>132</v>
      </c>
      <c r="C7" s="80" t="s">
        <v>109</v>
      </c>
      <c r="D7" s="81"/>
      <c r="E7" s="81"/>
      <c r="F7" s="81"/>
      <c r="G7" s="82">
        <v>21261</v>
      </c>
      <c r="H7" s="83">
        <v>31479.68</v>
      </c>
      <c r="I7" s="83">
        <v>29407.83</v>
      </c>
      <c r="J7" s="76"/>
      <c r="K7" s="77"/>
      <c r="L7" s="77"/>
      <c r="M7" s="78"/>
      <c r="N7" s="78">
        <f aca="true" t="shared" si="2" ref="N7:N69">H7/G7</f>
        <v>1.4806302619820328</v>
      </c>
      <c r="O7" s="78"/>
      <c r="P7" s="78">
        <f aca="true" t="shared" si="3" ref="P7:P69">I7/G7</f>
        <v>1.3831818823197404</v>
      </c>
    </row>
    <row r="8" spans="1:16" ht="10.5">
      <c r="A8" s="84" t="s">
        <v>131</v>
      </c>
      <c r="B8" s="84" t="s">
        <v>132</v>
      </c>
      <c r="C8" s="84" t="s">
        <v>103</v>
      </c>
      <c r="D8" s="85">
        <v>1396737</v>
      </c>
      <c r="E8" s="86">
        <v>834195.07</v>
      </c>
      <c r="F8" s="86">
        <v>746901.59</v>
      </c>
      <c r="G8" s="85">
        <v>962905</v>
      </c>
      <c r="H8" s="86">
        <v>872095.5</v>
      </c>
      <c r="I8" s="86">
        <v>800007.2</v>
      </c>
      <c r="J8" s="76">
        <f>(G8-D8)*100/D8</f>
        <v>-31.06039290145532</v>
      </c>
      <c r="K8" s="77">
        <f>(H8-E8)*100/E8</f>
        <v>4.543353390952078</v>
      </c>
      <c r="L8" s="77">
        <f>(I8-F8)*100/F8</f>
        <v>7.110121428446816</v>
      </c>
      <c r="M8" s="78">
        <f t="shared" si="0"/>
        <v>0.5972456303513116</v>
      </c>
      <c r="N8" s="78">
        <f t="shared" si="2"/>
        <v>0.905692150315971</v>
      </c>
      <c r="O8" s="78">
        <f t="shared" si="1"/>
        <v>0.5347474793035482</v>
      </c>
      <c r="P8" s="78">
        <f t="shared" si="3"/>
        <v>0.8308267170697005</v>
      </c>
    </row>
    <row r="9" spans="1:16" ht="10.5">
      <c r="A9" s="80" t="s">
        <v>131</v>
      </c>
      <c r="B9" s="80" t="s">
        <v>132</v>
      </c>
      <c r="C9" s="80" t="s">
        <v>86</v>
      </c>
      <c r="D9" s="82">
        <v>22903.8</v>
      </c>
      <c r="E9" s="83">
        <v>28111.37</v>
      </c>
      <c r="F9" s="83">
        <v>25266.79</v>
      </c>
      <c r="G9" s="81"/>
      <c r="H9" s="81"/>
      <c r="I9" s="81"/>
      <c r="J9" s="76"/>
      <c r="K9" s="77"/>
      <c r="L9" s="77"/>
      <c r="M9" s="78">
        <f t="shared" si="0"/>
        <v>1.22736707445926</v>
      </c>
      <c r="N9" s="78"/>
      <c r="O9" s="78">
        <f t="shared" si="1"/>
        <v>1.103170216295986</v>
      </c>
      <c r="P9" s="78"/>
    </row>
    <row r="10" spans="1:16" ht="10.5">
      <c r="A10" s="84" t="s">
        <v>131</v>
      </c>
      <c r="B10" s="84" t="s">
        <v>132</v>
      </c>
      <c r="C10" s="84" t="s">
        <v>133</v>
      </c>
      <c r="D10" s="85">
        <v>452.12</v>
      </c>
      <c r="E10" s="86">
        <v>1017.27</v>
      </c>
      <c r="F10" s="86">
        <v>947.41</v>
      </c>
      <c r="G10" s="87"/>
      <c r="H10" s="87"/>
      <c r="I10" s="87"/>
      <c r="J10" s="76"/>
      <c r="K10" s="77"/>
      <c r="L10" s="77"/>
      <c r="M10" s="78">
        <f t="shared" si="0"/>
        <v>2.25</v>
      </c>
      <c r="N10" s="78"/>
      <c r="O10" s="78">
        <f t="shared" si="1"/>
        <v>2.0954834999557637</v>
      </c>
      <c r="P10" s="78"/>
    </row>
    <row r="11" spans="1:16" ht="10.5">
      <c r="A11" s="80" t="s">
        <v>131</v>
      </c>
      <c r="B11" s="80" t="s">
        <v>132</v>
      </c>
      <c r="C11" s="80" t="s">
        <v>59</v>
      </c>
      <c r="D11" s="82">
        <v>122237</v>
      </c>
      <c r="E11" s="83">
        <v>188983.39</v>
      </c>
      <c r="F11" s="83">
        <v>168530.14</v>
      </c>
      <c r="G11" s="82">
        <v>54487</v>
      </c>
      <c r="H11" s="83">
        <v>77787.84</v>
      </c>
      <c r="I11" s="83">
        <v>71798.79</v>
      </c>
      <c r="J11" s="76">
        <f>(G11-D11)*100/D11</f>
        <v>-55.42511678133462</v>
      </c>
      <c r="K11" s="77">
        <f>(H11-E11)*100/E11</f>
        <v>-58.83879530365076</v>
      </c>
      <c r="L11" s="77">
        <f>(I11-F11)*100/F11</f>
        <v>-57.397062626305306</v>
      </c>
      <c r="M11" s="78">
        <f t="shared" si="0"/>
        <v>1.5460408059752777</v>
      </c>
      <c r="N11" s="78">
        <f t="shared" si="2"/>
        <v>1.4276403545799914</v>
      </c>
      <c r="O11" s="78">
        <f t="shared" si="1"/>
        <v>1.378716264306225</v>
      </c>
      <c r="P11" s="78">
        <f t="shared" si="3"/>
        <v>1.3177233101473744</v>
      </c>
    </row>
    <row r="12" spans="1:16" ht="10.5">
      <c r="A12" s="84" t="s">
        <v>131</v>
      </c>
      <c r="B12" s="84" t="s">
        <v>132</v>
      </c>
      <c r="C12" s="84" t="s">
        <v>806</v>
      </c>
      <c r="D12" s="85">
        <v>26000</v>
      </c>
      <c r="E12" s="86">
        <v>38740</v>
      </c>
      <c r="F12" s="86">
        <v>35306.59</v>
      </c>
      <c r="G12" s="87"/>
      <c r="H12" s="87"/>
      <c r="I12" s="87"/>
      <c r="J12" s="76"/>
      <c r="K12" s="77"/>
      <c r="L12" s="77"/>
      <c r="M12" s="78">
        <f t="shared" si="0"/>
        <v>1.49</v>
      </c>
      <c r="N12" s="78"/>
      <c r="O12" s="78">
        <f t="shared" si="1"/>
        <v>1.357945769230769</v>
      </c>
      <c r="P12" s="78"/>
    </row>
    <row r="13" spans="1:16" ht="10.5">
      <c r="A13" s="80" t="s">
        <v>131</v>
      </c>
      <c r="B13" s="80" t="s">
        <v>132</v>
      </c>
      <c r="C13" s="80" t="s">
        <v>87</v>
      </c>
      <c r="D13" s="82">
        <v>78000</v>
      </c>
      <c r="E13" s="83">
        <v>47060</v>
      </c>
      <c r="F13" s="83">
        <v>42939.87</v>
      </c>
      <c r="G13" s="81"/>
      <c r="H13" s="81"/>
      <c r="I13" s="81"/>
      <c r="J13" s="76"/>
      <c r="K13" s="77"/>
      <c r="L13" s="77"/>
      <c r="M13" s="78">
        <f t="shared" si="0"/>
        <v>0.6033333333333334</v>
      </c>
      <c r="N13" s="78"/>
      <c r="O13" s="78">
        <f t="shared" si="1"/>
        <v>0.5505111538461539</v>
      </c>
      <c r="P13" s="78"/>
    </row>
    <row r="14" spans="1:16" ht="10.5">
      <c r="A14" s="84" t="s">
        <v>131</v>
      </c>
      <c r="B14" s="84" t="s">
        <v>132</v>
      </c>
      <c r="C14" s="84" t="s">
        <v>134</v>
      </c>
      <c r="D14" s="85">
        <v>543248</v>
      </c>
      <c r="E14" s="86">
        <v>738259.88</v>
      </c>
      <c r="F14" s="86">
        <v>662379.21</v>
      </c>
      <c r="G14" s="85">
        <v>169961</v>
      </c>
      <c r="H14" s="86">
        <v>237409.11</v>
      </c>
      <c r="I14" s="86">
        <v>218943.44</v>
      </c>
      <c r="J14" s="76">
        <f>(G14-D14)*100/D14</f>
        <v>-68.71392071392808</v>
      </c>
      <c r="K14" s="77">
        <f>(H14-E14)*100/E14</f>
        <v>-67.84206802623488</v>
      </c>
      <c r="L14" s="77">
        <f>(I14-F14)*100/F14</f>
        <v>-66.94590701299335</v>
      </c>
      <c r="M14" s="78">
        <f t="shared" si="0"/>
        <v>1.358973949282832</v>
      </c>
      <c r="N14" s="78">
        <f t="shared" si="2"/>
        <v>1.3968446290619612</v>
      </c>
      <c r="O14" s="78">
        <f t="shared" si="1"/>
        <v>1.2192943370247105</v>
      </c>
      <c r="P14" s="78">
        <f t="shared" si="3"/>
        <v>1.2881981160383853</v>
      </c>
    </row>
    <row r="15" spans="1:16" ht="10.5">
      <c r="A15" s="80" t="s">
        <v>131</v>
      </c>
      <c r="B15" s="80" t="s">
        <v>132</v>
      </c>
      <c r="C15" s="80" t="s">
        <v>807</v>
      </c>
      <c r="D15" s="82">
        <v>28700</v>
      </c>
      <c r="E15" s="83">
        <v>18582.5</v>
      </c>
      <c r="F15" s="83">
        <v>16935.59</v>
      </c>
      <c r="G15" s="81"/>
      <c r="H15" s="81"/>
      <c r="I15" s="81"/>
      <c r="J15" s="76"/>
      <c r="K15" s="77"/>
      <c r="L15" s="77"/>
      <c r="M15" s="78">
        <f t="shared" si="0"/>
        <v>0.6474738675958188</v>
      </c>
      <c r="N15" s="78"/>
      <c r="O15" s="78">
        <f t="shared" si="1"/>
        <v>0.590090243902439</v>
      </c>
      <c r="P15" s="78"/>
    </row>
    <row r="16" spans="1:16" ht="10.5">
      <c r="A16" s="84" t="s">
        <v>131</v>
      </c>
      <c r="B16" s="84" t="s">
        <v>132</v>
      </c>
      <c r="C16" s="84" t="s">
        <v>52</v>
      </c>
      <c r="D16" s="85">
        <v>7160.12</v>
      </c>
      <c r="E16" s="86">
        <v>10640.81</v>
      </c>
      <c r="F16" s="86">
        <v>9504.26</v>
      </c>
      <c r="G16" s="85">
        <v>9504</v>
      </c>
      <c r="H16" s="86">
        <v>13773.5</v>
      </c>
      <c r="I16" s="86">
        <v>13106.28</v>
      </c>
      <c r="J16" s="76">
        <f>(G16-D16)*100/D16</f>
        <v>32.73520555521416</v>
      </c>
      <c r="K16" s="77">
        <f>(H16-E16)*100/E16</f>
        <v>29.4403339595388</v>
      </c>
      <c r="L16" s="77">
        <f>(I16-F16)*100/F16</f>
        <v>37.899005288155</v>
      </c>
      <c r="M16" s="78">
        <f t="shared" si="0"/>
        <v>1.4861217409764083</v>
      </c>
      <c r="N16" s="78">
        <f t="shared" si="2"/>
        <v>1.4492319023569022</v>
      </c>
      <c r="O16" s="78">
        <f t="shared" si="1"/>
        <v>1.3273883677927185</v>
      </c>
      <c r="P16" s="78">
        <f t="shared" si="3"/>
        <v>1.3790277777777777</v>
      </c>
    </row>
    <row r="17" spans="1:16" ht="10.5">
      <c r="A17" s="80" t="s">
        <v>131</v>
      </c>
      <c r="B17" s="80" t="s">
        <v>132</v>
      </c>
      <c r="C17" s="80" t="s">
        <v>104</v>
      </c>
      <c r="D17" s="81"/>
      <c r="E17" s="81"/>
      <c r="F17" s="81"/>
      <c r="G17" s="82">
        <v>81235</v>
      </c>
      <c r="H17" s="83">
        <v>73465.6</v>
      </c>
      <c r="I17" s="83">
        <v>67494.76</v>
      </c>
      <c r="J17" s="76"/>
      <c r="K17" s="77"/>
      <c r="L17" s="77"/>
      <c r="M17" s="78"/>
      <c r="N17" s="78">
        <f t="shared" si="2"/>
        <v>0.9043589585769681</v>
      </c>
      <c r="O17" s="78"/>
      <c r="P17" s="78">
        <f t="shared" si="3"/>
        <v>0.8308581276543361</v>
      </c>
    </row>
    <row r="18" spans="1:16" ht="10.5">
      <c r="A18" s="84" t="s">
        <v>131</v>
      </c>
      <c r="B18" s="84" t="s">
        <v>132</v>
      </c>
      <c r="C18" s="84" t="s">
        <v>105</v>
      </c>
      <c r="D18" s="85">
        <v>140000</v>
      </c>
      <c r="E18" s="86">
        <v>87101.01</v>
      </c>
      <c r="F18" s="86">
        <v>78519.59</v>
      </c>
      <c r="G18" s="85">
        <v>95556</v>
      </c>
      <c r="H18" s="86">
        <v>121024.3</v>
      </c>
      <c r="I18" s="86">
        <v>112840.55</v>
      </c>
      <c r="J18" s="76">
        <f>(G18-D18)*100/D18</f>
        <v>-31.745714285714286</v>
      </c>
      <c r="K18" s="77">
        <f>(H18-E18)*100/E18</f>
        <v>38.9470684668295</v>
      </c>
      <c r="L18" s="77">
        <f>(I18-F18)*100/F18</f>
        <v>43.71006012639649</v>
      </c>
      <c r="M18" s="78">
        <f t="shared" si="0"/>
        <v>0.6221500714285714</v>
      </c>
      <c r="N18" s="78">
        <f t="shared" si="2"/>
        <v>1.2665274812675291</v>
      </c>
      <c r="O18" s="78">
        <f t="shared" si="1"/>
        <v>0.5608542142857142</v>
      </c>
      <c r="P18" s="78">
        <f t="shared" si="3"/>
        <v>1.1808839842605383</v>
      </c>
    </row>
    <row r="19" spans="1:16" ht="10.5">
      <c r="A19" s="80" t="s">
        <v>131</v>
      </c>
      <c r="B19" s="80" t="s">
        <v>132</v>
      </c>
      <c r="C19" s="80" t="s">
        <v>135</v>
      </c>
      <c r="D19" s="82">
        <v>157700</v>
      </c>
      <c r="E19" s="83">
        <v>80255</v>
      </c>
      <c r="F19" s="83">
        <v>71248.04</v>
      </c>
      <c r="G19" s="81"/>
      <c r="H19" s="81"/>
      <c r="I19" s="81"/>
      <c r="J19" s="76"/>
      <c r="K19" s="77"/>
      <c r="L19" s="77"/>
      <c r="M19" s="78">
        <f t="shared" si="0"/>
        <v>0.5089093214965124</v>
      </c>
      <c r="N19" s="78"/>
      <c r="O19" s="78">
        <f t="shared" si="1"/>
        <v>0.4517948002536461</v>
      </c>
      <c r="P19" s="78"/>
    </row>
    <row r="20" spans="1:16" ht="10.5">
      <c r="A20" s="84" t="s">
        <v>131</v>
      </c>
      <c r="B20" s="84" t="s">
        <v>132</v>
      </c>
      <c r="C20" s="84" t="s">
        <v>121</v>
      </c>
      <c r="D20" s="87"/>
      <c r="E20" s="87"/>
      <c r="F20" s="87"/>
      <c r="G20" s="85">
        <v>20900</v>
      </c>
      <c r="H20" s="86">
        <v>27797</v>
      </c>
      <c r="I20" s="86">
        <v>26419.21</v>
      </c>
      <c r="J20" s="76"/>
      <c r="K20" s="77"/>
      <c r="L20" s="77"/>
      <c r="M20" s="78"/>
      <c r="N20" s="78">
        <f t="shared" si="2"/>
        <v>1.33</v>
      </c>
      <c r="O20" s="78"/>
      <c r="P20" s="78">
        <f t="shared" si="3"/>
        <v>1.2640770334928229</v>
      </c>
    </row>
    <row r="21" spans="1:16" ht="10.5">
      <c r="A21" s="84" t="s">
        <v>131</v>
      </c>
      <c r="B21" s="84" t="s">
        <v>132</v>
      </c>
      <c r="C21" s="84" t="s">
        <v>45</v>
      </c>
      <c r="D21" s="87">
        <v>4160200.6</v>
      </c>
      <c r="E21" s="87">
        <v>5098166.61</v>
      </c>
      <c r="F21" s="87">
        <v>4560424.53</v>
      </c>
      <c r="G21" s="85">
        <v>3899673.69</v>
      </c>
      <c r="H21" s="86">
        <v>5366947.23</v>
      </c>
      <c r="I21" s="86">
        <v>4981992.43</v>
      </c>
      <c r="J21" s="76">
        <f aca="true" t="shared" si="4" ref="J21:L25">(G21-D21)*100/D21</f>
        <v>-6.262364127345209</v>
      </c>
      <c r="K21" s="77">
        <f t="shared" si="4"/>
        <v>5.272103494475637</v>
      </c>
      <c r="L21" s="77">
        <f t="shared" si="4"/>
        <v>9.244049478876024</v>
      </c>
      <c r="M21" s="78">
        <f t="shared" si="0"/>
        <v>1.2254617265330907</v>
      </c>
      <c r="N21" s="78">
        <f t="shared" si="2"/>
        <v>1.376255465620766</v>
      </c>
      <c r="O21" s="78">
        <f t="shared" si="1"/>
        <v>1.0962030364593478</v>
      </c>
      <c r="P21" s="78">
        <f t="shared" si="3"/>
        <v>1.2775408472702237</v>
      </c>
    </row>
    <row r="22" spans="1:16" ht="10.5">
      <c r="A22" s="84" t="s">
        <v>131</v>
      </c>
      <c r="B22" s="84" t="s">
        <v>132</v>
      </c>
      <c r="C22" s="84" t="s">
        <v>61</v>
      </c>
      <c r="D22" s="87">
        <v>176015</v>
      </c>
      <c r="E22" s="87">
        <v>251185.86</v>
      </c>
      <c r="F22" s="87">
        <v>229565.35</v>
      </c>
      <c r="G22" s="85">
        <v>40222</v>
      </c>
      <c r="H22" s="86">
        <v>56569.26</v>
      </c>
      <c r="I22" s="86">
        <v>51701.54</v>
      </c>
      <c r="J22" s="76">
        <f t="shared" si="4"/>
        <v>-77.14853847683436</v>
      </c>
      <c r="K22" s="77">
        <f t="shared" si="4"/>
        <v>-77.47912243149355</v>
      </c>
      <c r="L22" s="77">
        <f t="shared" si="4"/>
        <v>-77.47850884290682</v>
      </c>
      <c r="M22" s="78">
        <f t="shared" si="0"/>
        <v>1.4270707610146862</v>
      </c>
      <c r="N22" s="78">
        <f t="shared" si="2"/>
        <v>1.406425836606832</v>
      </c>
      <c r="O22" s="78">
        <f t="shared" si="1"/>
        <v>1.304237422946908</v>
      </c>
      <c r="P22" s="78">
        <f t="shared" si="3"/>
        <v>1.285404504997265</v>
      </c>
    </row>
    <row r="23" spans="1:16" ht="10.5">
      <c r="A23" s="84" t="s">
        <v>131</v>
      </c>
      <c r="B23" s="84" t="s">
        <v>132</v>
      </c>
      <c r="C23" s="84" t="s">
        <v>106</v>
      </c>
      <c r="D23" s="87">
        <v>3009736</v>
      </c>
      <c r="E23" s="87">
        <v>1663500.14</v>
      </c>
      <c r="F23" s="87">
        <v>1495450.45</v>
      </c>
      <c r="G23" s="85">
        <v>4361249</v>
      </c>
      <c r="H23" s="86">
        <v>3980539.42</v>
      </c>
      <c r="I23" s="86">
        <v>3679216.62</v>
      </c>
      <c r="J23" s="76">
        <f t="shared" si="4"/>
        <v>44.90470260514544</v>
      </c>
      <c r="K23" s="77">
        <f t="shared" si="4"/>
        <v>139.2869903816179</v>
      </c>
      <c r="L23" s="77">
        <f t="shared" si="4"/>
        <v>146.02731705353395</v>
      </c>
      <c r="M23" s="78">
        <f t="shared" si="0"/>
        <v>0.5527063303891105</v>
      </c>
      <c r="N23" s="78">
        <f t="shared" si="2"/>
        <v>0.9127062958340604</v>
      </c>
      <c r="O23" s="78">
        <f t="shared" si="1"/>
        <v>0.49687097140745895</v>
      </c>
      <c r="P23" s="78">
        <f t="shared" si="3"/>
        <v>0.8436153542253607</v>
      </c>
    </row>
    <row r="24" spans="1:16" ht="10.5">
      <c r="A24" s="84" t="s">
        <v>131</v>
      </c>
      <c r="B24" s="84" t="s">
        <v>132</v>
      </c>
      <c r="C24" s="84" t="s">
        <v>92</v>
      </c>
      <c r="D24" s="87">
        <v>698352</v>
      </c>
      <c r="E24" s="87">
        <v>419867.12</v>
      </c>
      <c r="F24" s="87">
        <v>379146.94</v>
      </c>
      <c r="G24" s="85">
        <v>1745095</v>
      </c>
      <c r="H24" s="86">
        <v>1427004.69</v>
      </c>
      <c r="I24" s="86">
        <v>1331126.83</v>
      </c>
      <c r="J24" s="76">
        <f t="shared" si="4"/>
        <v>149.88759250349395</v>
      </c>
      <c r="K24" s="77">
        <f t="shared" si="4"/>
        <v>239.8705499968657</v>
      </c>
      <c r="L24" s="77">
        <f t="shared" si="4"/>
        <v>251.08468236615602</v>
      </c>
      <c r="M24" s="78">
        <f t="shared" si="0"/>
        <v>0.6012256283364263</v>
      </c>
      <c r="N24" s="78">
        <f t="shared" si="2"/>
        <v>0.8177232127763818</v>
      </c>
      <c r="O24" s="78">
        <f t="shared" si="1"/>
        <v>0.5429166666666667</v>
      </c>
      <c r="P24" s="78">
        <f t="shared" si="3"/>
        <v>0.7627818714740459</v>
      </c>
    </row>
    <row r="25" spans="1:16" ht="10.5">
      <c r="A25" s="84" t="s">
        <v>131</v>
      </c>
      <c r="B25" s="84" t="s">
        <v>132</v>
      </c>
      <c r="C25" s="84" t="s">
        <v>101</v>
      </c>
      <c r="D25" s="87">
        <v>82208</v>
      </c>
      <c r="E25" s="87">
        <v>116194.86</v>
      </c>
      <c r="F25" s="87">
        <v>106121.24</v>
      </c>
      <c r="G25" s="85">
        <v>92007</v>
      </c>
      <c r="H25" s="86">
        <v>134501.34</v>
      </c>
      <c r="I25" s="86">
        <v>125488.11</v>
      </c>
      <c r="J25" s="76">
        <f t="shared" si="4"/>
        <v>11.919764499805371</v>
      </c>
      <c r="K25" s="77">
        <f t="shared" si="4"/>
        <v>15.754982621434369</v>
      </c>
      <c r="L25" s="77">
        <f t="shared" si="4"/>
        <v>18.24975848378703</v>
      </c>
      <c r="M25" s="78">
        <f t="shared" si="0"/>
        <v>1.4134252140910861</v>
      </c>
      <c r="N25" s="78">
        <f t="shared" si="2"/>
        <v>1.4618598584890279</v>
      </c>
      <c r="O25" s="78">
        <f t="shared" si="1"/>
        <v>1.2908870182950565</v>
      </c>
      <c r="P25" s="78">
        <f t="shared" si="3"/>
        <v>1.3638974208484138</v>
      </c>
    </row>
    <row r="26" spans="1:16" ht="10.5">
      <c r="A26" s="84" t="s">
        <v>131</v>
      </c>
      <c r="B26" s="84" t="s">
        <v>132</v>
      </c>
      <c r="C26" s="84" t="s">
        <v>49</v>
      </c>
      <c r="D26" s="87"/>
      <c r="E26" s="87"/>
      <c r="F26" s="87"/>
      <c r="G26" s="85">
        <v>20430</v>
      </c>
      <c r="H26" s="86">
        <v>28766.5</v>
      </c>
      <c r="I26" s="86">
        <v>27035.87</v>
      </c>
      <c r="J26" s="76"/>
      <c r="K26" s="77"/>
      <c r="L26" s="77"/>
      <c r="M26" s="78"/>
      <c r="N26" s="78">
        <f t="shared" si="2"/>
        <v>1.4080518844836025</v>
      </c>
      <c r="O26" s="78"/>
      <c r="P26" s="78">
        <f t="shared" si="3"/>
        <v>1.32334165442976</v>
      </c>
    </row>
    <row r="27" spans="1:16" ht="10.5">
      <c r="A27" s="84" t="s">
        <v>131</v>
      </c>
      <c r="B27" s="84" t="s">
        <v>132</v>
      </c>
      <c r="C27" s="84" t="s">
        <v>112</v>
      </c>
      <c r="D27" s="87">
        <v>268210</v>
      </c>
      <c r="E27" s="87">
        <v>151037.45</v>
      </c>
      <c r="F27" s="87">
        <v>136771.3</v>
      </c>
      <c r="G27" s="85"/>
      <c r="H27" s="86"/>
      <c r="I27" s="86"/>
      <c r="J27" s="76"/>
      <c r="K27" s="77"/>
      <c r="L27" s="77"/>
      <c r="M27" s="78">
        <f t="shared" si="0"/>
        <v>0.5631313150143544</v>
      </c>
      <c r="N27" s="78"/>
      <c r="O27" s="78">
        <f t="shared" si="1"/>
        <v>0.5099410909362067</v>
      </c>
      <c r="P27" s="78"/>
    </row>
    <row r="28" spans="1:16" ht="10.5">
      <c r="A28" s="84" t="s">
        <v>131</v>
      </c>
      <c r="B28" s="84" t="s">
        <v>132</v>
      </c>
      <c r="C28" s="84" t="s">
        <v>84</v>
      </c>
      <c r="D28" s="87">
        <v>557782</v>
      </c>
      <c r="E28" s="87">
        <v>714814.12</v>
      </c>
      <c r="F28" s="87">
        <v>641721.45</v>
      </c>
      <c r="G28" s="85"/>
      <c r="H28" s="86"/>
      <c r="I28" s="86"/>
      <c r="J28" s="76"/>
      <c r="K28" s="77"/>
      <c r="L28" s="77"/>
      <c r="M28" s="78">
        <f t="shared" si="0"/>
        <v>1.281529558142787</v>
      </c>
      <c r="N28" s="78"/>
      <c r="O28" s="78">
        <f t="shared" si="1"/>
        <v>1.1504879146333153</v>
      </c>
      <c r="P28" s="78"/>
    </row>
    <row r="29" spans="1:16" ht="10.5">
      <c r="A29" s="84" t="s">
        <v>131</v>
      </c>
      <c r="B29" s="84" t="s">
        <v>132</v>
      </c>
      <c r="C29" s="84" t="s">
        <v>600</v>
      </c>
      <c r="D29" s="87">
        <v>79399</v>
      </c>
      <c r="E29" s="87">
        <v>110233.97</v>
      </c>
      <c r="F29" s="87">
        <v>98394.17</v>
      </c>
      <c r="G29" s="85">
        <v>48476</v>
      </c>
      <c r="H29" s="86">
        <v>66077.69</v>
      </c>
      <c r="I29" s="86">
        <v>62217.32</v>
      </c>
      <c r="J29" s="76">
        <f aca="true" t="shared" si="5" ref="J29:L30">(G29-D29)*100/D29</f>
        <v>-38.946334336704496</v>
      </c>
      <c r="K29" s="77">
        <f t="shared" si="5"/>
        <v>-40.056871761037</v>
      </c>
      <c r="L29" s="77">
        <f t="shared" si="5"/>
        <v>-36.76726984942299</v>
      </c>
      <c r="M29" s="78">
        <f t="shared" si="0"/>
        <v>1.3883546392271944</v>
      </c>
      <c r="N29" s="78">
        <f t="shared" si="2"/>
        <v>1.3631011222048024</v>
      </c>
      <c r="O29" s="78">
        <f t="shared" si="1"/>
        <v>1.239236892152294</v>
      </c>
      <c r="P29" s="78">
        <f t="shared" si="3"/>
        <v>1.2834664576285173</v>
      </c>
    </row>
    <row r="30" spans="1:16" ht="10.5">
      <c r="A30" s="84" t="s">
        <v>131</v>
      </c>
      <c r="B30" s="84" t="s">
        <v>132</v>
      </c>
      <c r="C30" s="84" t="s">
        <v>585</v>
      </c>
      <c r="D30" s="87">
        <v>10005</v>
      </c>
      <c r="E30" s="87">
        <v>13940.89</v>
      </c>
      <c r="F30" s="87">
        <v>12506.25</v>
      </c>
      <c r="G30" s="85">
        <v>7343.68</v>
      </c>
      <c r="H30" s="86">
        <v>14102.86</v>
      </c>
      <c r="I30" s="86">
        <v>13234.78</v>
      </c>
      <c r="J30" s="76">
        <f t="shared" si="5"/>
        <v>-26.599900049975012</v>
      </c>
      <c r="K30" s="77">
        <f t="shared" si="5"/>
        <v>1.1618340005552097</v>
      </c>
      <c r="L30" s="77">
        <f t="shared" si="5"/>
        <v>5.8253273363318385</v>
      </c>
      <c r="M30" s="78">
        <f t="shared" si="0"/>
        <v>1.393392303848076</v>
      </c>
      <c r="N30" s="78">
        <f t="shared" si="2"/>
        <v>1.9204077519717635</v>
      </c>
      <c r="O30" s="78">
        <f t="shared" si="1"/>
        <v>1.25</v>
      </c>
      <c r="P30" s="78">
        <f t="shared" si="3"/>
        <v>1.802199986927535</v>
      </c>
    </row>
    <row r="31" spans="1:16" ht="10.5">
      <c r="A31" s="84" t="s">
        <v>131</v>
      </c>
      <c r="B31" s="84" t="s">
        <v>132</v>
      </c>
      <c r="C31" s="84" t="s">
        <v>601</v>
      </c>
      <c r="D31" s="87">
        <v>26000</v>
      </c>
      <c r="E31" s="87">
        <v>14950</v>
      </c>
      <c r="F31" s="87">
        <v>13252.78</v>
      </c>
      <c r="G31" s="85"/>
      <c r="H31" s="86"/>
      <c r="I31" s="86"/>
      <c r="J31" s="76"/>
      <c r="K31" s="77"/>
      <c r="L31" s="77"/>
      <c r="M31" s="78">
        <f t="shared" si="0"/>
        <v>0.575</v>
      </c>
      <c r="N31" s="78"/>
      <c r="O31" s="78">
        <f t="shared" si="1"/>
        <v>0.5097223076923078</v>
      </c>
      <c r="P31" s="78"/>
    </row>
    <row r="32" spans="1:16" ht="10.5">
      <c r="A32" s="84" t="s">
        <v>131</v>
      </c>
      <c r="B32" s="84" t="s">
        <v>132</v>
      </c>
      <c r="C32" s="84" t="s">
        <v>837</v>
      </c>
      <c r="D32" s="87"/>
      <c r="E32" s="87"/>
      <c r="F32" s="87"/>
      <c r="G32" s="85">
        <v>26000</v>
      </c>
      <c r="H32" s="86">
        <v>24700</v>
      </c>
      <c r="I32" s="86">
        <v>22727.12</v>
      </c>
      <c r="J32" s="76"/>
      <c r="K32" s="77"/>
      <c r="L32" s="77"/>
      <c r="M32" s="78"/>
      <c r="N32" s="78">
        <f t="shared" si="2"/>
        <v>0.95</v>
      </c>
      <c r="O32" s="78"/>
      <c r="P32" s="78">
        <f t="shared" si="3"/>
        <v>0.87412</v>
      </c>
    </row>
    <row r="33" spans="1:16" ht="10.5">
      <c r="A33" s="84" t="s">
        <v>131</v>
      </c>
      <c r="B33" s="84" t="s">
        <v>132</v>
      </c>
      <c r="C33" s="84" t="s">
        <v>169</v>
      </c>
      <c r="D33" s="87">
        <v>23013</v>
      </c>
      <c r="E33" s="87">
        <v>26464.95</v>
      </c>
      <c r="F33" s="87">
        <v>23169.43</v>
      </c>
      <c r="G33" s="85">
        <v>13502</v>
      </c>
      <c r="H33" s="86">
        <v>18677.8</v>
      </c>
      <c r="I33" s="86">
        <v>17650.11</v>
      </c>
      <c r="J33" s="76">
        <f aca="true" t="shared" si="6" ref="J33:L34">(G33-D33)*100/D33</f>
        <v>-41.32881414852475</v>
      </c>
      <c r="K33" s="77">
        <f t="shared" si="6"/>
        <v>-29.424389617210693</v>
      </c>
      <c r="L33" s="77">
        <f t="shared" si="6"/>
        <v>-23.82156142814044</v>
      </c>
      <c r="M33" s="78">
        <f t="shared" si="0"/>
        <v>1.1500000000000001</v>
      </c>
      <c r="N33" s="78">
        <f t="shared" si="2"/>
        <v>1.3833358021033921</v>
      </c>
      <c r="O33" s="78">
        <f t="shared" si="1"/>
        <v>1.006797462303915</v>
      </c>
      <c r="P33" s="78">
        <f t="shared" si="3"/>
        <v>1.3072218930528812</v>
      </c>
    </row>
    <row r="34" spans="1:16" ht="10.5">
      <c r="A34" s="84" t="s">
        <v>131</v>
      </c>
      <c r="B34" s="84" t="s">
        <v>132</v>
      </c>
      <c r="C34" s="84" t="s">
        <v>48</v>
      </c>
      <c r="D34" s="87">
        <v>277997</v>
      </c>
      <c r="E34" s="87">
        <v>423745.72</v>
      </c>
      <c r="F34" s="87">
        <v>374799.31</v>
      </c>
      <c r="G34" s="85">
        <v>42241</v>
      </c>
      <c r="H34" s="86">
        <v>61840.55</v>
      </c>
      <c r="I34" s="86">
        <v>58120.14</v>
      </c>
      <c r="J34" s="76">
        <f t="shared" si="6"/>
        <v>-84.80523171113357</v>
      </c>
      <c r="K34" s="77">
        <f t="shared" si="6"/>
        <v>-85.40621248044701</v>
      </c>
      <c r="L34" s="77">
        <f t="shared" si="6"/>
        <v>-84.49299706554956</v>
      </c>
      <c r="M34" s="78">
        <f t="shared" si="0"/>
        <v>1.5242816289384418</v>
      </c>
      <c r="N34" s="78">
        <f t="shared" si="2"/>
        <v>1.4639935134111408</v>
      </c>
      <c r="O34" s="78">
        <f t="shared" si="1"/>
        <v>1.3482135059011429</v>
      </c>
      <c r="P34" s="78">
        <f t="shared" si="3"/>
        <v>1.3759177102814801</v>
      </c>
    </row>
    <row r="35" spans="1:16" ht="10.5">
      <c r="A35" s="84" t="s">
        <v>131</v>
      </c>
      <c r="B35" s="84" t="s">
        <v>132</v>
      </c>
      <c r="C35" s="84" t="s">
        <v>58</v>
      </c>
      <c r="D35" s="87"/>
      <c r="E35" s="87"/>
      <c r="F35" s="87"/>
      <c r="G35" s="85">
        <v>20993</v>
      </c>
      <c r="H35" s="86">
        <v>26376.22</v>
      </c>
      <c r="I35" s="86">
        <v>24679.49</v>
      </c>
      <c r="J35" s="76"/>
      <c r="K35" s="77"/>
      <c r="L35" s="77"/>
      <c r="M35" s="78"/>
      <c r="N35" s="78">
        <f t="shared" si="2"/>
        <v>1.2564292859524604</v>
      </c>
      <c r="O35" s="78"/>
      <c r="P35" s="78">
        <f t="shared" si="3"/>
        <v>1.1756056780831707</v>
      </c>
    </row>
    <row r="36" spans="1:16" ht="10.5">
      <c r="A36" s="84" t="s">
        <v>131</v>
      </c>
      <c r="B36" s="84" t="s">
        <v>132</v>
      </c>
      <c r="C36" s="84" t="s">
        <v>82</v>
      </c>
      <c r="D36" s="87"/>
      <c r="E36" s="87"/>
      <c r="F36" s="87"/>
      <c r="G36" s="85">
        <v>43005</v>
      </c>
      <c r="H36" s="86">
        <v>76227.11</v>
      </c>
      <c r="I36" s="86">
        <v>71667.61</v>
      </c>
      <c r="J36" s="76"/>
      <c r="K36" s="77"/>
      <c r="L36" s="77"/>
      <c r="M36" s="78"/>
      <c r="N36" s="78">
        <f t="shared" si="2"/>
        <v>1.7725173816998023</v>
      </c>
      <c r="O36" s="78"/>
      <c r="P36" s="78">
        <f t="shared" si="3"/>
        <v>1.666494826183002</v>
      </c>
    </row>
    <row r="37" spans="1:16" ht="10.5">
      <c r="A37" s="84" t="s">
        <v>131</v>
      </c>
      <c r="B37" s="84" t="s">
        <v>132</v>
      </c>
      <c r="C37" s="84" t="s">
        <v>107</v>
      </c>
      <c r="D37" s="87">
        <v>412162</v>
      </c>
      <c r="E37" s="87">
        <v>629943.69</v>
      </c>
      <c r="F37" s="87">
        <v>566840.58</v>
      </c>
      <c r="G37" s="85">
        <v>363543</v>
      </c>
      <c r="H37" s="86">
        <v>548218.96</v>
      </c>
      <c r="I37" s="86">
        <v>514343.37</v>
      </c>
      <c r="J37" s="76">
        <f>(G37-D37)*100/D37</f>
        <v>-11.796089886986184</v>
      </c>
      <c r="K37" s="77">
        <f>(H37-E37)*100/E37</f>
        <v>-12.973338934468886</v>
      </c>
      <c r="L37" s="77">
        <f>(I37-F37)*100/F37</f>
        <v>-9.261371160124062</v>
      </c>
      <c r="M37" s="78">
        <f t="shared" si="0"/>
        <v>1.5283885705135358</v>
      </c>
      <c r="N37" s="78">
        <f t="shared" si="2"/>
        <v>1.5079893162569489</v>
      </c>
      <c r="O37" s="78">
        <f t="shared" si="1"/>
        <v>1.375285882735429</v>
      </c>
      <c r="P37" s="78">
        <f t="shared" si="3"/>
        <v>1.414807519330588</v>
      </c>
    </row>
    <row r="38" spans="1:16" ht="10.5">
      <c r="A38" s="84" t="s">
        <v>131</v>
      </c>
      <c r="B38" s="84" t="s">
        <v>132</v>
      </c>
      <c r="C38" s="84" t="s">
        <v>144</v>
      </c>
      <c r="D38" s="87">
        <v>26302</v>
      </c>
      <c r="E38" s="87">
        <v>13151</v>
      </c>
      <c r="F38" s="87">
        <v>11658.02</v>
      </c>
      <c r="G38" s="85"/>
      <c r="H38" s="86"/>
      <c r="I38" s="86"/>
      <c r="J38" s="76"/>
      <c r="K38" s="77"/>
      <c r="L38" s="77"/>
      <c r="M38" s="78">
        <f t="shared" si="0"/>
        <v>0.5</v>
      </c>
      <c r="N38" s="78"/>
      <c r="O38" s="78">
        <f t="shared" si="1"/>
        <v>0.443237016196487</v>
      </c>
      <c r="P38" s="78"/>
    </row>
    <row r="39" spans="1:16" ht="10.5">
      <c r="A39" s="84" t="s">
        <v>136</v>
      </c>
      <c r="B39" s="84" t="s">
        <v>137</v>
      </c>
      <c r="C39" s="84" t="s">
        <v>59</v>
      </c>
      <c r="D39" s="87"/>
      <c r="E39" s="87"/>
      <c r="F39" s="87"/>
      <c r="G39" s="85">
        <v>1000</v>
      </c>
      <c r="H39" s="86">
        <v>2169.27</v>
      </c>
      <c r="I39" s="86">
        <v>2023.44</v>
      </c>
      <c r="J39" s="76"/>
      <c r="K39" s="77"/>
      <c r="L39" s="77"/>
      <c r="M39" s="78"/>
      <c r="N39" s="78">
        <f t="shared" si="2"/>
        <v>2.16927</v>
      </c>
      <c r="O39" s="78"/>
      <c r="P39" s="78">
        <f t="shared" si="3"/>
        <v>2.02344</v>
      </c>
    </row>
    <row r="40" spans="1:16" ht="10.5">
      <c r="A40" s="84" t="s">
        <v>136</v>
      </c>
      <c r="B40" s="84" t="s">
        <v>137</v>
      </c>
      <c r="C40" s="84" t="s">
        <v>134</v>
      </c>
      <c r="D40" s="87"/>
      <c r="E40" s="87"/>
      <c r="F40" s="87"/>
      <c r="G40" s="85">
        <v>41000</v>
      </c>
      <c r="H40" s="86">
        <v>85173.08</v>
      </c>
      <c r="I40" s="86">
        <v>79835.12</v>
      </c>
      <c r="J40" s="76"/>
      <c r="K40" s="77"/>
      <c r="L40" s="77"/>
      <c r="M40" s="78"/>
      <c r="N40" s="78">
        <f t="shared" si="2"/>
        <v>2.077392195121951</v>
      </c>
      <c r="O40" s="78"/>
      <c r="P40" s="78">
        <f t="shared" si="3"/>
        <v>1.9471980487804876</v>
      </c>
    </row>
    <row r="41" spans="1:16" ht="10.5">
      <c r="A41" s="84" t="s">
        <v>136</v>
      </c>
      <c r="B41" s="84" t="s">
        <v>137</v>
      </c>
      <c r="C41" s="84" t="s">
        <v>45</v>
      </c>
      <c r="D41" s="87">
        <v>12589.78</v>
      </c>
      <c r="E41" s="87">
        <v>61668.86</v>
      </c>
      <c r="F41" s="87">
        <v>55492.95</v>
      </c>
      <c r="G41" s="85">
        <v>5435</v>
      </c>
      <c r="H41" s="86">
        <v>17772.45</v>
      </c>
      <c r="I41" s="86">
        <v>16724.87</v>
      </c>
      <c r="J41" s="76">
        <f>(G41-D41)*100/D41</f>
        <v>-56.830063750121134</v>
      </c>
      <c r="K41" s="77">
        <f>(H41-E41)*100/E41</f>
        <v>-71.18083583837937</v>
      </c>
      <c r="L41" s="77">
        <f>(I41-F41)*100/F41</f>
        <v>-69.86127066591342</v>
      </c>
      <c r="M41" s="78">
        <f t="shared" si="0"/>
        <v>4.898327055754747</v>
      </c>
      <c r="N41" s="78">
        <f t="shared" si="2"/>
        <v>3.27</v>
      </c>
      <c r="O41" s="78">
        <f t="shared" si="1"/>
        <v>4.407777578321464</v>
      </c>
      <c r="P41" s="78">
        <f t="shared" si="3"/>
        <v>3.0772529898804044</v>
      </c>
    </row>
    <row r="42" spans="1:16" ht="10.5">
      <c r="A42" s="84" t="s">
        <v>136</v>
      </c>
      <c r="B42" s="84" t="s">
        <v>137</v>
      </c>
      <c r="C42" s="84" t="s">
        <v>61</v>
      </c>
      <c r="D42" s="87"/>
      <c r="E42" s="87"/>
      <c r="F42" s="87"/>
      <c r="G42" s="85">
        <v>66000</v>
      </c>
      <c r="H42" s="86">
        <v>144200</v>
      </c>
      <c r="I42" s="86">
        <v>133282.61</v>
      </c>
      <c r="J42" s="76"/>
      <c r="K42" s="77"/>
      <c r="L42" s="77"/>
      <c r="M42" s="78"/>
      <c r="N42" s="78">
        <f t="shared" si="2"/>
        <v>2.184848484848485</v>
      </c>
      <c r="O42" s="78"/>
      <c r="P42" s="78">
        <f t="shared" si="3"/>
        <v>2.0194334848484847</v>
      </c>
    </row>
    <row r="43" spans="1:16" ht="10.5">
      <c r="A43" s="84" t="s">
        <v>136</v>
      </c>
      <c r="B43" s="84" t="s">
        <v>137</v>
      </c>
      <c r="C43" s="84" t="s">
        <v>151</v>
      </c>
      <c r="D43" s="87"/>
      <c r="E43" s="87"/>
      <c r="F43" s="87"/>
      <c r="G43" s="85">
        <v>4590.46</v>
      </c>
      <c r="H43" s="86">
        <v>11797.31</v>
      </c>
      <c r="I43" s="86">
        <v>10933.19</v>
      </c>
      <c r="J43" s="76"/>
      <c r="K43" s="77"/>
      <c r="L43" s="77"/>
      <c r="M43" s="78"/>
      <c r="N43" s="78">
        <f t="shared" si="2"/>
        <v>2.5699624874195615</v>
      </c>
      <c r="O43" s="78"/>
      <c r="P43" s="78">
        <f t="shared" si="3"/>
        <v>2.3817199147797825</v>
      </c>
    </row>
    <row r="44" spans="1:16" ht="10.5">
      <c r="A44" s="84" t="s">
        <v>136</v>
      </c>
      <c r="B44" s="84" t="s">
        <v>137</v>
      </c>
      <c r="C44" s="84" t="s">
        <v>49</v>
      </c>
      <c r="D44" s="87"/>
      <c r="E44" s="87"/>
      <c r="F44" s="87"/>
      <c r="G44" s="85">
        <v>5</v>
      </c>
      <c r="H44" s="86">
        <v>3</v>
      </c>
      <c r="I44" s="86">
        <v>2.82</v>
      </c>
      <c r="J44" s="76"/>
      <c r="K44" s="77"/>
      <c r="L44" s="77"/>
      <c r="M44" s="78"/>
      <c r="N44" s="78">
        <f t="shared" si="2"/>
        <v>0.6</v>
      </c>
      <c r="O44" s="78"/>
      <c r="P44" s="78">
        <f t="shared" si="3"/>
        <v>0.564</v>
      </c>
    </row>
    <row r="45" spans="1:16" ht="10.5">
      <c r="A45" s="84" t="s">
        <v>136</v>
      </c>
      <c r="B45" s="84" t="s">
        <v>137</v>
      </c>
      <c r="C45" s="84" t="s">
        <v>48</v>
      </c>
      <c r="D45" s="87"/>
      <c r="E45" s="87"/>
      <c r="F45" s="87"/>
      <c r="G45" s="85">
        <v>104080</v>
      </c>
      <c r="H45" s="86">
        <v>223460.82</v>
      </c>
      <c r="I45" s="86">
        <v>208519.03</v>
      </c>
      <c r="J45" s="76"/>
      <c r="K45" s="77"/>
      <c r="L45" s="77"/>
      <c r="M45" s="78"/>
      <c r="N45" s="78">
        <f t="shared" si="2"/>
        <v>2.147010184473482</v>
      </c>
      <c r="O45" s="78"/>
      <c r="P45" s="78">
        <f t="shared" si="3"/>
        <v>2.003449558032283</v>
      </c>
    </row>
    <row r="46" spans="1:16" ht="10.5">
      <c r="A46" s="84" t="s">
        <v>136</v>
      </c>
      <c r="B46" s="84" t="s">
        <v>137</v>
      </c>
      <c r="C46" s="84" t="s">
        <v>107</v>
      </c>
      <c r="D46" s="87"/>
      <c r="E46" s="87"/>
      <c r="F46" s="87"/>
      <c r="G46" s="85">
        <v>24530</v>
      </c>
      <c r="H46" s="86">
        <v>50905.19</v>
      </c>
      <c r="I46" s="86">
        <v>47319.89</v>
      </c>
      <c r="J46" s="76"/>
      <c r="K46" s="77"/>
      <c r="L46" s="77"/>
      <c r="M46" s="78"/>
      <c r="N46" s="78">
        <f t="shared" si="2"/>
        <v>2.075221769262128</v>
      </c>
      <c r="O46" s="78"/>
      <c r="P46" s="78">
        <f t="shared" si="3"/>
        <v>1.9290619649408887</v>
      </c>
    </row>
    <row r="47" spans="1:16" ht="10.5">
      <c r="A47" s="84" t="s">
        <v>745</v>
      </c>
      <c r="B47" s="84" t="s">
        <v>746</v>
      </c>
      <c r="C47" s="84" t="s">
        <v>151</v>
      </c>
      <c r="D47" s="87"/>
      <c r="E47" s="87"/>
      <c r="F47" s="87"/>
      <c r="G47" s="85">
        <v>2668.99</v>
      </c>
      <c r="H47" s="86">
        <v>8081</v>
      </c>
      <c r="I47" s="86">
        <v>7520.89</v>
      </c>
      <c r="J47" s="76"/>
      <c r="K47" s="77"/>
      <c r="L47" s="77"/>
      <c r="M47" s="78"/>
      <c r="N47" s="78">
        <f t="shared" si="2"/>
        <v>3.027737084065508</v>
      </c>
      <c r="O47" s="78"/>
      <c r="P47" s="78">
        <f t="shared" si="3"/>
        <v>2.8178786732059695</v>
      </c>
    </row>
    <row r="48" spans="1:16" ht="10.5">
      <c r="A48" s="84" t="s">
        <v>697</v>
      </c>
      <c r="B48" s="84" t="s">
        <v>698</v>
      </c>
      <c r="C48" s="84" t="s">
        <v>52</v>
      </c>
      <c r="D48" s="87">
        <v>37.8</v>
      </c>
      <c r="E48" s="87">
        <v>64.75</v>
      </c>
      <c r="F48" s="87">
        <v>57.83</v>
      </c>
      <c r="G48" s="85"/>
      <c r="H48" s="86"/>
      <c r="I48" s="86"/>
      <c r="J48" s="76"/>
      <c r="K48" s="77"/>
      <c r="L48" s="77"/>
      <c r="M48" s="78">
        <f t="shared" si="0"/>
        <v>1.712962962962963</v>
      </c>
      <c r="N48" s="78"/>
      <c r="O48" s="78">
        <f t="shared" si="1"/>
        <v>1.5298941798941799</v>
      </c>
      <c r="P48" s="78"/>
    </row>
    <row r="49" spans="1:16" ht="10.5">
      <c r="A49" s="84" t="s">
        <v>697</v>
      </c>
      <c r="B49" s="84" t="s">
        <v>698</v>
      </c>
      <c r="C49" s="84" t="s">
        <v>151</v>
      </c>
      <c r="D49" s="87"/>
      <c r="E49" s="87"/>
      <c r="F49" s="87"/>
      <c r="G49" s="85">
        <v>1703.88</v>
      </c>
      <c r="H49" s="86">
        <v>3987.51</v>
      </c>
      <c r="I49" s="86">
        <v>3720.29</v>
      </c>
      <c r="J49" s="76"/>
      <c r="K49" s="77"/>
      <c r="L49" s="77"/>
      <c r="M49" s="78"/>
      <c r="N49" s="78">
        <f t="shared" si="2"/>
        <v>2.3402528347066696</v>
      </c>
      <c r="O49" s="78"/>
      <c r="P49" s="78">
        <f t="shared" si="3"/>
        <v>2.1834225414935324</v>
      </c>
    </row>
    <row r="50" spans="1:16" ht="10.5">
      <c r="A50" s="84" t="s">
        <v>747</v>
      </c>
      <c r="B50" s="84" t="s">
        <v>748</v>
      </c>
      <c r="C50" s="84" t="s">
        <v>151</v>
      </c>
      <c r="D50" s="87"/>
      <c r="E50" s="87"/>
      <c r="F50" s="87"/>
      <c r="G50" s="85">
        <v>14833.89</v>
      </c>
      <c r="H50" s="86">
        <v>34091.79</v>
      </c>
      <c r="I50" s="86">
        <v>31647.12</v>
      </c>
      <c r="J50" s="76"/>
      <c r="K50" s="77"/>
      <c r="L50" s="77"/>
      <c r="M50" s="78"/>
      <c r="N50" s="78">
        <f t="shared" si="2"/>
        <v>2.2982366729158703</v>
      </c>
      <c r="O50" s="78"/>
      <c r="P50" s="78">
        <f t="shared" si="3"/>
        <v>2.1334336441756006</v>
      </c>
    </row>
    <row r="51" spans="1:16" ht="10.5">
      <c r="A51" s="84" t="s">
        <v>140</v>
      </c>
      <c r="B51" s="84" t="s">
        <v>141</v>
      </c>
      <c r="C51" s="84" t="s">
        <v>151</v>
      </c>
      <c r="D51" s="87"/>
      <c r="E51" s="87"/>
      <c r="F51" s="87"/>
      <c r="G51" s="85">
        <v>2128.33</v>
      </c>
      <c r="H51" s="86">
        <v>4574.95</v>
      </c>
      <c r="I51" s="86">
        <v>4235.56</v>
      </c>
      <c r="J51" s="76"/>
      <c r="K51" s="77"/>
      <c r="L51" s="77"/>
      <c r="M51" s="78"/>
      <c r="N51" s="78">
        <f t="shared" si="2"/>
        <v>2.1495491770543103</v>
      </c>
      <c r="O51" s="78"/>
      <c r="P51" s="78">
        <f t="shared" si="3"/>
        <v>1.9900861238623713</v>
      </c>
    </row>
    <row r="52" spans="1:16" ht="10.5">
      <c r="A52" s="84" t="s">
        <v>646</v>
      </c>
      <c r="B52" s="84" t="s">
        <v>647</v>
      </c>
      <c r="C52" s="84" t="s">
        <v>52</v>
      </c>
      <c r="D52" s="87">
        <v>153.9</v>
      </c>
      <c r="E52" s="87">
        <v>215.67</v>
      </c>
      <c r="F52" s="87">
        <v>196.99</v>
      </c>
      <c r="G52" s="85"/>
      <c r="H52" s="86"/>
      <c r="I52" s="86"/>
      <c r="J52" s="76"/>
      <c r="K52" s="77"/>
      <c r="L52" s="77"/>
      <c r="M52" s="78">
        <f t="shared" si="0"/>
        <v>1.4013645224171538</v>
      </c>
      <c r="N52" s="78"/>
      <c r="O52" s="78">
        <f t="shared" si="1"/>
        <v>1.279987004548408</v>
      </c>
      <c r="P52" s="78"/>
    </row>
    <row r="53" spans="1:16" ht="10.5">
      <c r="A53" s="80" t="s">
        <v>646</v>
      </c>
      <c r="B53" s="80" t="s">
        <v>647</v>
      </c>
      <c r="C53" s="80" t="s">
        <v>169</v>
      </c>
      <c r="D53" s="82">
        <v>8323.56</v>
      </c>
      <c r="E53" s="83">
        <v>3329.42</v>
      </c>
      <c r="F53" s="83">
        <v>3100.78</v>
      </c>
      <c r="G53" s="82">
        <v>27583.39</v>
      </c>
      <c r="H53" s="83">
        <v>14896.02</v>
      </c>
      <c r="I53" s="83">
        <v>14165.16</v>
      </c>
      <c r="J53" s="76">
        <f>(G53-D53)*100/D53</f>
        <v>231.38933341022354</v>
      </c>
      <c r="K53" s="77">
        <f>(H53-E53)*100/E53</f>
        <v>347.40585447315146</v>
      </c>
      <c r="L53" s="77">
        <f>(I53-F53)*100/F53</f>
        <v>356.825701920162</v>
      </c>
      <c r="M53" s="78">
        <f t="shared" si="0"/>
        <v>0.39999951943639506</v>
      </c>
      <c r="N53" s="78">
        <f t="shared" si="2"/>
        <v>0.5400358694127154</v>
      </c>
      <c r="O53" s="78">
        <f t="shared" si="1"/>
        <v>0.37253050377482716</v>
      </c>
      <c r="P53" s="78">
        <f t="shared" si="3"/>
        <v>0.5135394888010502</v>
      </c>
    </row>
    <row r="54" spans="1:16" ht="10.5">
      <c r="A54" s="84" t="s">
        <v>650</v>
      </c>
      <c r="B54" s="84" t="s">
        <v>651</v>
      </c>
      <c r="C54" s="84" t="s">
        <v>52</v>
      </c>
      <c r="D54" s="85">
        <v>502.2</v>
      </c>
      <c r="E54" s="86">
        <v>588.3</v>
      </c>
      <c r="F54" s="86">
        <v>537.35</v>
      </c>
      <c r="G54" s="85"/>
      <c r="H54" s="86"/>
      <c r="I54" s="86"/>
      <c r="J54" s="76"/>
      <c r="K54" s="77"/>
      <c r="L54" s="77"/>
      <c r="M54" s="78">
        <f t="shared" si="0"/>
        <v>1.1714456391875747</v>
      </c>
      <c r="N54" s="78"/>
      <c r="O54" s="78">
        <f t="shared" si="1"/>
        <v>1.0699920350457985</v>
      </c>
      <c r="P54" s="78"/>
    </row>
    <row r="55" spans="1:16" ht="10.5">
      <c r="A55" s="80" t="s">
        <v>650</v>
      </c>
      <c r="B55" s="80" t="s">
        <v>651</v>
      </c>
      <c r="C55" s="80" t="s">
        <v>169</v>
      </c>
      <c r="D55" s="82">
        <v>7570.73</v>
      </c>
      <c r="E55" s="83">
        <v>4542.44</v>
      </c>
      <c r="F55" s="83">
        <v>4230.5</v>
      </c>
      <c r="G55" s="82">
        <v>12924.5</v>
      </c>
      <c r="H55" s="83">
        <v>9693.37</v>
      </c>
      <c r="I55" s="83">
        <v>9239.61</v>
      </c>
      <c r="J55" s="76">
        <f>(G55-D55)*100/D55</f>
        <v>70.71669442708959</v>
      </c>
      <c r="K55" s="77">
        <f>(H55-E55)*100/E55</f>
        <v>113.39566400436773</v>
      </c>
      <c r="L55" s="77">
        <f>(I55-F55)*100/F55</f>
        <v>118.40468029783715</v>
      </c>
      <c r="M55" s="78">
        <f t="shared" si="0"/>
        <v>0.6000002641753173</v>
      </c>
      <c r="N55" s="78">
        <f t="shared" si="2"/>
        <v>0.749999613137839</v>
      </c>
      <c r="O55" s="78">
        <f t="shared" si="1"/>
        <v>0.5587968399348544</v>
      </c>
      <c r="P55" s="78">
        <f t="shared" si="3"/>
        <v>0.7148910983016752</v>
      </c>
    </row>
    <row r="56" spans="1:16" ht="10.5">
      <c r="A56" s="84" t="s">
        <v>142</v>
      </c>
      <c r="B56" s="84" t="s">
        <v>143</v>
      </c>
      <c r="C56" s="84" t="s">
        <v>86</v>
      </c>
      <c r="D56" s="85">
        <v>7920</v>
      </c>
      <c r="E56" s="86">
        <v>1456.19</v>
      </c>
      <c r="F56" s="86">
        <v>1343.88</v>
      </c>
      <c r="G56" s="85"/>
      <c r="H56" s="86"/>
      <c r="I56" s="86"/>
      <c r="J56" s="76"/>
      <c r="K56" s="77"/>
      <c r="L56" s="77"/>
      <c r="M56" s="78">
        <f t="shared" si="0"/>
        <v>0.18386237373737374</v>
      </c>
      <c r="N56" s="78"/>
      <c r="O56" s="78">
        <f t="shared" si="1"/>
        <v>0.16968181818181818</v>
      </c>
      <c r="P56" s="78"/>
    </row>
    <row r="57" spans="1:16" ht="10.5">
      <c r="A57" s="80" t="s">
        <v>142</v>
      </c>
      <c r="B57" s="80" t="s">
        <v>143</v>
      </c>
      <c r="C57" s="80" t="s">
        <v>133</v>
      </c>
      <c r="D57" s="82">
        <v>84226.23</v>
      </c>
      <c r="E57" s="83">
        <v>65953.89</v>
      </c>
      <c r="F57" s="83">
        <v>60070.64</v>
      </c>
      <c r="G57" s="82"/>
      <c r="H57" s="83"/>
      <c r="I57" s="83"/>
      <c r="J57" s="76"/>
      <c r="K57" s="77"/>
      <c r="L57" s="77"/>
      <c r="M57" s="78">
        <f t="shared" si="0"/>
        <v>0.7830564184102744</v>
      </c>
      <c r="N57" s="78"/>
      <c r="O57" s="78">
        <f t="shared" si="1"/>
        <v>0.7132058504814949</v>
      </c>
      <c r="P57" s="78"/>
    </row>
    <row r="58" spans="1:16" ht="10.5">
      <c r="A58" s="84" t="s">
        <v>142</v>
      </c>
      <c r="B58" s="84" t="s">
        <v>143</v>
      </c>
      <c r="C58" s="84" t="s">
        <v>59</v>
      </c>
      <c r="D58" s="87">
        <v>1000</v>
      </c>
      <c r="E58" s="87">
        <v>3114.81</v>
      </c>
      <c r="F58" s="87">
        <v>2853.53</v>
      </c>
      <c r="G58" s="85">
        <v>1522.8</v>
      </c>
      <c r="H58" s="86">
        <v>5447.78</v>
      </c>
      <c r="I58" s="86">
        <v>5159.37</v>
      </c>
      <c r="J58" s="76">
        <f>(G58-D58)*100/D58</f>
        <v>52.279999999999994</v>
      </c>
      <c r="K58" s="77">
        <f>(H58-E58)*100/E58</f>
        <v>74.89927154465279</v>
      </c>
      <c r="L58" s="77">
        <f>(I58-F58)*100/F58</f>
        <v>80.80657992030922</v>
      </c>
      <c r="M58" s="78">
        <f t="shared" si="0"/>
        <v>3.11481</v>
      </c>
      <c r="N58" s="78">
        <f t="shared" si="2"/>
        <v>3.5774757026530075</v>
      </c>
      <c r="O58" s="78">
        <f t="shared" si="1"/>
        <v>2.85353</v>
      </c>
      <c r="P58" s="78">
        <f t="shared" si="3"/>
        <v>3.3880811662726558</v>
      </c>
    </row>
    <row r="59" spans="1:16" ht="10.5">
      <c r="A59" s="80" t="s">
        <v>142</v>
      </c>
      <c r="B59" s="80" t="s">
        <v>143</v>
      </c>
      <c r="C59" s="80" t="s">
        <v>134</v>
      </c>
      <c r="D59" s="82"/>
      <c r="E59" s="83"/>
      <c r="F59" s="83"/>
      <c r="G59" s="81">
        <v>2.06</v>
      </c>
      <c r="H59" s="81">
        <v>0.04</v>
      </c>
      <c r="I59" s="81">
        <v>0.04</v>
      </c>
      <c r="J59" s="76"/>
      <c r="K59" s="77"/>
      <c r="L59" s="77"/>
      <c r="M59" s="78"/>
      <c r="N59" s="78">
        <f t="shared" si="2"/>
        <v>0.019417475728155338</v>
      </c>
      <c r="O59" s="78"/>
      <c r="P59" s="78">
        <f t="shared" si="3"/>
        <v>0.019417475728155338</v>
      </c>
    </row>
    <row r="60" spans="1:16" ht="10.5">
      <c r="A60" s="84" t="s">
        <v>142</v>
      </c>
      <c r="B60" s="84" t="s">
        <v>143</v>
      </c>
      <c r="C60" s="84" t="s">
        <v>54</v>
      </c>
      <c r="D60" s="85"/>
      <c r="E60" s="86"/>
      <c r="F60" s="86"/>
      <c r="G60" s="87">
        <v>44000</v>
      </c>
      <c r="H60" s="87">
        <v>110823.76</v>
      </c>
      <c r="I60" s="87">
        <v>104651.99</v>
      </c>
      <c r="J60" s="76"/>
      <c r="K60" s="77"/>
      <c r="L60" s="77"/>
      <c r="M60" s="78"/>
      <c r="N60" s="78">
        <f t="shared" si="2"/>
        <v>2.518721818181818</v>
      </c>
      <c r="O60" s="78"/>
      <c r="P60" s="78">
        <f t="shared" si="3"/>
        <v>2.3784543181818183</v>
      </c>
    </row>
    <row r="61" spans="1:16" ht="10.5">
      <c r="A61" s="80" t="s">
        <v>142</v>
      </c>
      <c r="B61" s="80" t="s">
        <v>143</v>
      </c>
      <c r="C61" s="80" t="s">
        <v>52</v>
      </c>
      <c r="D61" s="82">
        <v>2000</v>
      </c>
      <c r="E61" s="83">
        <v>5250</v>
      </c>
      <c r="F61" s="83">
        <v>4815.02</v>
      </c>
      <c r="G61" s="82">
        <v>2000</v>
      </c>
      <c r="H61" s="83">
        <v>4748.37</v>
      </c>
      <c r="I61" s="83">
        <v>4518.35</v>
      </c>
      <c r="J61" s="76">
        <f>(G61-D61)*100/D61</f>
        <v>0</v>
      </c>
      <c r="K61" s="77">
        <f>(H61-E61)*100/E61</f>
        <v>-9.554857142857145</v>
      </c>
      <c r="L61" s="77">
        <f>(I61-F61)*100/F61</f>
        <v>-6.161345124215477</v>
      </c>
      <c r="M61" s="78">
        <f t="shared" si="0"/>
        <v>2.625</v>
      </c>
      <c r="N61" s="78">
        <f t="shared" si="2"/>
        <v>2.3741849999999998</v>
      </c>
      <c r="O61" s="78">
        <f t="shared" si="1"/>
        <v>2.4075100000000003</v>
      </c>
      <c r="P61" s="78">
        <f t="shared" si="3"/>
        <v>2.2591750000000004</v>
      </c>
    </row>
    <row r="62" spans="1:16" ht="10.5">
      <c r="A62" s="84" t="s">
        <v>142</v>
      </c>
      <c r="B62" s="84" t="s">
        <v>143</v>
      </c>
      <c r="C62" s="84" t="s">
        <v>749</v>
      </c>
      <c r="D62" s="85"/>
      <c r="E62" s="86"/>
      <c r="F62" s="86"/>
      <c r="G62" s="85">
        <v>14650</v>
      </c>
      <c r="H62" s="86">
        <v>5046.98</v>
      </c>
      <c r="I62" s="86">
        <v>4743.35</v>
      </c>
      <c r="J62" s="76"/>
      <c r="K62" s="77"/>
      <c r="L62" s="77"/>
      <c r="M62" s="78"/>
      <c r="N62" s="78">
        <f t="shared" si="2"/>
        <v>0.34450375426621155</v>
      </c>
      <c r="O62" s="78"/>
      <c r="P62" s="78">
        <f t="shared" si="3"/>
        <v>0.3237781569965871</v>
      </c>
    </row>
    <row r="63" spans="1:16" ht="10.5">
      <c r="A63" s="80" t="s">
        <v>142</v>
      </c>
      <c r="B63" s="80" t="s">
        <v>143</v>
      </c>
      <c r="C63" s="80" t="s">
        <v>121</v>
      </c>
      <c r="D63" s="82"/>
      <c r="E63" s="83"/>
      <c r="F63" s="83"/>
      <c r="G63" s="81">
        <v>23000</v>
      </c>
      <c r="H63" s="81">
        <v>47150</v>
      </c>
      <c r="I63" s="81">
        <v>42105.01</v>
      </c>
      <c r="J63" s="76"/>
      <c r="K63" s="77"/>
      <c r="L63" s="77"/>
      <c r="M63" s="78"/>
      <c r="N63" s="78">
        <f t="shared" si="2"/>
        <v>2.05</v>
      </c>
      <c r="O63" s="78"/>
      <c r="P63" s="78">
        <f t="shared" si="3"/>
        <v>1.8306526086956523</v>
      </c>
    </row>
    <row r="64" spans="1:16" ht="10.5">
      <c r="A64" s="84" t="s">
        <v>142</v>
      </c>
      <c r="B64" s="84" t="s">
        <v>143</v>
      </c>
      <c r="C64" s="84" t="s">
        <v>45</v>
      </c>
      <c r="D64" s="85">
        <v>332371.8</v>
      </c>
      <c r="E64" s="86">
        <v>652310.13</v>
      </c>
      <c r="F64" s="86">
        <v>582048.17</v>
      </c>
      <c r="G64" s="85">
        <v>594307</v>
      </c>
      <c r="H64" s="86">
        <v>1291362.85</v>
      </c>
      <c r="I64" s="86">
        <v>1209513.57</v>
      </c>
      <c r="J64" s="76">
        <f aca="true" t="shared" si="7" ref="J64:L66">(G64-D64)*100/D64</f>
        <v>78.8078892372939</v>
      </c>
      <c r="K64" s="77">
        <f t="shared" si="7"/>
        <v>97.96762162807437</v>
      </c>
      <c r="L64" s="77">
        <f t="shared" si="7"/>
        <v>107.80300194054385</v>
      </c>
      <c r="M64" s="78">
        <f t="shared" si="0"/>
        <v>1.9625916819657987</v>
      </c>
      <c r="N64" s="78">
        <f t="shared" si="2"/>
        <v>2.1728885071183752</v>
      </c>
      <c r="O64" s="78">
        <f t="shared" si="1"/>
        <v>1.7511960100104764</v>
      </c>
      <c r="P64" s="78">
        <f t="shared" si="3"/>
        <v>2.035166286111387</v>
      </c>
    </row>
    <row r="65" spans="1:16" ht="10.5">
      <c r="A65" s="80" t="s">
        <v>142</v>
      </c>
      <c r="B65" s="80" t="s">
        <v>143</v>
      </c>
      <c r="C65" s="80" t="s">
        <v>151</v>
      </c>
      <c r="D65" s="82">
        <v>2060</v>
      </c>
      <c r="E65" s="83">
        <v>5035.65</v>
      </c>
      <c r="F65" s="83">
        <v>4534.97</v>
      </c>
      <c r="G65" s="82">
        <v>3544</v>
      </c>
      <c r="H65" s="83">
        <v>11012.55</v>
      </c>
      <c r="I65" s="83">
        <v>10217.29</v>
      </c>
      <c r="J65" s="76">
        <f t="shared" si="7"/>
        <v>72.03883495145631</v>
      </c>
      <c r="K65" s="77">
        <f t="shared" si="7"/>
        <v>118.69172797950613</v>
      </c>
      <c r="L65" s="77">
        <f t="shared" si="7"/>
        <v>125.30005711173395</v>
      </c>
      <c r="M65" s="78">
        <f t="shared" si="0"/>
        <v>2.444490291262136</v>
      </c>
      <c r="N65" s="78">
        <f t="shared" si="2"/>
        <v>3.1073786681715574</v>
      </c>
      <c r="O65" s="78">
        <f t="shared" si="1"/>
        <v>2.2014417475728156</v>
      </c>
      <c r="P65" s="78">
        <f t="shared" si="3"/>
        <v>2.882982505643341</v>
      </c>
    </row>
    <row r="66" spans="1:16" ht="10.5">
      <c r="A66" s="84" t="s">
        <v>142</v>
      </c>
      <c r="B66" s="84" t="s">
        <v>143</v>
      </c>
      <c r="C66" s="84" t="s">
        <v>49</v>
      </c>
      <c r="D66" s="87">
        <v>2365.2</v>
      </c>
      <c r="E66" s="87">
        <v>12855.27</v>
      </c>
      <c r="F66" s="87">
        <v>11412.29</v>
      </c>
      <c r="G66" s="85">
        <v>3348</v>
      </c>
      <c r="H66" s="86">
        <v>10791</v>
      </c>
      <c r="I66" s="86">
        <v>10349.13</v>
      </c>
      <c r="J66" s="76">
        <f t="shared" si="7"/>
        <v>41.552511415525125</v>
      </c>
      <c r="K66" s="77">
        <f t="shared" si="7"/>
        <v>-16.0577724155152</v>
      </c>
      <c r="L66" s="77">
        <f t="shared" si="7"/>
        <v>-9.315921694944675</v>
      </c>
      <c r="M66" s="78">
        <f t="shared" si="0"/>
        <v>5.435172501268393</v>
      </c>
      <c r="N66" s="78">
        <f t="shared" si="2"/>
        <v>3.2231182795698925</v>
      </c>
      <c r="O66" s="78">
        <f t="shared" si="1"/>
        <v>4.8250845594452905</v>
      </c>
      <c r="P66" s="78">
        <f t="shared" si="3"/>
        <v>3.091137992831541</v>
      </c>
    </row>
    <row r="67" spans="1:16" ht="10.5">
      <c r="A67" s="80" t="s">
        <v>142</v>
      </c>
      <c r="B67" s="80" t="s">
        <v>143</v>
      </c>
      <c r="C67" s="80" t="s">
        <v>169</v>
      </c>
      <c r="D67" s="81">
        <v>14004</v>
      </c>
      <c r="E67" s="81">
        <v>2860.92</v>
      </c>
      <c r="F67" s="81">
        <v>2571.9</v>
      </c>
      <c r="G67" s="82"/>
      <c r="H67" s="83"/>
      <c r="I67" s="83"/>
      <c r="J67" s="76"/>
      <c r="K67" s="77"/>
      <c r="L67" s="77"/>
      <c r="M67" s="78">
        <f t="shared" si="0"/>
        <v>0.20429305912596402</v>
      </c>
      <c r="N67" s="78"/>
      <c r="O67" s="78">
        <f t="shared" si="1"/>
        <v>0.1836546700942588</v>
      </c>
      <c r="P67" s="78"/>
    </row>
    <row r="68" spans="1:16" ht="10.5">
      <c r="A68" s="84" t="s">
        <v>142</v>
      </c>
      <c r="B68" s="84" t="s">
        <v>143</v>
      </c>
      <c r="C68" s="84" t="s">
        <v>48</v>
      </c>
      <c r="D68" s="85">
        <v>14520</v>
      </c>
      <c r="E68" s="86">
        <v>38708</v>
      </c>
      <c r="F68" s="86">
        <v>35780.32</v>
      </c>
      <c r="G68" s="85">
        <v>111492</v>
      </c>
      <c r="H68" s="86">
        <v>269958.82</v>
      </c>
      <c r="I68" s="86">
        <v>249280.96</v>
      </c>
      <c r="J68" s="76">
        <f aca="true" t="shared" si="8" ref="J68:L70">(G68-D68)*100/D68</f>
        <v>667.8512396694215</v>
      </c>
      <c r="K68" s="77">
        <f t="shared" si="8"/>
        <v>597.4238400330681</v>
      </c>
      <c r="L68" s="77">
        <f t="shared" si="8"/>
        <v>596.6985203038989</v>
      </c>
      <c r="M68" s="78">
        <f t="shared" si="0"/>
        <v>2.665840220385675</v>
      </c>
      <c r="N68" s="78">
        <f t="shared" si="2"/>
        <v>2.4213290639687153</v>
      </c>
      <c r="O68" s="78">
        <f t="shared" si="1"/>
        <v>2.4642093663911844</v>
      </c>
      <c r="P68" s="78">
        <f t="shared" si="3"/>
        <v>2.235864097872493</v>
      </c>
    </row>
    <row r="69" spans="1:16" ht="10.5">
      <c r="A69" s="80" t="s">
        <v>142</v>
      </c>
      <c r="B69" s="80" t="s">
        <v>143</v>
      </c>
      <c r="C69" s="80" t="s">
        <v>58</v>
      </c>
      <c r="D69" s="82">
        <v>1080676</v>
      </c>
      <c r="E69" s="83">
        <v>332714.2</v>
      </c>
      <c r="F69" s="83">
        <v>299244.38</v>
      </c>
      <c r="G69" s="81">
        <v>885590</v>
      </c>
      <c r="H69" s="81">
        <v>347300.9</v>
      </c>
      <c r="I69" s="81">
        <v>324134.66</v>
      </c>
      <c r="J69" s="76">
        <f t="shared" si="8"/>
        <v>-18.052219166521695</v>
      </c>
      <c r="K69" s="77">
        <f t="shared" si="8"/>
        <v>4.384153126016266</v>
      </c>
      <c r="L69" s="77">
        <f t="shared" si="8"/>
        <v>8.31771009366992</v>
      </c>
      <c r="M69" s="78">
        <f t="shared" si="0"/>
        <v>0.30787599613575206</v>
      </c>
      <c r="N69" s="78">
        <f t="shared" si="2"/>
        <v>0.3921689495138834</v>
      </c>
      <c r="O69" s="78">
        <f t="shared" si="1"/>
        <v>0.276904807731457</v>
      </c>
      <c r="P69" s="78">
        <f t="shared" si="3"/>
        <v>0.36600984654298263</v>
      </c>
    </row>
    <row r="70" spans="1:16" ht="10.5">
      <c r="A70" s="84" t="s">
        <v>142</v>
      </c>
      <c r="B70" s="84" t="s">
        <v>143</v>
      </c>
      <c r="C70" s="84" t="s">
        <v>107</v>
      </c>
      <c r="D70" s="87">
        <v>8000</v>
      </c>
      <c r="E70" s="87">
        <v>19678.73</v>
      </c>
      <c r="F70" s="87">
        <v>17603.67</v>
      </c>
      <c r="G70" s="85">
        <v>5015</v>
      </c>
      <c r="H70" s="86">
        <v>12691.81</v>
      </c>
      <c r="I70" s="86">
        <v>12038.29</v>
      </c>
      <c r="J70" s="76">
        <f t="shared" si="8"/>
        <v>-37.3125</v>
      </c>
      <c r="K70" s="77">
        <f t="shared" si="8"/>
        <v>-35.50493349926545</v>
      </c>
      <c r="L70" s="77">
        <f t="shared" si="8"/>
        <v>-31.61488485071578</v>
      </c>
      <c r="M70" s="78">
        <f aca="true" t="shared" si="9" ref="M70:M133">E70/D70</f>
        <v>2.4598412499999998</v>
      </c>
      <c r="N70" s="78">
        <f aca="true" t="shared" si="10" ref="N70:N133">H70/G70</f>
        <v>2.5307696909272184</v>
      </c>
      <c r="O70" s="78">
        <f aca="true" t="shared" si="11" ref="O70:O133">F70/D70</f>
        <v>2.2004587499999997</v>
      </c>
      <c r="P70" s="78">
        <f aca="true" t="shared" si="12" ref="P70:P133">I70/G70</f>
        <v>2.4004566301096713</v>
      </c>
    </row>
    <row r="71" spans="1:16" ht="10.5">
      <c r="A71" s="80" t="s">
        <v>145</v>
      </c>
      <c r="B71" s="80" t="s">
        <v>146</v>
      </c>
      <c r="C71" s="80" t="s">
        <v>109</v>
      </c>
      <c r="D71" s="81"/>
      <c r="E71" s="81"/>
      <c r="F71" s="81"/>
      <c r="G71" s="82">
        <v>6980</v>
      </c>
      <c r="H71" s="83">
        <v>10993.5</v>
      </c>
      <c r="I71" s="83">
        <v>10244.57</v>
      </c>
      <c r="J71" s="76"/>
      <c r="K71" s="77"/>
      <c r="L71" s="77"/>
      <c r="M71" s="78"/>
      <c r="N71" s="78">
        <f t="shared" si="10"/>
        <v>1.575</v>
      </c>
      <c r="O71" s="78"/>
      <c r="P71" s="78">
        <f t="shared" si="12"/>
        <v>1.4677034383954155</v>
      </c>
    </row>
    <row r="72" spans="1:16" ht="10.5">
      <c r="A72" s="84" t="s">
        <v>145</v>
      </c>
      <c r="B72" s="84" t="s">
        <v>146</v>
      </c>
      <c r="C72" s="84" t="s">
        <v>133</v>
      </c>
      <c r="D72" s="85">
        <v>504</v>
      </c>
      <c r="E72" s="86">
        <v>1184.4</v>
      </c>
      <c r="F72" s="86">
        <v>1081.82</v>
      </c>
      <c r="G72" s="85"/>
      <c r="H72" s="86"/>
      <c r="I72" s="86"/>
      <c r="J72" s="76"/>
      <c r="K72" s="77"/>
      <c r="L72" s="77"/>
      <c r="M72" s="78">
        <f t="shared" si="9"/>
        <v>2.35</v>
      </c>
      <c r="N72" s="78"/>
      <c r="O72" s="78">
        <f t="shared" si="11"/>
        <v>2.146468253968254</v>
      </c>
      <c r="P72" s="78"/>
    </row>
    <row r="73" spans="1:16" ht="10.5">
      <c r="A73" s="80" t="s">
        <v>145</v>
      </c>
      <c r="B73" s="80" t="s">
        <v>146</v>
      </c>
      <c r="C73" s="80" t="s">
        <v>87</v>
      </c>
      <c r="D73" s="81">
        <v>6000</v>
      </c>
      <c r="E73" s="81">
        <v>7350</v>
      </c>
      <c r="F73" s="81">
        <v>6582.22</v>
      </c>
      <c r="G73" s="82"/>
      <c r="H73" s="83"/>
      <c r="I73" s="83"/>
      <c r="J73" s="76"/>
      <c r="K73" s="77"/>
      <c r="L73" s="77"/>
      <c r="M73" s="78">
        <f t="shared" si="9"/>
        <v>1.225</v>
      </c>
      <c r="N73" s="78"/>
      <c r="O73" s="78">
        <f t="shared" si="11"/>
        <v>1.0970366666666667</v>
      </c>
      <c r="P73" s="78"/>
    </row>
    <row r="74" spans="1:16" ht="10.5">
      <c r="A74" s="84" t="s">
        <v>145</v>
      </c>
      <c r="B74" s="84" t="s">
        <v>146</v>
      </c>
      <c r="C74" s="84" t="s">
        <v>105</v>
      </c>
      <c r="D74" s="87">
        <v>1065.6</v>
      </c>
      <c r="E74" s="87">
        <v>2292</v>
      </c>
      <c r="F74" s="87">
        <v>2110.41</v>
      </c>
      <c r="G74" s="85"/>
      <c r="H74" s="86"/>
      <c r="I74" s="86"/>
      <c r="J74" s="76"/>
      <c r="K74" s="77"/>
      <c r="L74" s="77"/>
      <c r="M74" s="78">
        <f t="shared" si="9"/>
        <v>2.150900900900901</v>
      </c>
      <c r="N74" s="78"/>
      <c r="O74" s="78">
        <f t="shared" si="11"/>
        <v>1.980489864864865</v>
      </c>
      <c r="P74" s="78"/>
    </row>
    <row r="75" spans="1:16" ht="10.5">
      <c r="A75" s="80" t="s">
        <v>145</v>
      </c>
      <c r="B75" s="80" t="s">
        <v>146</v>
      </c>
      <c r="C75" s="80" t="s">
        <v>91</v>
      </c>
      <c r="D75" s="81">
        <v>12000</v>
      </c>
      <c r="E75" s="81">
        <v>9960</v>
      </c>
      <c r="F75" s="81">
        <v>8935.43</v>
      </c>
      <c r="G75" s="82"/>
      <c r="H75" s="83"/>
      <c r="I75" s="83"/>
      <c r="J75" s="76"/>
      <c r="K75" s="77"/>
      <c r="L75" s="77"/>
      <c r="M75" s="78">
        <f t="shared" si="9"/>
        <v>0.83</v>
      </c>
      <c r="N75" s="78"/>
      <c r="O75" s="78">
        <f t="shared" si="11"/>
        <v>0.7446191666666667</v>
      </c>
      <c r="P75" s="78"/>
    </row>
    <row r="76" spans="1:16" ht="10.5">
      <c r="A76" s="84" t="s">
        <v>145</v>
      </c>
      <c r="B76" s="84" t="s">
        <v>146</v>
      </c>
      <c r="C76" s="84" t="s">
        <v>45</v>
      </c>
      <c r="D76" s="87"/>
      <c r="E76" s="87"/>
      <c r="F76" s="87"/>
      <c r="G76" s="85">
        <v>9189</v>
      </c>
      <c r="H76" s="86">
        <v>16080.75</v>
      </c>
      <c r="I76" s="86">
        <v>15148.88</v>
      </c>
      <c r="J76" s="76"/>
      <c r="K76" s="77"/>
      <c r="L76" s="77"/>
      <c r="M76" s="78"/>
      <c r="N76" s="78">
        <f t="shared" si="10"/>
        <v>1.75</v>
      </c>
      <c r="O76" s="78"/>
      <c r="P76" s="78">
        <f t="shared" si="12"/>
        <v>1.648588529763848</v>
      </c>
    </row>
    <row r="77" spans="1:16" ht="10.5">
      <c r="A77" s="80" t="s">
        <v>145</v>
      </c>
      <c r="B77" s="80" t="s">
        <v>146</v>
      </c>
      <c r="C77" s="80" t="s">
        <v>112</v>
      </c>
      <c r="D77" s="81">
        <v>5850</v>
      </c>
      <c r="E77" s="81">
        <v>3042</v>
      </c>
      <c r="F77" s="81">
        <v>2675.13</v>
      </c>
      <c r="G77" s="82"/>
      <c r="H77" s="83"/>
      <c r="I77" s="83"/>
      <c r="J77" s="76"/>
      <c r="K77" s="77"/>
      <c r="L77" s="77"/>
      <c r="M77" s="78">
        <f t="shared" si="9"/>
        <v>0.52</v>
      </c>
      <c r="N77" s="78"/>
      <c r="O77" s="78">
        <f t="shared" si="11"/>
        <v>0.4572871794871795</v>
      </c>
      <c r="P77" s="78"/>
    </row>
    <row r="78" spans="1:16" ht="10.5">
      <c r="A78" s="84" t="s">
        <v>145</v>
      </c>
      <c r="B78" s="84" t="s">
        <v>146</v>
      </c>
      <c r="C78" s="84" t="s">
        <v>90</v>
      </c>
      <c r="D78" s="87">
        <v>4200</v>
      </c>
      <c r="E78" s="87">
        <v>4068.95</v>
      </c>
      <c r="F78" s="87">
        <v>3600</v>
      </c>
      <c r="G78" s="85"/>
      <c r="H78" s="86"/>
      <c r="I78" s="86"/>
      <c r="J78" s="76"/>
      <c r="K78" s="77"/>
      <c r="L78" s="77"/>
      <c r="M78" s="78">
        <f t="shared" si="9"/>
        <v>0.968797619047619</v>
      </c>
      <c r="N78" s="78"/>
      <c r="O78" s="78">
        <f t="shared" si="11"/>
        <v>0.8571428571428571</v>
      </c>
      <c r="P78" s="78"/>
    </row>
    <row r="79" spans="1:16" ht="10.5">
      <c r="A79" s="80" t="s">
        <v>147</v>
      </c>
      <c r="B79" s="80" t="s">
        <v>148</v>
      </c>
      <c r="C79" s="80" t="s">
        <v>105</v>
      </c>
      <c r="D79" s="82">
        <v>149020</v>
      </c>
      <c r="E79" s="83">
        <v>48839.6</v>
      </c>
      <c r="F79" s="83">
        <v>43776.66</v>
      </c>
      <c r="G79" s="81"/>
      <c r="H79" s="81"/>
      <c r="I79" s="81"/>
      <c r="J79" s="76"/>
      <c r="K79" s="77"/>
      <c r="L79" s="77"/>
      <c r="M79" s="78">
        <f t="shared" si="9"/>
        <v>0.32773855858274054</v>
      </c>
      <c r="N79" s="78"/>
      <c r="O79" s="78">
        <f t="shared" si="11"/>
        <v>0.2937636558851161</v>
      </c>
      <c r="P79" s="78"/>
    </row>
    <row r="80" spans="1:16" ht="10.5">
      <c r="A80" s="84" t="s">
        <v>147</v>
      </c>
      <c r="B80" s="84" t="s">
        <v>148</v>
      </c>
      <c r="C80" s="84" t="s">
        <v>750</v>
      </c>
      <c r="D80" s="87"/>
      <c r="E80" s="87"/>
      <c r="F80" s="87"/>
      <c r="G80" s="85">
        <v>73760</v>
      </c>
      <c r="H80" s="86">
        <v>17892</v>
      </c>
      <c r="I80" s="86">
        <v>16643.04</v>
      </c>
      <c r="J80" s="76"/>
      <c r="K80" s="77"/>
      <c r="L80" s="77"/>
      <c r="M80" s="78"/>
      <c r="N80" s="78">
        <f t="shared" si="10"/>
        <v>0.2425704989154013</v>
      </c>
      <c r="O80" s="78"/>
      <c r="P80" s="78">
        <f t="shared" si="12"/>
        <v>0.22563774403470718</v>
      </c>
    </row>
    <row r="81" spans="1:16" ht="10.5">
      <c r="A81" s="80" t="s">
        <v>147</v>
      </c>
      <c r="B81" s="80" t="s">
        <v>148</v>
      </c>
      <c r="C81" s="80" t="s">
        <v>91</v>
      </c>
      <c r="D81" s="81"/>
      <c r="E81" s="81"/>
      <c r="F81" s="81"/>
      <c r="G81" s="82">
        <v>75000</v>
      </c>
      <c r="H81" s="83">
        <v>23875</v>
      </c>
      <c r="I81" s="83">
        <v>22413.15</v>
      </c>
      <c r="J81" s="76"/>
      <c r="K81" s="77"/>
      <c r="L81" s="77"/>
      <c r="M81" s="78"/>
      <c r="N81" s="78">
        <f t="shared" si="10"/>
        <v>0.31833333333333336</v>
      </c>
      <c r="O81" s="78"/>
      <c r="P81" s="78">
        <f t="shared" si="12"/>
        <v>0.298842</v>
      </c>
    </row>
    <row r="82" spans="1:16" ht="10.5">
      <c r="A82" s="84" t="s">
        <v>147</v>
      </c>
      <c r="B82" s="84" t="s">
        <v>148</v>
      </c>
      <c r="C82" s="84" t="s">
        <v>45</v>
      </c>
      <c r="D82" s="87"/>
      <c r="E82" s="87"/>
      <c r="F82" s="87"/>
      <c r="G82" s="85">
        <v>14996.5</v>
      </c>
      <c r="H82" s="86">
        <v>6127.46</v>
      </c>
      <c r="I82" s="86">
        <v>5767.4</v>
      </c>
      <c r="J82" s="76"/>
      <c r="K82" s="77"/>
      <c r="L82" s="77"/>
      <c r="M82" s="78"/>
      <c r="N82" s="78">
        <f t="shared" si="10"/>
        <v>0.4085926716233788</v>
      </c>
      <c r="O82" s="78"/>
      <c r="P82" s="78">
        <f t="shared" si="12"/>
        <v>0.38458306938285597</v>
      </c>
    </row>
    <row r="83" spans="1:16" ht="10.5">
      <c r="A83" s="80" t="s">
        <v>147</v>
      </c>
      <c r="B83" s="80" t="s">
        <v>148</v>
      </c>
      <c r="C83" s="80" t="s">
        <v>151</v>
      </c>
      <c r="D83" s="82">
        <v>4103</v>
      </c>
      <c r="E83" s="83">
        <v>11850.73</v>
      </c>
      <c r="F83" s="83">
        <v>10534.84</v>
      </c>
      <c r="G83" s="81">
        <v>5000</v>
      </c>
      <c r="H83" s="81">
        <v>14382.16</v>
      </c>
      <c r="I83" s="81">
        <v>13188.5</v>
      </c>
      <c r="J83" s="76">
        <f>(G83-D83)*100/D83</f>
        <v>21.862052156958324</v>
      </c>
      <c r="K83" s="77">
        <f>(H83-E83)*100/E83</f>
        <v>21.360962573613612</v>
      </c>
      <c r="L83" s="77">
        <f>(I83-F83)*100/F83</f>
        <v>25.18937164684039</v>
      </c>
      <c r="M83" s="78">
        <f t="shared" si="9"/>
        <v>2.8883085547160614</v>
      </c>
      <c r="N83" s="78">
        <f t="shared" si="10"/>
        <v>2.876432</v>
      </c>
      <c r="O83" s="78">
        <f t="shared" si="11"/>
        <v>2.567594443090422</v>
      </c>
      <c r="P83" s="78">
        <f t="shared" si="12"/>
        <v>2.6377</v>
      </c>
    </row>
    <row r="84" spans="1:16" ht="10.5">
      <c r="A84" s="84" t="s">
        <v>147</v>
      </c>
      <c r="B84" s="84" t="s">
        <v>148</v>
      </c>
      <c r="C84" s="84" t="s">
        <v>106</v>
      </c>
      <c r="D84" s="85">
        <v>25000</v>
      </c>
      <c r="E84" s="86">
        <v>7450</v>
      </c>
      <c r="F84" s="86">
        <v>6590.71</v>
      </c>
      <c r="G84" s="85"/>
      <c r="H84" s="86"/>
      <c r="I84" s="86"/>
      <c r="J84" s="76"/>
      <c r="K84" s="77"/>
      <c r="L84" s="77"/>
      <c r="M84" s="78">
        <f t="shared" si="9"/>
        <v>0.298</v>
      </c>
      <c r="N84" s="78"/>
      <c r="O84" s="78">
        <f t="shared" si="11"/>
        <v>0.2636284</v>
      </c>
      <c r="P84" s="78"/>
    </row>
    <row r="85" spans="1:16" ht="10.5">
      <c r="A85" s="80" t="s">
        <v>147</v>
      </c>
      <c r="B85" s="80" t="s">
        <v>148</v>
      </c>
      <c r="C85" s="80" t="s">
        <v>213</v>
      </c>
      <c r="D85" s="82"/>
      <c r="E85" s="83"/>
      <c r="F85" s="83"/>
      <c r="G85" s="81">
        <v>27082</v>
      </c>
      <c r="H85" s="81">
        <v>6893.25</v>
      </c>
      <c r="I85" s="81">
        <v>6337.25</v>
      </c>
      <c r="J85" s="76"/>
      <c r="K85" s="77"/>
      <c r="L85" s="77"/>
      <c r="M85" s="78"/>
      <c r="N85" s="78">
        <f t="shared" si="10"/>
        <v>0.2545325308322871</v>
      </c>
      <c r="O85" s="78"/>
      <c r="P85" s="78">
        <f t="shared" si="12"/>
        <v>0.23400228934347536</v>
      </c>
    </row>
    <row r="86" spans="1:16" ht="10.5">
      <c r="A86" s="84" t="s">
        <v>147</v>
      </c>
      <c r="B86" s="84" t="s">
        <v>148</v>
      </c>
      <c r="C86" s="84" t="s">
        <v>169</v>
      </c>
      <c r="D86" s="85"/>
      <c r="E86" s="86"/>
      <c r="F86" s="86"/>
      <c r="G86" s="85">
        <v>116810</v>
      </c>
      <c r="H86" s="86">
        <v>28960.1</v>
      </c>
      <c r="I86" s="86">
        <v>27126.59</v>
      </c>
      <c r="J86" s="76"/>
      <c r="K86" s="77"/>
      <c r="L86" s="77"/>
      <c r="M86" s="78"/>
      <c r="N86" s="78">
        <f t="shared" si="10"/>
        <v>0.24792483520246553</v>
      </c>
      <c r="O86" s="78"/>
      <c r="P86" s="78">
        <f t="shared" si="12"/>
        <v>0.23222831949319409</v>
      </c>
    </row>
    <row r="87" spans="1:16" ht="10.5">
      <c r="A87" s="80" t="s">
        <v>149</v>
      </c>
      <c r="B87" s="80" t="s">
        <v>150</v>
      </c>
      <c r="C87" s="80" t="s">
        <v>52</v>
      </c>
      <c r="D87" s="82">
        <v>3300</v>
      </c>
      <c r="E87" s="83">
        <v>7381.61</v>
      </c>
      <c r="F87" s="83">
        <v>6560</v>
      </c>
      <c r="G87" s="81"/>
      <c r="H87" s="81"/>
      <c r="I87" s="81"/>
      <c r="J87" s="76"/>
      <c r="K87" s="77"/>
      <c r="L87" s="77"/>
      <c r="M87" s="78">
        <f t="shared" si="9"/>
        <v>2.236851515151515</v>
      </c>
      <c r="N87" s="78"/>
      <c r="O87" s="78">
        <f t="shared" si="11"/>
        <v>1.9878787878787878</v>
      </c>
      <c r="P87" s="78"/>
    </row>
    <row r="88" spans="1:16" ht="10.5">
      <c r="A88" s="84" t="s">
        <v>149</v>
      </c>
      <c r="B88" s="84" t="s">
        <v>150</v>
      </c>
      <c r="C88" s="84" t="s">
        <v>105</v>
      </c>
      <c r="D88" s="85">
        <v>2149.2</v>
      </c>
      <c r="E88" s="86">
        <v>5031.07</v>
      </c>
      <c r="F88" s="86">
        <v>4632.48</v>
      </c>
      <c r="G88" s="87"/>
      <c r="H88" s="87"/>
      <c r="I88" s="87"/>
      <c r="J88" s="76"/>
      <c r="K88" s="77"/>
      <c r="L88" s="77"/>
      <c r="M88" s="78">
        <f t="shared" si="9"/>
        <v>2.3409035920342456</v>
      </c>
      <c r="N88" s="78"/>
      <c r="O88" s="78">
        <f t="shared" si="11"/>
        <v>2.1554438860971525</v>
      </c>
      <c r="P88" s="78"/>
    </row>
    <row r="89" spans="1:16" ht="10.5">
      <c r="A89" s="80" t="s">
        <v>149</v>
      </c>
      <c r="B89" s="80" t="s">
        <v>150</v>
      </c>
      <c r="C89" s="80" t="s">
        <v>121</v>
      </c>
      <c r="D89" s="82"/>
      <c r="E89" s="83"/>
      <c r="F89" s="83"/>
      <c r="G89" s="82">
        <v>46000</v>
      </c>
      <c r="H89" s="83">
        <v>67735</v>
      </c>
      <c r="I89" s="83">
        <v>63342.29</v>
      </c>
      <c r="J89" s="76"/>
      <c r="K89" s="77"/>
      <c r="L89" s="77"/>
      <c r="M89" s="78"/>
      <c r="N89" s="78">
        <f t="shared" si="10"/>
        <v>1.4725</v>
      </c>
      <c r="O89" s="78"/>
      <c r="P89" s="78">
        <f t="shared" si="12"/>
        <v>1.377006304347826</v>
      </c>
    </row>
    <row r="90" spans="1:16" ht="10.5">
      <c r="A90" s="84" t="s">
        <v>149</v>
      </c>
      <c r="B90" s="84" t="s">
        <v>150</v>
      </c>
      <c r="C90" s="84" t="s">
        <v>45</v>
      </c>
      <c r="D90" s="87">
        <v>242310</v>
      </c>
      <c r="E90" s="87">
        <v>291657</v>
      </c>
      <c r="F90" s="87">
        <v>264583.71</v>
      </c>
      <c r="G90" s="85">
        <v>908441.12</v>
      </c>
      <c r="H90" s="86">
        <v>1381729.1</v>
      </c>
      <c r="I90" s="86">
        <v>1289620.58</v>
      </c>
      <c r="J90" s="76">
        <f>(G90-D90)*100/D90</f>
        <v>274.908637695514</v>
      </c>
      <c r="K90" s="77">
        <f>(H90-E90)*100/E90</f>
        <v>373.7513929033077</v>
      </c>
      <c r="L90" s="77">
        <f>(I90-F90)*100/F90</f>
        <v>387.41495838878365</v>
      </c>
      <c r="M90" s="78">
        <f t="shared" si="9"/>
        <v>1.2036523461681317</v>
      </c>
      <c r="N90" s="78">
        <f t="shared" si="10"/>
        <v>1.5209891643830478</v>
      </c>
      <c r="O90" s="78">
        <f t="shared" si="11"/>
        <v>1.0919223721678841</v>
      </c>
      <c r="P90" s="78">
        <f t="shared" si="12"/>
        <v>1.4195973207377492</v>
      </c>
    </row>
    <row r="91" spans="1:16" ht="10.5">
      <c r="A91" s="80" t="s">
        <v>149</v>
      </c>
      <c r="B91" s="80" t="s">
        <v>150</v>
      </c>
      <c r="C91" s="80" t="s">
        <v>61</v>
      </c>
      <c r="D91" s="81">
        <v>5400</v>
      </c>
      <c r="E91" s="81">
        <v>9399.42</v>
      </c>
      <c r="F91" s="81">
        <v>8495.86</v>
      </c>
      <c r="G91" s="82"/>
      <c r="H91" s="83"/>
      <c r="I91" s="83"/>
      <c r="J91" s="76"/>
      <c r="K91" s="77"/>
      <c r="L91" s="77"/>
      <c r="M91" s="78">
        <f t="shared" si="9"/>
        <v>1.7406333333333333</v>
      </c>
      <c r="N91" s="78"/>
      <c r="O91" s="78">
        <f t="shared" si="11"/>
        <v>1.5733074074074076</v>
      </c>
      <c r="P91" s="78"/>
    </row>
    <row r="92" spans="1:16" ht="10.5">
      <c r="A92" s="84" t="s">
        <v>149</v>
      </c>
      <c r="B92" s="84" t="s">
        <v>150</v>
      </c>
      <c r="C92" s="84" t="s">
        <v>151</v>
      </c>
      <c r="D92" s="85">
        <v>20448</v>
      </c>
      <c r="E92" s="86">
        <v>37383.16</v>
      </c>
      <c r="F92" s="86">
        <v>33373.08</v>
      </c>
      <c r="G92" s="85">
        <v>33016</v>
      </c>
      <c r="H92" s="86">
        <v>62372.79</v>
      </c>
      <c r="I92" s="86">
        <v>57511.39</v>
      </c>
      <c r="J92" s="76">
        <f>(G92-D92)*100/D92</f>
        <v>61.46322378716745</v>
      </c>
      <c r="K92" s="77">
        <f>(H92-E92)*100/E92</f>
        <v>66.84729166822707</v>
      </c>
      <c r="L92" s="77">
        <f>(I92-F92)*100/F92</f>
        <v>72.32868527567727</v>
      </c>
      <c r="M92" s="78">
        <f t="shared" si="9"/>
        <v>1.8282061815336466</v>
      </c>
      <c r="N92" s="78">
        <f t="shared" si="10"/>
        <v>1.8891685849285196</v>
      </c>
      <c r="O92" s="78">
        <f t="shared" si="11"/>
        <v>1.6320950704225352</v>
      </c>
      <c r="P92" s="78">
        <f t="shared" si="12"/>
        <v>1.7419248243275987</v>
      </c>
    </row>
    <row r="93" spans="1:16" ht="10.5">
      <c r="A93" s="80" t="s">
        <v>149</v>
      </c>
      <c r="B93" s="80" t="s">
        <v>150</v>
      </c>
      <c r="C93" s="80" t="s">
        <v>101</v>
      </c>
      <c r="D93" s="81"/>
      <c r="E93" s="81"/>
      <c r="F93" s="81"/>
      <c r="G93" s="82">
        <v>1382.4</v>
      </c>
      <c r="H93" s="83">
        <v>3288.2</v>
      </c>
      <c r="I93" s="83">
        <v>3012.06</v>
      </c>
      <c r="J93" s="76"/>
      <c r="K93" s="77"/>
      <c r="L93" s="77"/>
      <c r="M93" s="78"/>
      <c r="N93" s="78">
        <f t="shared" si="10"/>
        <v>2.378616898148148</v>
      </c>
      <c r="O93" s="78"/>
      <c r="P93" s="78">
        <f t="shared" si="12"/>
        <v>2.1788628472222222</v>
      </c>
    </row>
    <row r="94" spans="1:16" ht="10.5">
      <c r="A94" s="84" t="s">
        <v>149</v>
      </c>
      <c r="B94" s="84" t="s">
        <v>150</v>
      </c>
      <c r="C94" s="84" t="s">
        <v>600</v>
      </c>
      <c r="D94" s="85">
        <v>19964.1</v>
      </c>
      <c r="E94" s="86">
        <v>42172.96</v>
      </c>
      <c r="F94" s="86">
        <v>37492.17</v>
      </c>
      <c r="G94" s="85">
        <v>7668</v>
      </c>
      <c r="H94" s="86">
        <v>16754.1</v>
      </c>
      <c r="I94" s="86">
        <v>15772.43</v>
      </c>
      <c r="J94" s="76">
        <f>(G94-D94)*100/D94</f>
        <v>-61.59105594542203</v>
      </c>
      <c r="K94" s="77">
        <f>(H94-E94)*100/E94</f>
        <v>-60.27288575428426</v>
      </c>
      <c r="L94" s="77">
        <f>(I94-F94)*100/F94</f>
        <v>-57.931402743559524</v>
      </c>
      <c r="M94" s="78">
        <f t="shared" si="9"/>
        <v>2.1124398294939417</v>
      </c>
      <c r="N94" s="78">
        <f t="shared" si="10"/>
        <v>2.184937402190923</v>
      </c>
      <c r="O94" s="78">
        <f t="shared" si="11"/>
        <v>1.877979473154312</v>
      </c>
      <c r="P94" s="78">
        <f t="shared" si="12"/>
        <v>2.056915753781951</v>
      </c>
    </row>
    <row r="95" spans="1:16" ht="10.5">
      <c r="A95" s="80" t="s">
        <v>149</v>
      </c>
      <c r="B95" s="80" t="s">
        <v>150</v>
      </c>
      <c r="C95" s="80" t="s">
        <v>169</v>
      </c>
      <c r="D95" s="82"/>
      <c r="E95" s="83"/>
      <c r="F95" s="83"/>
      <c r="G95" s="82">
        <v>33691.92</v>
      </c>
      <c r="H95" s="83">
        <v>23326.26</v>
      </c>
      <c r="I95" s="83">
        <v>21989.62</v>
      </c>
      <c r="J95" s="76"/>
      <c r="K95" s="77"/>
      <c r="L95" s="77"/>
      <c r="M95" s="78"/>
      <c r="N95" s="78">
        <f t="shared" si="10"/>
        <v>0.6923398844589445</v>
      </c>
      <c r="O95" s="78"/>
      <c r="P95" s="78">
        <f t="shared" si="12"/>
        <v>0.6526674644840662</v>
      </c>
    </row>
    <row r="96" spans="1:16" ht="10.5">
      <c r="A96" s="84" t="s">
        <v>149</v>
      </c>
      <c r="B96" s="84" t="s">
        <v>150</v>
      </c>
      <c r="C96" s="84" t="s">
        <v>48</v>
      </c>
      <c r="D96" s="85"/>
      <c r="E96" s="86"/>
      <c r="F96" s="86"/>
      <c r="G96" s="85">
        <v>2400</v>
      </c>
      <c r="H96" s="86">
        <v>5634.65</v>
      </c>
      <c r="I96" s="86">
        <v>5180.16</v>
      </c>
      <c r="J96" s="76"/>
      <c r="K96" s="77"/>
      <c r="L96" s="77"/>
      <c r="M96" s="78"/>
      <c r="N96" s="78">
        <f t="shared" si="10"/>
        <v>2.347770833333333</v>
      </c>
      <c r="O96" s="78"/>
      <c r="P96" s="78">
        <f t="shared" si="12"/>
        <v>2.1584</v>
      </c>
    </row>
    <row r="97" spans="1:16" ht="10.5">
      <c r="A97" s="80" t="s">
        <v>149</v>
      </c>
      <c r="B97" s="80" t="s">
        <v>150</v>
      </c>
      <c r="C97" s="80" t="s">
        <v>82</v>
      </c>
      <c r="D97" s="82"/>
      <c r="E97" s="83"/>
      <c r="F97" s="83"/>
      <c r="G97" s="81">
        <v>6000</v>
      </c>
      <c r="H97" s="81">
        <v>15450</v>
      </c>
      <c r="I97" s="81">
        <v>14397.47</v>
      </c>
      <c r="J97" s="76"/>
      <c r="K97" s="77"/>
      <c r="L97" s="77"/>
      <c r="M97" s="78"/>
      <c r="N97" s="78">
        <f t="shared" si="10"/>
        <v>2.575</v>
      </c>
      <c r="O97" s="78"/>
      <c r="P97" s="78">
        <f t="shared" si="12"/>
        <v>2.3995783333333334</v>
      </c>
    </row>
    <row r="98" spans="1:16" ht="10.5">
      <c r="A98" s="84" t="s">
        <v>149</v>
      </c>
      <c r="B98" s="84" t="s">
        <v>150</v>
      </c>
      <c r="C98" s="84" t="s">
        <v>107</v>
      </c>
      <c r="D98" s="85">
        <v>3588</v>
      </c>
      <c r="E98" s="86">
        <v>7340.01</v>
      </c>
      <c r="F98" s="86">
        <v>6659.9</v>
      </c>
      <c r="G98" s="85">
        <v>15984</v>
      </c>
      <c r="H98" s="86">
        <v>40513.44</v>
      </c>
      <c r="I98" s="86">
        <v>38085.02</v>
      </c>
      <c r="J98" s="76">
        <f>(G98-D98)*100/D98</f>
        <v>345.4849498327759</v>
      </c>
      <c r="K98" s="77">
        <f>(H98-E98)*100/E98</f>
        <v>451.9534714530362</v>
      </c>
      <c r="L98" s="77">
        <f>(I98-F98)*100/F98</f>
        <v>471.8557335695731</v>
      </c>
      <c r="M98" s="78">
        <f t="shared" si="9"/>
        <v>2.0457107023411374</v>
      </c>
      <c r="N98" s="78">
        <f t="shared" si="10"/>
        <v>2.534624624624625</v>
      </c>
      <c r="O98" s="78">
        <f t="shared" si="11"/>
        <v>1.856159420289855</v>
      </c>
      <c r="P98" s="78">
        <f t="shared" si="12"/>
        <v>2.382696446446446</v>
      </c>
    </row>
    <row r="99" spans="1:16" ht="10.5">
      <c r="A99" s="80" t="s">
        <v>152</v>
      </c>
      <c r="B99" s="80" t="s">
        <v>153</v>
      </c>
      <c r="C99" s="80" t="s">
        <v>109</v>
      </c>
      <c r="D99" s="82"/>
      <c r="E99" s="83"/>
      <c r="F99" s="83"/>
      <c r="G99" s="82">
        <v>19170</v>
      </c>
      <c r="H99" s="83">
        <v>28554.55</v>
      </c>
      <c r="I99" s="83">
        <v>26127.91</v>
      </c>
      <c r="J99" s="76"/>
      <c r="K99" s="77"/>
      <c r="L99" s="77"/>
      <c r="M99" s="78"/>
      <c r="N99" s="78">
        <f t="shared" si="10"/>
        <v>1.4895435576421492</v>
      </c>
      <c r="O99" s="78"/>
      <c r="P99" s="78">
        <f t="shared" si="12"/>
        <v>1.3629582681272823</v>
      </c>
    </row>
    <row r="100" spans="1:16" ht="10.5">
      <c r="A100" s="84" t="s">
        <v>152</v>
      </c>
      <c r="B100" s="84" t="s">
        <v>153</v>
      </c>
      <c r="C100" s="84" t="s">
        <v>59</v>
      </c>
      <c r="D100" s="85">
        <v>2680</v>
      </c>
      <c r="E100" s="86">
        <v>9095.25</v>
      </c>
      <c r="F100" s="86">
        <v>8332.31</v>
      </c>
      <c r="G100" s="85">
        <v>554.4</v>
      </c>
      <c r="H100" s="86">
        <v>868.18</v>
      </c>
      <c r="I100" s="86">
        <v>822.22</v>
      </c>
      <c r="J100" s="76">
        <f>(G100-D100)*100/D100</f>
        <v>-79.31343283582089</v>
      </c>
      <c r="K100" s="77">
        <f>(H100-E100)*100/E100</f>
        <v>-90.45457793903411</v>
      </c>
      <c r="L100" s="77">
        <f>(I100-F100)*100/F100</f>
        <v>-90.13214822780236</v>
      </c>
      <c r="M100" s="78">
        <f t="shared" si="9"/>
        <v>3.39375</v>
      </c>
      <c r="N100" s="78">
        <f t="shared" si="10"/>
        <v>1.565981240981241</v>
      </c>
      <c r="O100" s="78">
        <f t="shared" si="11"/>
        <v>3.109070895522388</v>
      </c>
      <c r="P100" s="78">
        <f t="shared" si="12"/>
        <v>1.4830808080808082</v>
      </c>
    </row>
    <row r="101" spans="1:16" ht="10.5">
      <c r="A101" s="80" t="s">
        <v>152</v>
      </c>
      <c r="B101" s="80" t="s">
        <v>153</v>
      </c>
      <c r="C101" s="80" t="s">
        <v>87</v>
      </c>
      <c r="D101" s="81">
        <v>44500</v>
      </c>
      <c r="E101" s="81">
        <v>33955.98</v>
      </c>
      <c r="F101" s="81">
        <v>30282.04</v>
      </c>
      <c r="G101" s="82"/>
      <c r="H101" s="83"/>
      <c r="I101" s="83"/>
      <c r="J101" s="76"/>
      <c r="K101" s="77"/>
      <c r="L101" s="77"/>
      <c r="M101" s="78">
        <f t="shared" si="9"/>
        <v>0.7630557303370787</v>
      </c>
      <c r="N101" s="78"/>
      <c r="O101" s="78">
        <f t="shared" si="11"/>
        <v>0.6804952808988765</v>
      </c>
      <c r="P101" s="78"/>
    </row>
    <row r="102" spans="1:16" ht="10.5">
      <c r="A102" s="84" t="s">
        <v>152</v>
      </c>
      <c r="B102" s="84" t="s">
        <v>153</v>
      </c>
      <c r="C102" s="84" t="s">
        <v>134</v>
      </c>
      <c r="D102" s="85"/>
      <c r="E102" s="86"/>
      <c r="F102" s="86"/>
      <c r="G102" s="87">
        <v>46403.28</v>
      </c>
      <c r="H102" s="87">
        <v>70526.34</v>
      </c>
      <c r="I102" s="87">
        <v>66262.07</v>
      </c>
      <c r="J102" s="76"/>
      <c r="K102" s="77"/>
      <c r="L102" s="77"/>
      <c r="M102" s="78"/>
      <c r="N102" s="78">
        <f t="shared" si="10"/>
        <v>1.5198567859858183</v>
      </c>
      <c r="O102" s="78"/>
      <c r="P102" s="78">
        <f t="shared" si="12"/>
        <v>1.4279609113838507</v>
      </c>
    </row>
    <row r="103" spans="1:16" ht="10.5">
      <c r="A103" s="80" t="s">
        <v>152</v>
      </c>
      <c r="B103" s="80" t="s">
        <v>153</v>
      </c>
      <c r="C103" s="80" t="s">
        <v>105</v>
      </c>
      <c r="D103" s="82">
        <v>1418.4</v>
      </c>
      <c r="E103" s="83">
        <v>2604.44</v>
      </c>
      <c r="F103" s="83">
        <v>2398.1</v>
      </c>
      <c r="G103" s="81"/>
      <c r="H103" s="81"/>
      <c r="I103" s="81"/>
      <c r="J103" s="76"/>
      <c r="K103" s="77"/>
      <c r="L103" s="77"/>
      <c r="M103" s="78">
        <f t="shared" si="9"/>
        <v>1.8361816130851663</v>
      </c>
      <c r="N103" s="78"/>
      <c r="O103" s="78">
        <f t="shared" si="11"/>
        <v>1.6907078398195148</v>
      </c>
      <c r="P103" s="78"/>
    </row>
    <row r="104" spans="1:16" ht="10.5">
      <c r="A104" s="84" t="s">
        <v>152</v>
      </c>
      <c r="B104" s="84" t="s">
        <v>153</v>
      </c>
      <c r="C104" s="84" t="s">
        <v>91</v>
      </c>
      <c r="D104" s="85">
        <v>42000</v>
      </c>
      <c r="E104" s="86">
        <v>25620</v>
      </c>
      <c r="F104" s="86">
        <v>22990.48</v>
      </c>
      <c r="G104" s="87"/>
      <c r="H104" s="87"/>
      <c r="I104" s="87"/>
      <c r="J104" s="76"/>
      <c r="K104" s="77"/>
      <c r="L104" s="77"/>
      <c r="M104" s="78">
        <f t="shared" si="9"/>
        <v>0.61</v>
      </c>
      <c r="N104" s="78"/>
      <c r="O104" s="78">
        <f t="shared" si="11"/>
        <v>0.547392380952381</v>
      </c>
      <c r="P104" s="78"/>
    </row>
    <row r="105" spans="1:16" ht="10.5">
      <c r="A105" s="80" t="s">
        <v>152</v>
      </c>
      <c r="B105" s="80" t="s">
        <v>153</v>
      </c>
      <c r="C105" s="80" t="s">
        <v>45</v>
      </c>
      <c r="D105" s="82">
        <v>69000</v>
      </c>
      <c r="E105" s="83">
        <v>9430</v>
      </c>
      <c r="F105" s="83">
        <v>8406.23</v>
      </c>
      <c r="G105" s="81">
        <v>396504.43</v>
      </c>
      <c r="H105" s="81">
        <v>472671.3</v>
      </c>
      <c r="I105" s="81">
        <v>440053.39</v>
      </c>
      <c r="J105" s="76">
        <f>(G105-D105)*100/D105</f>
        <v>474.64410144927535</v>
      </c>
      <c r="K105" s="77">
        <f>(H105-E105)*100/E105</f>
        <v>4912.420996818664</v>
      </c>
      <c r="L105" s="77">
        <f>(I105-F105)*100/F105</f>
        <v>5134.848320828719</v>
      </c>
      <c r="M105" s="78">
        <f t="shared" si="9"/>
        <v>0.13666666666666666</v>
      </c>
      <c r="N105" s="78">
        <f t="shared" si="10"/>
        <v>1.1920958865453282</v>
      </c>
      <c r="O105" s="78">
        <f t="shared" si="11"/>
        <v>0.12182942028985506</v>
      </c>
      <c r="P105" s="78">
        <f t="shared" si="12"/>
        <v>1.109832215493784</v>
      </c>
    </row>
    <row r="106" spans="1:16" ht="10.5">
      <c r="A106" s="84" t="s">
        <v>152</v>
      </c>
      <c r="B106" s="84" t="s">
        <v>153</v>
      </c>
      <c r="C106" s="84" t="s">
        <v>61</v>
      </c>
      <c r="D106" s="87"/>
      <c r="E106" s="87"/>
      <c r="F106" s="87"/>
      <c r="G106" s="85">
        <v>28999.27</v>
      </c>
      <c r="H106" s="86">
        <v>47482.98</v>
      </c>
      <c r="I106" s="86">
        <v>43165.09</v>
      </c>
      <c r="J106" s="76"/>
      <c r="K106" s="77"/>
      <c r="L106" s="77"/>
      <c r="M106" s="78"/>
      <c r="N106" s="78">
        <f t="shared" si="10"/>
        <v>1.6373853548727262</v>
      </c>
      <c r="O106" s="78"/>
      <c r="P106" s="78">
        <f t="shared" si="12"/>
        <v>1.488488848167557</v>
      </c>
    </row>
    <row r="107" spans="1:16" ht="10.5">
      <c r="A107" s="80" t="s">
        <v>152</v>
      </c>
      <c r="B107" s="80" t="s">
        <v>153</v>
      </c>
      <c r="C107" s="80" t="s">
        <v>151</v>
      </c>
      <c r="D107" s="82">
        <v>19009</v>
      </c>
      <c r="E107" s="83">
        <v>36686.29</v>
      </c>
      <c r="F107" s="83">
        <v>33097.14</v>
      </c>
      <c r="G107" s="81">
        <v>13528</v>
      </c>
      <c r="H107" s="81">
        <v>25841.48</v>
      </c>
      <c r="I107" s="81">
        <v>23613.96</v>
      </c>
      <c r="J107" s="76">
        <f>(G107-D107)*100/D107</f>
        <v>-28.833710347730023</v>
      </c>
      <c r="K107" s="77">
        <f>(H107-E107)*100/E107</f>
        <v>-29.560934071011275</v>
      </c>
      <c r="L107" s="77">
        <f>(I107-F107)*100/F107</f>
        <v>-28.65256635467596</v>
      </c>
      <c r="M107" s="78">
        <f t="shared" si="9"/>
        <v>1.9299431848071966</v>
      </c>
      <c r="N107" s="78">
        <f t="shared" si="10"/>
        <v>1.9102217622708457</v>
      </c>
      <c r="O107" s="78">
        <f t="shared" si="11"/>
        <v>1.7411299910568678</v>
      </c>
      <c r="P107" s="78">
        <f t="shared" si="12"/>
        <v>1.7455617977528088</v>
      </c>
    </row>
    <row r="108" spans="1:16" ht="10.5">
      <c r="A108" s="84" t="s">
        <v>152</v>
      </c>
      <c r="B108" s="84" t="s">
        <v>153</v>
      </c>
      <c r="C108" s="84" t="s">
        <v>106</v>
      </c>
      <c r="D108" s="85">
        <v>52000</v>
      </c>
      <c r="E108" s="86">
        <v>30160</v>
      </c>
      <c r="F108" s="86">
        <v>27013.1</v>
      </c>
      <c r="G108" s="87"/>
      <c r="H108" s="87"/>
      <c r="I108" s="87"/>
      <c r="J108" s="76"/>
      <c r="K108" s="77"/>
      <c r="L108" s="77"/>
      <c r="M108" s="78">
        <f t="shared" si="9"/>
        <v>0.58</v>
      </c>
      <c r="N108" s="78"/>
      <c r="O108" s="78">
        <f t="shared" si="11"/>
        <v>0.5194826923076923</v>
      </c>
      <c r="P108" s="78"/>
    </row>
    <row r="109" spans="1:16" ht="10.5">
      <c r="A109" s="80" t="s">
        <v>152</v>
      </c>
      <c r="B109" s="80" t="s">
        <v>153</v>
      </c>
      <c r="C109" s="80" t="s">
        <v>112</v>
      </c>
      <c r="D109" s="82">
        <v>12000</v>
      </c>
      <c r="E109" s="83">
        <v>5160</v>
      </c>
      <c r="F109" s="83">
        <v>4537.69</v>
      </c>
      <c r="G109" s="81"/>
      <c r="H109" s="81"/>
      <c r="I109" s="81"/>
      <c r="J109" s="76"/>
      <c r="K109" s="77"/>
      <c r="L109" s="77"/>
      <c r="M109" s="78">
        <f t="shared" si="9"/>
        <v>0.43</v>
      </c>
      <c r="N109" s="78"/>
      <c r="O109" s="78">
        <f t="shared" si="11"/>
        <v>0.3781408333333333</v>
      </c>
      <c r="P109" s="78"/>
    </row>
    <row r="110" spans="1:16" ht="10.5">
      <c r="A110" s="84" t="s">
        <v>152</v>
      </c>
      <c r="B110" s="84" t="s">
        <v>153</v>
      </c>
      <c r="C110" s="84" t="s">
        <v>600</v>
      </c>
      <c r="D110" s="87">
        <v>7999.2</v>
      </c>
      <c r="E110" s="87">
        <v>14355.55</v>
      </c>
      <c r="F110" s="87">
        <v>12797.25</v>
      </c>
      <c r="G110" s="85">
        <v>2880</v>
      </c>
      <c r="H110" s="86">
        <v>4735.43</v>
      </c>
      <c r="I110" s="86">
        <v>4455.25</v>
      </c>
      <c r="J110" s="76">
        <f aca="true" t="shared" si="13" ref="J110:L111">(G110-D110)*100/D110</f>
        <v>-63.996399639964</v>
      </c>
      <c r="K110" s="77">
        <f t="shared" si="13"/>
        <v>-67.01324574816012</v>
      </c>
      <c r="L110" s="77">
        <f t="shared" si="13"/>
        <v>-65.18587977885873</v>
      </c>
      <c r="M110" s="78">
        <f t="shared" si="9"/>
        <v>1.794623212321232</v>
      </c>
      <c r="N110" s="78">
        <f t="shared" si="10"/>
        <v>1.6442465277777778</v>
      </c>
      <c r="O110" s="78">
        <f t="shared" si="11"/>
        <v>1.5998162316231623</v>
      </c>
      <c r="P110" s="78">
        <f t="shared" si="12"/>
        <v>1.5469618055555556</v>
      </c>
    </row>
    <row r="111" spans="1:16" ht="10.5">
      <c r="A111" s="80" t="s">
        <v>152</v>
      </c>
      <c r="B111" s="80" t="s">
        <v>153</v>
      </c>
      <c r="C111" s="80" t="s">
        <v>585</v>
      </c>
      <c r="D111" s="81">
        <v>2315.48</v>
      </c>
      <c r="E111" s="81">
        <v>3133.21</v>
      </c>
      <c r="F111" s="81">
        <v>2795.68</v>
      </c>
      <c r="G111" s="82">
        <v>1300</v>
      </c>
      <c r="H111" s="83">
        <v>2248.61</v>
      </c>
      <c r="I111" s="83">
        <v>2106.53</v>
      </c>
      <c r="J111" s="76">
        <f t="shared" si="13"/>
        <v>-43.85613350147702</v>
      </c>
      <c r="K111" s="77">
        <f t="shared" si="13"/>
        <v>-28.23302619358421</v>
      </c>
      <c r="L111" s="77">
        <f t="shared" si="13"/>
        <v>-24.650532249756758</v>
      </c>
      <c r="M111" s="78">
        <f t="shared" si="9"/>
        <v>1.3531578765525938</v>
      </c>
      <c r="N111" s="78">
        <f t="shared" si="10"/>
        <v>1.7297</v>
      </c>
      <c r="O111" s="78">
        <f t="shared" si="11"/>
        <v>1.2073868053276209</v>
      </c>
      <c r="P111" s="78">
        <f t="shared" si="12"/>
        <v>1.6204076923076924</v>
      </c>
    </row>
    <row r="112" spans="1:16" ht="10.5">
      <c r="A112" s="84" t="s">
        <v>152</v>
      </c>
      <c r="B112" s="84" t="s">
        <v>153</v>
      </c>
      <c r="C112" s="84" t="s">
        <v>169</v>
      </c>
      <c r="D112" s="87">
        <v>62060</v>
      </c>
      <c r="E112" s="87">
        <v>8209</v>
      </c>
      <c r="F112" s="87">
        <v>7339.04</v>
      </c>
      <c r="G112" s="85"/>
      <c r="H112" s="86"/>
      <c r="I112" s="86"/>
      <c r="J112" s="76"/>
      <c r="K112" s="77"/>
      <c r="L112" s="77"/>
      <c r="M112" s="78">
        <f t="shared" si="9"/>
        <v>0.1322752175314212</v>
      </c>
      <c r="N112" s="78"/>
      <c r="O112" s="78">
        <f t="shared" si="11"/>
        <v>0.11825717048018047</v>
      </c>
      <c r="P112" s="78"/>
    </row>
    <row r="113" spans="1:16" ht="10.5">
      <c r="A113" s="80" t="s">
        <v>152</v>
      </c>
      <c r="B113" s="80" t="s">
        <v>153</v>
      </c>
      <c r="C113" s="80" t="s">
        <v>48</v>
      </c>
      <c r="D113" s="82"/>
      <c r="E113" s="83"/>
      <c r="F113" s="83"/>
      <c r="G113" s="82">
        <v>11923.2</v>
      </c>
      <c r="H113" s="83">
        <v>19754.08</v>
      </c>
      <c r="I113" s="83">
        <v>18527.44</v>
      </c>
      <c r="J113" s="76"/>
      <c r="K113" s="77"/>
      <c r="L113" s="77"/>
      <c r="M113" s="78"/>
      <c r="N113" s="78">
        <f t="shared" si="10"/>
        <v>1.6567767042404724</v>
      </c>
      <c r="O113" s="78"/>
      <c r="P113" s="78">
        <f t="shared" si="12"/>
        <v>1.5538982823403111</v>
      </c>
    </row>
    <row r="114" spans="1:16" ht="10.5">
      <c r="A114" s="84" t="s">
        <v>152</v>
      </c>
      <c r="B114" s="84" t="s">
        <v>153</v>
      </c>
      <c r="C114" s="84" t="s">
        <v>90</v>
      </c>
      <c r="D114" s="85">
        <v>23300</v>
      </c>
      <c r="E114" s="86">
        <v>14992.39</v>
      </c>
      <c r="F114" s="86">
        <v>13264.5</v>
      </c>
      <c r="G114" s="87"/>
      <c r="H114" s="87"/>
      <c r="I114" s="87"/>
      <c r="J114" s="76"/>
      <c r="K114" s="77"/>
      <c r="L114" s="77"/>
      <c r="M114" s="78">
        <f t="shared" si="9"/>
        <v>0.6434502145922747</v>
      </c>
      <c r="N114" s="78"/>
      <c r="O114" s="78">
        <f t="shared" si="11"/>
        <v>0.5692918454935623</v>
      </c>
      <c r="P114" s="78"/>
    </row>
    <row r="115" spans="1:16" ht="10.5">
      <c r="A115" s="80" t="s">
        <v>152</v>
      </c>
      <c r="B115" s="80" t="s">
        <v>153</v>
      </c>
      <c r="C115" s="80" t="s">
        <v>107</v>
      </c>
      <c r="D115" s="81">
        <v>360</v>
      </c>
      <c r="E115" s="81">
        <v>1002.6</v>
      </c>
      <c r="F115" s="81">
        <v>879.84</v>
      </c>
      <c r="G115" s="82">
        <v>748.8</v>
      </c>
      <c r="H115" s="83">
        <v>1304.84</v>
      </c>
      <c r="I115" s="83">
        <v>1210.07</v>
      </c>
      <c r="J115" s="76">
        <f>(G115-D115)*100/D115</f>
        <v>107.99999999999999</v>
      </c>
      <c r="K115" s="77">
        <f>(H115-E115)*100/E115</f>
        <v>30.145621384400545</v>
      </c>
      <c r="L115" s="77">
        <f>(I115-F115)*100/F115</f>
        <v>37.532960538279674</v>
      </c>
      <c r="M115" s="78">
        <f t="shared" si="9"/>
        <v>2.785</v>
      </c>
      <c r="N115" s="78">
        <f t="shared" si="10"/>
        <v>1.7425747863247862</v>
      </c>
      <c r="O115" s="78">
        <f t="shared" si="11"/>
        <v>2.444</v>
      </c>
      <c r="P115" s="78">
        <f t="shared" si="12"/>
        <v>1.6160122863247863</v>
      </c>
    </row>
    <row r="116" spans="1:16" ht="10.5">
      <c r="A116" s="84" t="s">
        <v>154</v>
      </c>
      <c r="B116" s="84" t="s">
        <v>155</v>
      </c>
      <c r="C116" s="84" t="s">
        <v>134</v>
      </c>
      <c r="D116" s="85"/>
      <c r="E116" s="86"/>
      <c r="F116" s="86"/>
      <c r="G116" s="87">
        <v>39900</v>
      </c>
      <c r="H116" s="87">
        <v>13965</v>
      </c>
      <c r="I116" s="87">
        <v>12664.55</v>
      </c>
      <c r="J116" s="76"/>
      <c r="K116" s="77"/>
      <c r="L116" s="77"/>
      <c r="M116" s="78"/>
      <c r="N116" s="78">
        <f t="shared" si="10"/>
        <v>0.35</v>
      </c>
      <c r="O116" s="78"/>
      <c r="P116" s="78">
        <f t="shared" si="12"/>
        <v>0.317407268170426</v>
      </c>
    </row>
    <row r="117" spans="1:16" ht="10.5">
      <c r="A117" s="80" t="s">
        <v>154</v>
      </c>
      <c r="B117" s="80" t="s">
        <v>155</v>
      </c>
      <c r="C117" s="80" t="s">
        <v>91</v>
      </c>
      <c r="D117" s="82"/>
      <c r="E117" s="83"/>
      <c r="F117" s="83"/>
      <c r="G117" s="81">
        <v>127000</v>
      </c>
      <c r="H117" s="81">
        <v>125600</v>
      </c>
      <c r="I117" s="81">
        <v>116743.69</v>
      </c>
      <c r="J117" s="76"/>
      <c r="K117" s="77"/>
      <c r="L117" s="77"/>
      <c r="M117" s="78"/>
      <c r="N117" s="78">
        <f t="shared" si="10"/>
        <v>0.988976377952756</v>
      </c>
      <c r="O117" s="78"/>
      <c r="P117" s="78">
        <f t="shared" si="12"/>
        <v>0.9192416535433071</v>
      </c>
    </row>
    <row r="118" spans="1:16" ht="10.5">
      <c r="A118" s="84" t="s">
        <v>154</v>
      </c>
      <c r="B118" s="84" t="s">
        <v>155</v>
      </c>
      <c r="C118" s="84" t="s">
        <v>101</v>
      </c>
      <c r="D118" s="87">
        <v>47000</v>
      </c>
      <c r="E118" s="87">
        <v>12806.67</v>
      </c>
      <c r="F118" s="87">
        <v>11676.2</v>
      </c>
      <c r="G118" s="85"/>
      <c r="H118" s="86"/>
      <c r="I118" s="86"/>
      <c r="J118" s="76"/>
      <c r="K118" s="77"/>
      <c r="L118" s="77"/>
      <c r="M118" s="78">
        <f t="shared" si="9"/>
        <v>0.27248234042553193</v>
      </c>
      <c r="N118" s="78"/>
      <c r="O118" s="78">
        <f t="shared" si="11"/>
        <v>0.24842978723404258</v>
      </c>
      <c r="P118" s="78"/>
    </row>
    <row r="119" spans="1:16" ht="10.5">
      <c r="A119" s="80" t="s">
        <v>154</v>
      </c>
      <c r="B119" s="80" t="s">
        <v>155</v>
      </c>
      <c r="C119" s="80" t="s">
        <v>585</v>
      </c>
      <c r="D119" s="82">
        <v>8315.32</v>
      </c>
      <c r="E119" s="83">
        <v>14651.76</v>
      </c>
      <c r="F119" s="83">
        <v>13200.58</v>
      </c>
      <c r="G119" s="82"/>
      <c r="H119" s="83"/>
      <c r="I119" s="83"/>
      <c r="J119" s="76"/>
      <c r="K119" s="77"/>
      <c r="L119" s="77"/>
      <c r="M119" s="78">
        <f t="shared" si="9"/>
        <v>1.7620199823939429</v>
      </c>
      <c r="N119" s="78"/>
      <c r="O119" s="78">
        <f t="shared" si="11"/>
        <v>1.5875011424695622</v>
      </c>
      <c r="P119" s="78"/>
    </row>
    <row r="120" spans="1:16" ht="10.5">
      <c r="A120" s="84" t="s">
        <v>154</v>
      </c>
      <c r="B120" s="84" t="s">
        <v>155</v>
      </c>
      <c r="C120" s="84" t="s">
        <v>169</v>
      </c>
      <c r="D120" s="85"/>
      <c r="E120" s="86"/>
      <c r="F120" s="86"/>
      <c r="G120" s="87">
        <v>5280</v>
      </c>
      <c r="H120" s="87">
        <v>1432</v>
      </c>
      <c r="I120" s="87">
        <v>1350.72</v>
      </c>
      <c r="J120" s="76"/>
      <c r="K120" s="77"/>
      <c r="L120" s="77"/>
      <c r="M120" s="78"/>
      <c r="N120" s="78">
        <f t="shared" si="10"/>
        <v>0.27121212121212124</v>
      </c>
      <c r="O120" s="78"/>
      <c r="P120" s="78">
        <f t="shared" si="12"/>
        <v>0.25581818181818183</v>
      </c>
    </row>
    <row r="121" spans="1:16" ht="10.5">
      <c r="A121" s="80" t="s">
        <v>154</v>
      </c>
      <c r="B121" s="80" t="s">
        <v>155</v>
      </c>
      <c r="C121" s="80" t="s">
        <v>58</v>
      </c>
      <c r="D121" s="82">
        <v>85000</v>
      </c>
      <c r="E121" s="83">
        <v>24285</v>
      </c>
      <c r="F121" s="83">
        <v>22316.32</v>
      </c>
      <c r="G121" s="82">
        <v>21000</v>
      </c>
      <c r="H121" s="83">
        <v>6930</v>
      </c>
      <c r="I121" s="83">
        <v>6514.22</v>
      </c>
      <c r="J121" s="76">
        <f>(G121-D121)*100/D121</f>
        <v>-75.29411764705883</v>
      </c>
      <c r="K121" s="77">
        <f>(H121-E121)*100/E121</f>
        <v>-71.4638665843113</v>
      </c>
      <c r="L121" s="77">
        <f>(I121-F121)*100/F121</f>
        <v>-70.80961377144618</v>
      </c>
      <c r="M121" s="78">
        <f t="shared" si="9"/>
        <v>0.2857058823529412</v>
      </c>
      <c r="N121" s="78">
        <f t="shared" si="10"/>
        <v>0.33</v>
      </c>
      <c r="O121" s="78">
        <f t="shared" si="11"/>
        <v>0.2625449411764706</v>
      </c>
      <c r="P121" s="78">
        <f t="shared" si="12"/>
        <v>0.3102009523809524</v>
      </c>
    </row>
    <row r="122" spans="1:16" ht="10.5">
      <c r="A122" s="84" t="s">
        <v>154</v>
      </c>
      <c r="B122" s="84" t="s">
        <v>155</v>
      </c>
      <c r="C122" s="84" t="s">
        <v>107</v>
      </c>
      <c r="D122" s="85">
        <v>50</v>
      </c>
      <c r="E122" s="86">
        <v>2</v>
      </c>
      <c r="F122" s="86">
        <v>1.8</v>
      </c>
      <c r="G122" s="85"/>
      <c r="H122" s="86"/>
      <c r="I122" s="86"/>
      <c r="J122" s="76"/>
      <c r="K122" s="77"/>
      <c r="L122" s="77"/>
      <c r="M122" s="78">
        <f t="shared" si="9"/>
        <v>0.04</v>
      </c>
      <c r="N122" s="78"/>
      <c r="O122" s="78">
        <f t="shared" si="11"/>
        <v>0.036000000000000004</v>
      </c>
      <c r="P122" s="78"/>
    </row>
    <row r="123" spans="1:16" ht="10.5">
      <c r="A123" s="80" t="s">
        <v>154</v>
      </c>
      <c r="B123" s="80" t="s">
        <v>155</v>
      </c>
      <c r="C123" s="80" t="s">
        <v>144</v>
      </c>
      <c r="D123" s="81">
        <v>465546.51</v>
      </c>
      <c r="E123" s="81">
        <v>233847.42</v>
      </c>
      <c r="F123" s="81">
        <v>208917.53</v>
      </c>
      <c r="G123" s="82">
        <v>549960</v>
      </c>
      <c r="H123" s="83">
        <v>588784.2</v>
      </c>
      <c r="I123" s="83">
        <v>548169.23</v>
      </c>
      <c r="J123" s="76">
        <f>(G123-D123)*100/D123</f>
        <v>18.13212819488218</v>
      </c>
      <c r="K123" s="77">
        <f>(H123-E123)*100/E123</f>
        <v>151.78135384174857</v>
      </c>
      <c r="L123" s="77">
        <f>(I123-F123)*100/F123</f>
        <v>162.3854637760651</v>
      </c>
      <c r="M123" s="78">
        <f t="shared" si="9"/>
        <v>0.5023073204866255</v>
      </c>
      <c r="N123" s="78">
        <f t="shared" si="10"/>
        <v>1.0705945886973598</v>
      </c>
      <c r="O123" s="78">
        <f t="shared" si="11"/>
        <v>0.4487575902996244</v>
      </c>
      <c r="P123" s="78">
        <f t="shared" si="12"/>
        <v>0.9967438177321987</v>
      </c>
    </row>
    <row r="124" spans="1:16" ht="10.5">
      <c r="A124" s="84" t="s">
        <v>156</v>
      </c>
      <c r="B124" s="84" t="s">
        <v>157</v>
      </c>
      <c r="C124" s="84" t="s">
        <v>134</v>
      </c>
      <c r="D124" s="87"/>
      <c r="E124" s="87"/>
      <c r="F124" s="87"/>
      <c r="G124" s="85">
        <v>69750</v>
      </c>
      <c r="H124" s="86">
        <v>57967.24</v>
      </c>
      <c r="I124" s="86">
        <v>53189.9</v>
      </c>
      <c r="J124" s="76"/>
      <c r="K124" s="77"/>
      <c r="L124" s="77"/>
      <c r="M124" s="78"/>
      <c r="N124" s="78">
        <f t="shared" si="10"/>
        <v>0.8310715412186379</v>
      </c>
      <c r="O124" s="78"/>
      <c r="P124" s="78">
        <f t="shared" si="12"/>
        <v>0.7625792114695341</v>
      </c>
    </row>
    <row r="125" spans="1:16" ht="10.5">
      <c r="A125" s="80" t="s">
        <v>156</v>
      </c>
      <c r="B125" s="80" t="s">
        <v>157</v>
      </c>
      <c r="C125" s="80" t="s">
        <v>45</v>
      </c>
      <c r="D125" s="82">
        <v>13996.8</v>
      </c>
      <c r="E125" s="83">
        <v>15396.48</v>
      </c>
      <c r="F125" s="83">
        <v>13570.13</v>
      </c>
      <c r="G125" s="82"/>
      <c r="H125" s="83"/>
      <c r="I125" s="83"/>
      <c r="J125" s="76"/>
      <c r="K125" s="77"/>
      <c r="L125" s="77"/>
      <c r="M125" s="78">
        <f t="shared" si="9"/>
        <v>1.1</v>
      </c>
      <c r="N125" s="78"/>
      <c r="O125" s="78">
        <f t="shared" si="11"/>
        <v>0.9695166037951531</v>
      </c>
      <c r="P125" s="78"/>
    </row>
    <row r="126" spans="1:16" ht="10.5">
      <c r="A126" s="84" t="s">
        <v>156</v>
      </c>
      <c r="B126" s="84" t="s">
        <v>157</v>
      </c>
      <c r="C126" s="84" t="s">
        <v>169</v>
      </c>
      <c r="D126" s="87">
        <v>65486</v>
      </c>
      <c r="E126" s="87">
        <v>30823.14</v>
      </c>
      <c r="F126" s="87">
        <v>28086.82</v>
      </c>
      <c r="G126" s="85">
        <v>105727.66</v>
      </c>
      <c r="H126" s="86">
        <v>49196.99</v>
      </c>
      <c r="I126" s="86">
        <v>46358.49</v>
      </c>
      <c r="J126" s="76">
        <f>(G126-D126)*100/D126</f>
        <v>61.4507833735455</v>
      </c>
      <c r="K126" s="77">
        <f>(H126-E126)*100/E126</f>
        <v>59.610571797681864</v>
      </c>
      <c r="L126" s="77">
        <f>(I126-F126)*100/F126</f>
        <v>65.05424964449517</v>
      </c>
      <c r="M126" s="78">
        <f t="shared" si="9"/>
        <v>0.47068289405369085</v>
      </c>
      <c r="N126" s="78">
        <f t="shared" si="10"/>
        <v>0.4653180634093292</v>
      </c>
      <c r="O126" s="78">
        <f t="shared" si="11"/>
        <v>0.4288980850868888</v>
      </c>
      <c r="P126" s="78">
        <f t="shared" si="12"/>
        <v>0.43847078427726477</v>
      </c>
    </row>
    <row r="127" spans="1:16" ht="10.5">
      <c r="A127" s="80" t="s">
        <v>156</v>
      </c>
      <c r="B127" s="80" t="s">
        <v>157</v>
      </c>
      <c r="C127" s="80" t="s">
        <v>107</v>
      </c>
      <c r="D127" s="82"/>
      <c r="E127" s="83"/>
      <c r="F127" s="83"/>
      <c r="G127" s="82">
        <v>1054.48</v>
      </c>
      <c r="H127" s="83">
        <v>1408.95</v>
      </c>
      <c r="I127" s="83">
        <v>1311.49</v>
      </c>
      <c r="J127" s="76"/>
      <c r="K127" s="77"/>
      <c r="L127" s="77"/>
      <c r="M127" s="78"/>
      <c r="N127" s="78">
        <f t="shared" si="10"/>
        <v>1.3361562096957742</v>
      </c>
      <c r="O127" s="78"/>
      <c r="P127" s="78">
        <f t="shared" si="12"/>
        <v>1.2437315074728776</v>
      </c>
    </row>
    <row r="128" spans="1:16" ht="10.5">
      <c r="A128" s="84" t="s">
        <v>158</v>
      </c>
      <c r="B128" s="84" t="s">
        <v>159</v>
      </c>
      <c r="C128" s="84" t="s">
        <v>59</v>
      </c>
      <c r="D128" s="85">
        <v>405</v>
      </c>
      <c r="E128" s="86">
        <v>684.82</v>
      </c>
      <c r="F128" s="86">
        <v>627.37</v>
      </c>
      <c r="G128" s="87"/>
      <c r="H128" s="87"/>
      <c r="I128" s="87"/>
      <c r="J128" s="76"/>
      <c r="K128" s="77"/>
      <c r="L128" s="77"/>
      <c r="M128" s="78">
        <f t="shared" si="9"/>
        <v>1.6909135802469137</v>
      </c>
      <c r="N128" s="78"/>
      <c r="O128" s="78">
        <f t="shared" si="11"/>
        <v>1.5490617283950618</v>
      </c>
      <c r="P128" s="78"/>
    </row>
    <row r="129" spans="1:16" ht="10.5">
      <c r="A129" s="80" t="s">
        <v>158</v>
      </c>
      <c r="B129" s="80" t="s">
        <v>159</v>
      </c>
      <c r="C129" s="80" t="s">
        <v>53</v>
      </c>
      <c r="D129" s="81"/>
      <c r="E129" s="81"/>
      <c r="F129" s="81"/>
      <c r="G129" s="82">
        <v>26000</v>
      </c>
      <c r="H129" s="83">
        <v>23680</v>
      </c>
      <c r="I129" s="83">
        <v>22143.63</v>
      </c>
      <c r="J129" s="76"/>
      <c r="K129" s="77"/>
      <c r="L129" s="77"/>
      <c r="M129" s="78"/>
      <c r="N129" s="78">
        <f t="shared" si="10"/>
        <v>0.9107692307692308</v>
      </c>
      <c r="O129" s="78"/>
      <c r="P129" s="78">
        <f t="shared" si="12"/>
        <v>0.851678076923077</v>
      </c>
    </row>
    <row r="130" spans="1:16" ht="10.5">
      <c r="A130" s="84" t="s">
        <v>158</v>
      </c>
      <c r="B130" s="84" t="s">
        <v>159</v>
      </c>
      <c r="C130" s="84" t="s">
        <v>52</v>
      </c>
      <c r="D130" s="85"/>
      <c r="E130" s="86"/>
      <c r="F130" s="86"/>
      <c r="G130" s="87">
        <v>250</v>
      </c>
      <c r="H130" s="87">
        <v>196.43</v>
      </c>
      <c r="I130" s="87">
        <v>186.91</v>
      </c>
      <c r="J130" s="76"/>
      <c r="K130" s="77"/>
      <c r="L130" s="77"/>
      <c r="M130" s="78"/>
      <c r="N130" s="78">
        <f t="shared" si="10"/>
        <v>0.78572</v>
      </c>
      <c r="O130" s="78"/>
      <c r="P130" s="78">
        <f t="shared" si="12"/>
        <v>0.74764</v>
      </c>
    </row>
    <row r="131" spans="1:16" ht="10.5">
      <c r="A131" s="80" t="s">
        <v>158</v>
      </c>
      <c r="B131" s="80" t="s">
        <v>159</v>
      </c>
      <c r="C131" s="80" t="s">
        <v>105</v>
      </c>
      <c r="D131" s="82">
        <v>47996</v>
      </c>
      <c r="E131" s="83">
        <v>69993.5</v>
      </c>
      <c r="F131" s="83">
        <v>61389.52</v>
      </c>
      <c r="G131" s="81"/>
      <c r="H131" s="81"/>
      <c r="I131" s="81"/>
      <c r="J131" s="76"/>
      <c r="K131" s="77"/>
      <c r="L131" s="77"/>
      <c r="M131" s="78">
        <f t="shared" si="9"/>
        <v>1.4583194432869406</v>
      </c>
      <c r="N131" s="78"/>
      <c r="O131" s="78">
        <f t="shared" si="11"/>
        <v>1.2790549212434368</v>
      </c>
      <c r="P131" s="78"/>
    </row>
    <row r="132" spans="1:16" ht="10.5">
      <c r="A132" s="84" t="s">
        <v>158</v>
      </c>
      <c r="B132" s="84" t="s">
        <v>159</v>
      </c>
      <c r="C132" s="84" t="s">
        <v>232</v>
      </c>
      <c r="D132" s="85">
        <v>1316000</v>
      </c>
      <c r="E132" s="86">
        <v>627620</v>
      </c>
      <c r="F132" s="86">
        <v>566680.51</v>
      </c>
      <c r="G132" s="85"/>
      <c r="H132" s="86"/>
      <c r="I132" s="86"/>
      <c r="J132" s="76"/>
      <c r="K132" s="77"/>
      <c r="L132" s="77"/>
      <c r="M132" s="78">
        <f t="shared" si="9"/>
        <v>0.4769148936170213</v>
      </c>
      <c r="N132" s="78"/>
      <c r="O132" s="78">
        <f t="shared" si="11"/>
        <v>0.43060829027355624</v>
      </c>
      <c r="P132" s="78"/>
    </row>
    <row r="133" spans="1:16" ht="10.5">
      <c r="A133" s="80" t="s">
        <v>158</v>
      </c>
      <c r="B133" s="80" t="s">
        <v>159</v>
      </c>
      <c r="C133" s="80" t="s">
        <v>91</v>
      </c>
      <c r="D133" s="81">
        <v>6233840.25</v>
      </c>
      <c r="E133" s="81">
        <v>4328283.02</v>
      </c>
      <c r="F133" s="81">
        <v>3863654.21</v>
      </c>
      <c r="G133" s="82">
        <v>5682232.5</v>
      </c>
      <c r="H133" s="83">
        <v>6002276.93</v>
      </c>
      <c r="I133" s="83">
        <v>5608118.15</v>
      </c>
      <c r="J133" s="76">
        <f>(G133-D133)*100/D133</f>
        <v>-8.84860259292015</v>
      </c>
      <c r="K133" s="77">
        <f>(H133-E133)*100/E133</f>
        <v>38.67570355877514</v>
      </c>
      <c r="L133" s="77">
        <f>(I133-F133)*100/F133</f>
        <v>45.150622834852506</v>
      </c>
      <c r="M133" s="78">
        <f t="shared" si="9"/>
        <v>0.6943204904873845</v>
      </c>
      <c r="N133" s="78">
        <f t="shared" si="10"/>
        <v>1.0563237125548806</v>
      </c>
      <c r="O133" s="78">
        <f t="shared" si="11"/>
        <v>0.6197871705166009</v>
      </c>
      <c r="P133" s="78">
        <f t="shared" si="12"/>
        <v>0.986956825508284</v>
      </c>
    </row>
    <row r="134" spans="1:16" ht="10.5">
      <c r="A134" s="84" t="s">
        <v>158</v>
      </c>
      <c r="B134" s="84" t="s">
        <v>159</v>
      </c>
      <c r="C134" s="84" t="s">
        <v>61</v>
      </c>
      <c r="D134" s="85">
        <v>14531.4</v>
      </c>
      <c r="E134" s="86">
        <v>15890.82</v>
      </c>
      <c r="F134" s="86">
        <v>14606.87</v>
      </c>
      <c r="G134" s="85">
        <v>16807.5</v>
      </c>
      <c r="H134" s="86">
        <v>15908.63</v>
      </c>
      <c r="I134" s="86">
        <v>14753.2</v>
      </c>
      <c r="J134" s="76">
        <f aca="true" t="shared" si="14" ref="J134:J147">(G134-D134)*100/D134</f>
        <v>15.663322185061318</v>
      </c>
      <c r="K134" s="77">
        <f aca="true" t="shared" si="15" ref="K134:K147">(H134-E134)*100/E134</f>
        <v>0.11207728738982313</v>
      </c>
      <c r="L134" s="77">
        <f aca="true" t="shared" si="16" ref="L134:L147">(I134-F134)*100/F134</f>
        <v>1.0017888842715785</v>
      </c>
      <c r="M134" s="78">
        <f aca="true" t="shared" si="17" ref="M134:M147">E134/D134</f>
        <v>1.0935505181881993</v>
      </c>
      <c r="N134" s="78">
        <f aca="true" t="shared" si="18" ref="N134:N147">H134/G134</f>
        <v>0.9465197084634835</v>
      </c>
      <c r="O134" s="78">
        <f aca="true" t="shared" si="19" ref="O134:O147">F134/D134</f>
        <v>1.0051935807974457</v>
      </c>
      <c r="P134" s="78">
        <f aca="true" t="shared" si="20" ref="P134:P147">I134/G134</f>
        <v>0.8777748029153652</v>
      </c>
    </row>
    <row r="135" spans="1:16" ht="10.5">
      <c r="A135" s="80" t="s">
        <v>158</v>
      </c>
      <c r="B135" s="80" t="s">
        <v>159</v>
      </c>
      <c r="C135" s="80" t="s">
        <v>64</v>
      </c>
      <c r="D135" s="82">
        <v>84000</v>
      </c>
      <c r="E135" s="83">
        <v>25200</v>
      </c>
      <c r="F135" s="83">
        <v>23296.64</v>
      </c>
      <c r="G135" s="81">
        <v>437500</v>
      </c>
      <c r="H135" s="81">
        <v>159130</v>
      </c>
      <c r="I135" s="81">
        <v>146957.91</v>
      </c>
      <c r="J135" s="76">
        <f t="shared" si="14"/>
        <v>420.8333333333333</v>
      </c>
      <c r="K135" s="77">
        <f t="shared" si="15"/>
        <v>531.468253968254</v>
      </c>
      <c r="L135" s="77">
        <f t="shared" si="16"/>
        <v>530.8116106013571</v>
      </c>
      <c r="M135" s="78">
        <f t="shared" si="17"/>
        <v>0.3</v>
      </c>
      <c r="N135" s="78">
        <f t="shared" si="18"/>
        <v>0.36372571428571426</v>
      </c>
      <c r="O135" s="78">
        <f t="shared" si="19"/>
        <v>0.27734095238095235</v>
      </c>
      <c r="P135" s="78">
        <f t="shared" si="20"/>
        <v>0.3359037942857143</v>
      </c>
    </row>
    <row r="136" spans="1:16" ht="10.5">
      <c r="A136" s="84" t="s">
        <v>158</v>
      </c>
      <c r="B136" s="84" t="s">
        <v>159</v>
      </c>
      <c r="C136" s="84" t="s">
        <v>169</v>
      </c>
      <c r="D136" s="85">
        <v>37371</v>
      </c>
      <c r="E136" s="86">
        <v>19113.57</v>
      </c>
      <c r="F136" s="86">
        <v>17384.32</v>
      </c>
      <c r="G136" s="87">
        <v>24165.17</v>
      </c>
      <c r="H136" s="87">
        <v>16197.21</v>
      </c>
      <c r="I136" s="87">
        <v>15093.14</v>
      </c>
      <c r="J136" s="76">
        <f t="shared" si="14"/>
        <v>-35.337106312381266</v>
      </c>
      <c r="K136" s="77">
        <f t="shared" si="15"/>
        <v>-15.258060111219415</v>
      </c>
      <c r="L136" s="77">
        <f t="shared" si="16"/>
        <v>-13.179577918492068</v>
      </c>
      <c r="M136" s="78">
        <f t="shared" si="17"/>
        <v>0.5114546038372</v>
      </c>
      <c r="N136" s="78">
        <f t="shared" si="18"/>
        <v>0.6702708898799388</v>
      </c>
      <c r="O136" s="78">
        <f t="shared" si="19"/>
        <v>0.4651820930668165</v>
      </c>
      <c r="P136" s="78">
        <f t="shared" si="20"/>
        <v>0.6245824051724032</v>
      </c>
    </row>
    <row r="137" spans="1:16" ht="10.5">
      <c r="A137" s="80" t="s">
        <v>158</v>
      </c>
      <c r="B137" s="80" t="s">
        <v>159</v>
      </c>
      <c r="C137" s="80" t="s">
        <v>58</v>
      </c>
      <c r="D137" s="82"/>
      <c r="E137" s="83"/>
      <c r="F137" s="83"/>
      <c r="G137" s="82">
        <v>22000</v>
      </c>
      <c r="H137" s="83">
        <v>6600</v>
      </c>
      <c r="I137" s="83">
        <v>6063.21</v>
      </c>
      <c r="J137" s="76"/>
      <c r="K137" s="77"/>
      <c r="L137" s="77"/>
      <c r="M137" s="78"/>
      <c r="N137" s="78">
        <f t="shared" si="18"/>
        <v>0.3</v>
      </c>
      <c r="O137" s="78"/>
      <c r="P137" s="78">
        <f t="shared" si="20"/>
        <v>0.27560045454545457</v>
      </c>
    </row>
    <row r="138" spans="1:16" ht="10.5">
      <c r="A138" s="84" t="s">
        <v>158</v>
      </c>
      <c r="B138" s="84" t="s">
        <v>159</v>
      </c>
      <c r="C138" s="84" t="s">
        <v>621</v>
      </c>
      <c r="D138" s="85"/>
      <c r="E138" s="86"/>
      <c r="F138" s="86"/>
      <c r="G138" s="85">
        <v>269610</v>
      </c>
      <c r="H138" s="86">
        <v>265495.52</v>
      </c>
      <c r="I138" s="86">
        <v>243102.1</v>
      </c>
      <c r="J138" s="76"/>
      <c r="K138" s="77"/>
      <c r="L138" s="77"/>
      <c r="M138" s="78"/>
      <c r="N138" s="78">
        <f t="shared" si="18"/>
        <v>0.98473914172323</v>
      </c>
      <c r="O138" s="78"/>
      <c r="P138" s="78">
        <f t="shared" si="20"/>
        <v>0.901680575646304</v>
      </c>
    </row>
    <row r="139" spans="1:16" ht="10.5">
      <c r="A139" s="80" t="s">
        <v>158</v>
      </c>
      <c r="B139" s="80" t="s">
        <v>159</v>
      </c>
      <c r="C139" s="80" t="s">
        <v>57</v>
      </c>
      <c r="D139" s="82"/>
      <c r="E139" s="83"/>
      <c r="F139" s="83"/>
      <c r="G139" s="81">
        <v>1067520</v>
      </c>
      <c r="H139" s="81">
        <v>1228539.17</v>
      </c>
      <c r="I139" s="81">
        <v>1113956.42</v>
      </c>
      <c r="J139" s="76"/>
      <c r="K139" s="77"/>
      <c r="L139" s="77"/>
      <c r="M139" s="78"/>
      <c r="N139" s="78">
        <f t="shared" si="18"/>
        <v>1.1508348040317744</v>
      </c>
      <c r="O139" s="78"/>
      <c r="P139" s="78">
        <f t="shared" si="20"/>
        <v>1.0434993442745804</v>
      </c>
    </row>
    <row r="140" spans="1:16" ht="10.5">
      <c r="A140" s="84" t="s">
        <v>158</v>
      </c>
      <c r="B140" s="84" t="s">
        <v>159</v>
      </c>
      <c r="C140" s="84" t="s">
        <v>144</v>
      </c>
      <c r="D140" s="87">
        <v>4631490.06</v>
      </c>
      <c r="E140" s="87">
        <v>2936963.92</v>
      </c>
      <c r="F140" s="87">
        <v>2662516.02</v>
      </c>
      <c r="G140" s="85">
        <v>1793728.75</v>
      </c>
      <c r="H140" s="86">
        <v>1862330.01</v>
      </c>
      <c r="I140" s="86">
        <v>1745443.12</v>
      </c>
      <c r="J140" s="76">
        <f t="shared" si="14"/>
        <v>-61.27102235430469</v>
      </c>
      <c r="K140" s="77">
        <f t="shared" si="15"/>
        <v>-36.589959538896885</v>
      </c>
      <c r="L140" s="77">
        <f t="shared" si="16"/>
        <v>-34.4438453369381</v>
      </c>
      <c r="M140" s="78">
        <f t="shared" si="17"/>
        <v>0.6341293799516435</v>
      </c>
      <c r="N140" s="78">
        <f t="shared" si="18"/>
        <v>1.0382450579553903</v>
      </c>
      <c r="O140" s="78">
        <f t="shared" si="19"/>
        <v>0.5748724461259019</v>
      </c>
      <c r="P140" s="78">
        <f t="shared" si="20"/>
        <v>0.9730808629788646</v>
      </c>
    </row>
    <row r="141" spans="1:16" ht="10.5">
      <c r="A141" s="80" t="s">
        <v>630</v>
      </c>
      <c r="B141" s="80" t="s">
        <v>631</v>
      </c>
      <c r="C141" s="80" t="s">
        <v>48</v>
      </c>
      <c r="D141" s="82"/>
      <c r="E141" s="83"/>
      <c r="F141" s="83"/>
      <c r="G141" s="81">
        <v>50000</v>
      </c>
      <c r="H141" s="81">
        <v>163150</v>
      </c>
      <c r="I141" s="81">
        <v>149980.3</v>
      </c>
      <c r="J141" s="76"/>
      <c r="K141" s="77"/>
      <c r="L141" s="77"/>
      <c r="M141" s="78"/>
      <c r="N141" s="78">
        <f t="shared" si="18"/>
        <v>3.263</v>
      </c>
      <c r="O141" s="78"/>
      <c r="P141" s="78">
        <f t="shared" si="20"/>
        <v>2.9996059999999996</v>
      </c>
    </row>
    <row r="142" spans="1:16" ht="10.5">
      <c r="A142" s="84" t="s">
        <v>630</v>
      </c>
      <c r="B142" s="84" t="s">
        <v>631</v>
      </c>
      <c r="C142" s="84" t="s">
        <v>58</v>
      </c>
      <c r="D142" s="87"/>
      <c r="E142" s="87"/>
      <c r="F142" s="87"/>
      <c r="G142" s="85">
        <v>212970</v>
      </c>
      <c r="H142" s="86">
        <v>85188</v>
      </c>
      <c r="I142" s="86">
        <v>79887.09</v>
      </c>
      <c r="J142" s="76"/>
      <c r="K142" s="77"/>
      <c r="L142" s="77"/>
      <c r="M142" s="78"/>
      <c r="N142" s="78">
        <f t="shared" si="18"/>
        <v>0.4</v>
      </c>
      <c r="O142" s="78"/>
      <c r="P142" s="78">
        <f t="shared" si="20"/>
        <v>0.3751095929004085</v>
      </c>
    </row>
    <row r="143" spans="1:16" ht="10.5">
      <c r="A143" s="80" t="s">
        <v>808</v>
      </c>
      <c r="B143" s="80" t="s">
        <v>809</v>
      </c>
      <c r="C143" s="80" t="s">
        <v>87</v>
      </c>
      <c r="D143" s="81"/>
      <c r="E143" s="81"/>
      <c r="F143" s="81"/>
      <c r="G143" s="82">
        <v>27000</v>
      </c>
      <c r="H143" s="83">
        <v>18814.84</v>
      </c>
      <c r="I143" s="83">
        <v>17550</v>
      </c>
      <c r="J143" s="76"/>
      <c r="K143" s="77"/>
      <c r="L143" s="77"/>
      <c r="M143" s="78"/>
      <c r="N143" s="78">
        <f t="shared" si="18"/>
        <v>0.696845925925926</v>
      </c>
      <c r="O143" s="78"/>
      <c r="P143" s="78">
        <f t="shared" si="20"/>
        <v>0.65</v>
      </c>
    </row>
    <row r="144" spans="1:16" ht="10.5">
      <c r="A144" s="84" t="s">
        <v>808</v>
      </c>
      <c r="B144" s="84" t="s">
        <v>809</v>
      </c>
      <c r="C144" s="84" t="s">
        <v>105</v>
      </c>
      <c r="D144" s="87">
        <v>27500</v>
      </c>
      <c r="E144" s="87">
        <v>24123.99</v>
      </c>
      <c r="F144" s="87">
        <v>22000</v>
      </c>
      <c r="G144" s="85">
        <v>27000</v>
      </c>
      <c r="H144" s="86">
        <v>20587.58</v>
      </c>
      <c r="I144" s="86">
        <v>18927</v>
      </c>
      <c r="J144" s="76">
        <f t="shared" si="14"/>
        <v>-1.8181818181818181</v>
      </c>
      <c r="K144" s="77">
        <f t="shared" si="15"/>
        <v>-14.659308016625772</v>
      </c>
      <c r="L144" s="77">
        <f t="shared" si="16"/>
        <v>-13.968181818181819</v>
      </c>
      <c r="M144" s="78">
        <f t="shared" si="17"/>
        <v>0.877236</v>
      </c>
      <c r="N144" s="78">
        <f t="shared" si="18"/>
        <v>0.762502962962963</v>
      </c>
      <c r="O144" s="78">
        <f t="shared" si="19"/>
        <v>0.8</v>
      </c>
      <c r="P144" s="78">
        <f t="shared" si="20"/>
        <v>0.701</v>
      </c>
    </row>
    <row r="145" spans="1:16" ht="10.5">
      <c r="A145" s="80" t="s">
        <v>808</v>
      </c>
      <c r="B145" s="80" t="s">
        <v>809</v>
      </c>
      <c r="C145" s="80" t="s">
        <v>144</v>
      </c>
      <c r="D145" s="82">
        <v>27500</v>
      </c>
      <c r="E145" s="83">
        <v>24588.46</v>
      </c>
      <c r="F145" s="83">
        <v>22000</v>
      </c>
      <c r="G145" s="81"/>
      <c r="H145" s="81"/>
      <c r="I145" s="81"/>
      <c r="J145" s="76"/>
      <c r="K145" s="77"/>
      <c r="L145" s="77"/>
      <c r="M145" s="78">
        <f t="shared" si="17"/>
        <v>0.8941258181818181</v>
      </c>
      <c r="N145" s="78"/>
      <c r="O145" s="78">
        <f t="shared" si="19"/>
        <v>0.8</v>
      </c>
      <c r="P145" s="78"/>
    </row>
    <row r="146" spans="1:16" ht="10.5">
      <c r="A146" s="84" t="s">
        <v>699</v>
      </c>
      <c r="B146" s="84" t="s">
        <v>700</v>
      </c>
      <c r="C146" s="84" t="s">
        <v>144</v>
      </c>
      <c r="D146" s="85">
        <v>104000</v>
      </c>
      <c r="E146" s="86">
        <v>48100</v>
      </c>
      <c r="F146" s="86">
        <v>43307.15</v>
      </c>
      <c r="G146" s="87">
        <v>26000</v>
      </c>
      <c r="H146" s="87">
        <v>18300</v>
      </c>
      <c r="I146" s="87">
        <v>17378.13</v>
      </c>
      <c r="J146" s="76">
        <f t="shared" si="14"/>
        <v>-75</v>
      </c>
      <c r="K146" s="77">
        <f t="shared" si="15"/>
        <v>-61.95426195426195</v>
      </c>
      <c r="L146" s="77">
        <f t="shared" si="16"/>
        <v>-59.8723767322486</v>
      </c>
      <c r="M146" s="78">
        <f t="shared" si="17"/>
        <v>0.4625</v>
      </c>
      <c r="N146" s="78">
        <f t="shared" si="18"/>
        <v>0.7038461538461539</v>
      </c>
      <c r="O146" s="78">
        <f t="shared" si="19"/>
        <v>0.41641490384615387</v>
      </c>
      <c r="P146" s="78">
        <f t="shared" si="20"/>
        <v>0.6683896153846154</v>
      </c>
    </row>
    <row r="147" spans="1:16" ht="10.5">
      <c r="A147" s="62"/>
      <c r="B147" s="64" t="s">
        <v>120</v>
      </c>
      <c r="C147" s="65"/>
      <c r="D147" s="66">
        <f aca="true" t="shared" si="21" ref="D147:I147">SUM(D5:D146)</f>
        <v>28006480.16</v>
      </c>
      <c r="E147" s="66">
        <f t="shared" si="21"/>
        <v>22116902.099999998</v>
      </c>
      <c r="F147" s="66">
        <f t="shared" si="21"/>
        <v>19850801.26</v>
      </c>
      <c r="G147" s="66">
        <f t="shared" si="21"/>
        <v>26661860.050000004</v>
      </c>
      <c r="H147" s="66">
        <f t="shared" si="21"/>
        <v>29185566.879999988</v>
      </c>
      <c r="I147" s="66">
        <f t="shared" si="21"/>
        <v>27128560.82999999</v>
      </c>
      <c r="J147" s="76">
        <f t="shared" si="14"/>
        <v>-4.801103538603317</v>
      </c>
      <c r="K147" s="77">
        <f t="shared" si="15"/>
        <v>31.960465114144494</v>
      </c>
      <c r="L147" s="77">
        <f t="shared" si="16"/>
        <v>36.662296270452856</v>
      </c>
      <c r="M147" s="78">
        <f t="shared" si="17"/>
        <v>0.7897065955324247</v>
      </c>
      <c r="N147" s="78">
        <f t="shared" si="18"/>
        <v>1.094656067703723</v>
      </c>
      <c r="O147" s="78">
        <f t="shared" si="19"/>
        <v>0.7087931488210263</v>
      </c>
      <c r="P147" s="78">
        <f t="shared" si="20"/>
        <v>1.0175044343914776</v>
      </c>
    </row>
  </sheetData>
  <sheetProtection/>
  <mergeCells count="3">
    <mergeCell ref="A1:H1"/>
    <mergeCell ref="A3:H3"/>
    <mergeCell ref="A2:H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6"/>
  <sheetViews>
    <sheetView view="pageBreakPreview" zoomScale="98" zoomScaleSheetLayoutView="98" zoomScalePageLayoutView="0" workbookViewId="0" topLeftCell="A307">
      <selection activeCell="E333" sqref="E333"/>
    </sheetView>
  </sheetViews>
  <sheetFormatPr defaultColWidth="9.140625" defaultRowHeight="12.75"/>
  <cols>
    <col min="1" max="1" width="11.57421875" style="72" bestFit="1" customWidth="1"/>
    <col min="2" max="2" width="44.28125" style="72" customWidth="1"/>
    <col min="3" max="3" width="22.140625" style="72" customWidth="1"/>
    <col min="4" max="4" width="9.140625" style="79" bestFit="1" customWidth="1"/>
    <col min="5" max="6" width="10.421875" style="79" bestFit="1" customWidth="1"/>
    <col min="7" max="7" width="9.7109375" style="79" customWidth="1"/>
    <col min="8" max="8" width="9.8515625" style="79" customWidth="1"/>
    <col min="9" max="9" width="9.7109375" style="79" customWidth="1"/>
    <col min="10" max="10" width="8.421875" style="72" customWidth="1"/>
    <col min="11" max="12" width="7.7109375" style="72" customWidth="1"/>
    <col min="13" max="16" width="7.8515625" style="72" customWidth="1"/>
    <col min="17" max="16384" width="9.140625" style="72" customWidth="1"/>
  </cols>
  <sheetData>
    <row r="1" spans="1:16" ht="12.75" customHeight="1">
      <c r="A1" s="180" t="s">
        <v>124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s="75" customFormat="1" ht="12.75" customHeight="1">
      <c r="A2" s="179" t="s">
        <v>847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75" customHeight="1">
      <c r="A3" s="179" t="s">
        <v>123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s="159" customFormat="1" ht="31.5">
      <c r="A4" s="56" t="s">
        <v>125</v>
      </c>
      <c r="B4" s="56" t="s">
        <v>126</v>
      </c>
      <c r="C4" s="56" t="s">
        <v>127</v>
      </c>
      <c r="D4" s="57" t="s">
        <v>683</v>
      </c>
      <c r="E4" s="57" t="s">
        <v>684</v>
      </c>
      <c r="F4" s="57" t="s">
        <v>717</v>
      </c>
      <c r="G4" s="57" t="s">
        <v>740</v>
      </c>
      <c r="H4" s="57" t="s">
        <v>741</v>
      </c>
      <c r="I4" s="57" t="s">
        <v>742</v>
      </c>
      <c r="J4" s="58" t="s">
        <v>78</v>
      </c>
      <c r="K4" s="59" t="s">
        <v>79</v>
      </c>
      <c r="L4" s="59" t="s">
        <v>656</v>
      </c>
      <c r="M4" s="60" t="s">
        <v>685</v>
      </c>
      <c r="N4" s="60" t="s">
        <v>743</v>
      </c>
      <c r="O4" s="60" t="s">
        <v>686</v>
      </c>
      <c r="P4" s="60" t="s">
        <v>744</v>
      </c>
    </row>
    <row r="5" spans="1:16" ht="10.5">
      <c r="A5" s="80" t="s">
        <v>172</v>
      </c>
      <c r="B5" s="80" t="s">
        <v>173</v>
      </c>
      <c r="C5" s="80" t="s">
        <v>133</v>
      </c>
      <c r="D5" s="82">
        <v>6240</v>
      </c>
      <c r="E5" s="83">
        <v>3708</v>
      </c>
      <c r="F5" s="83">
        <v>3309.61</v>
      </c>
      <c r="G5" s="82">
        <v>8100</v>
      </c>
      <c r="H5" s="83">
        <v>4720</v>
      </c>
      <c r="I5" s="83">
        <v>4412.59</v>
      </c>
      <c r="J5" s="67">
        <f>(G5-D5)*100/D5</f>
        <v>29.807692307692307</v>
      </c>
      <c r="K5" s="68">
        <f>(H5-E5)*100/E5</f>
        <v>27.292340884573893</v>
      </c>
      <c r="L5" s="68">
        <f>(I5-F5)*100/F5</f>
        <v>33.32658530763443</v>
      </c>
      <c r="M5" s="69">
        <f>E5/D5</f>
        <v>0.5942307692307692</v>
      </c>
      <c r="N5" s="69">
        <f>H5/G5</f>
        <v>0.582716049382716</v>
      </c>
      <c r="O5" s="69">
        <f>F5/D5</f>
        <v>0.530386217948718</v>
      </c>
      <c r="P5" s="69">
        <f>I5/G5</f>
        <v>0.5447641975308642</v>
      </c>
    </row>
    <row r="6" spans="1:16" ht="10.5">
      <c r="A6" s="84" t="s">
        <v>172</v>
      </c>
      <c r="B6" s="84" t="s">
        <v>173</v>
      </c>
      <c r="C6" s="84" t="s">
        <v>52</v>
      </c>
      <c r="D6" s="87"/>
      <c r="E6" s="87"/>
      <c r="F6" s="87"/>
      <c r="G6" s="85">
        <v>2880</v>
      </c>
      <c r="H6" s="86">
        <v>1209.6</v>
      </c>
      <c r="I6" s="86">
        <v>1107.93</v>
      </c>
      <c r="J6" s="67"/>
      <c r="K6" s="68"/>
      <c r="L6" s="68"/>
      <c r="M6" s="69"/>
      <c r="N6" s="69">
        <f aca="true" t="shared" si="0" ref="N6:N69">H6/G6</f>
        <v>0.42</v>
      </c>
      <c r="O6" s="69"/>
      <c r="P6" s="69">
        <f aca="true" t="shared" si="1" ref="P6:P69">I6/G6</f>
        <v>0.3846979166666667</v>
      </c>
    </row>
    <row r="7" spans="1:16" ht="10.5">
      <c r="A7" s="80" t="s">
        <v>172</v>
      </c>
      <c r="B7" s="80" t="s">
        <v>173</v>
      </c>
      <c r="C7" s="80" t="s">
        <v>121</v>
      </c>
      <c r="D7" s="82">
        <v>3732</v>
      </c>
      <c r="E7" s="83">
        <v>2090.98</v>
      </c>
      <c r="F7" s="83">
        <v>1868.12</v>
      </c>
      <c r="G7" s="81"/>
      <c r="H7" s="81"/>
      <c r="I7" s="81"/>
      <c r="J7" s="67"/>
      <c r="K7" s="68"/>
      <c r="L7" s="68"/>
      <c r="M7" s="69">
        <f aca="true" t="shared" si="2" ref="M7:M69">E7/D7</f>
        <v>0.5602840300107181</v>
      </c>
      <c r="N7" s="69"/>
      <c r="O7" s="69">
        <f aca="true" t="shared" si="3" ref="O7:O69">F7/D7</f>
        <v>0.5005680600214362</v>
      </c>
      <c r="P7" s="69"/>
    </row>
    <row r="8" spans="1:16" ht="10.5">
      <c r="A8" s="84" t="s">
        <v>172</v>
      </c>
      <c r="B8" s="84" t="s">
        <v>173</v>
      </c>
      <c r="C8" s="84" t="s">
        <v>91</v>
      </c>
      <c r="D8" s="87"/>
      <c r="E8" s="87"/>
      <c r="F8" s="87"/>
      <c r="G8" s="85">
        <v>21.6</v>
      </c>
      <c r="H8" s="86">
        <v>17.28</v>
      </c>
      <c r="I8" s="86">
        <v>16.11</v>
      </c>
      <c r="J8" s="67"/>
      <c r="K8" s="68"/>
      <c r="L8" s="68"/>
      <c r="M8" s="69"/>
      <c r="N8" s="69">
        <f t="shared" si="0"/>
        <v>0.8</v>
      </c>
      <c r="O8" s="69"/>
      <c r="P8" s="69">
        <f t="shared" si="1"/>
        <v>0.7458333333333332</v>
      </c>
    </row>
    <row r="9" spans="1:16" ht="10.5">
      <c r="A9" s="80" t="s">
        <v>172</v>
      </c>
      <c r="B9" s="80" t="s">
        <v>173</v>
      </c>
      <c r="C9" s="80" t="s">
        <v>45</v>
      </c>
      <c r="D9" s="82">
        <v>15300</v>
      </c>
      <c r="E9" s="83">
        <v>8415</v>
      </c>
      <c r="F9" s="83">
        <v>7481.09</v>
      </c>
      <c r="G9" s="82">
        <v>36300</v>
      </c>
      <c r="H9" s="83">
        <v>19185</v>
      </c>
      <c r="I9" s="83">
        <v>17795.59</v>
      </c>
      <c r="J9" s="67">
        <f aca="true" t="shared" si="4" ref="J9:J69">(G9-D9)*100/D9</f>
        <v>137.2549019607843</v>
      </c>
      <c r="K9" s="68">
        <f aca="true" t="shared" si="5" ref="K9:K69">(H9-E9)*100/E9</f>
        <v>127.98573975044563</v>
      </c>
      <c r="L9" s="68">
        <f aca="true" t="shared" si="6" ref="L9:L69">(I9-F9)*100/F9</f>
        <v>137.87429371923076</v>
      </c>
      <c r="M9" s="69">
        <f t="shared" si="2"/>
        <v>0.55</v>
      </c>
      <c r="N9" s="69">
        <f t="shared" si="0"/>
        <v>0.5285123966942149</v>
      </c>
      <c r="O9" s="69">
        <f t="shared" si="3"/>
        <v>0.4889601307189543</v>
      </c>
      <c r="P9" s="69">
        <f t="shared" si="1"/>
        <v>0.49023663911845733</v>
      </c>
    </row>
    <row r="10" spans="1:16" ht="10.5">
      <c r="A10" s="84" t="s">
        <v>172</v>
      </c>
      <c r="B10" s="84" t="s">
        <v>173</v>
      </c>
      <c r="C10" s="84" t="s">
        <v>151</v>
      </c>
      <c r="D10" s="85">
        <v>24816</v>
      </c>
      <c r="E10" s="86">
        <v>24861.85</v>
      </c>
      <c r="F10" s="86">
        <v>22266.58</v>
      </c>
      <c r="G10" s="85">
        <v>300699</v>
      </c>
      <c r="H10" s="86">
        <v>213225.9</v>
      </c>
      <c r="I10" s="86">
        <v>198576.62</v>
      </c>
      <c r="J10" s="67">
        <f t="shared" si="4"/>
        <v>1111.7142166344295</v>
      </c>
      <c r="K10" s="68">
        <f t="shared" si="5"/>
        <v>757.6429348580255</v>
      </c>
      <c r="L10" s="68">
        <f t="shared" si="6"/>
        <v>791.8146387994921</v>
      </c>
      <c r="M10" s="69">
        <f t="shared" si="2"/>
        <v>1.001847598323662</v>
      </c>
      <c r="N10" s="69">
        <f t="shared" si="0"/>
        <v>0.7091007951473067</v>
      </c>
      <c r="O10" s="69">
        <f t="shared" si="3"/>
        <v>0.8972670857511283</v>
      </c>
      <c r="P10" s="69">
        <f t="shared" si="1"/>
        <v>0.6603833734066292</v>
      </c>
    </row>
    <row r="11" spans="1:16" ht="10.5">
      <c r="A11" s="80" t="s">
        <v>172</v>
      </c>
      <c r="B11" s="80" t="s">
        <v>173</v>
      </c>
      <c r="C11" s="80" t="s">
        <v>101</v>
      </c>
      <c r="D11" s="82">
        <v>720</v>
      </c>
      <c r="E11" s="83">
        <v>350.82</v>
      </c>
      <c r="F11" s="83">
        <v>316.8</v>
      </c>
      <c r="G11" s="82">
        <v>1824</v>
      </c>
      <c r="H11" s="83">
        <v>1709.36</v>
      </c>
      <c r="I11" s="83">
        <v>1546.36</v>
      </c>
      <c r="J11" s="67">
        <f t="shared" si="4"/>
        <v>153.33333333333334</v>
      </c>
      <c r="K11" s="68">
        <f t="shared" si="5"/>
        <v>387.2470212644661</v>
      </c>
      <c r="L11" s="68">
        <f t="shared" si="6"/>
        <v>388.11868686868684</v>
      </c>
      <c r="M11" s="69">
        <f t="shared" si="2"/>
        <v>0.48725</v>
      </c>
      <c r="N11" s="69">
        <f t="shared" si="0"/>
        <v>0.9371491228070175</v>
      </c>
      <c r="O11" s="69">
        <f t="shared" si="3"/>
        <v>0.44</v>
      </c>
      <c r="P11" s="69">
        <f t="shared" si="1"/>
        <v>0.8477850877192982</v>
      </c>
    </row>
    <row r="12" spans="1:16" ht="10.5">
      <c r="A12" s="84" t="s">
        <v>172</v>
      </c>
      <c r="B12" s="84" t="s">
        <v>173</v>
      </c>
      <c r="C12" s="84" t="s">
        <v>84</v>
      </c>
      <c r="D12" s="85">
        <v>21120</v>
      </c>
      <c r="E12" s="86">
        <v>10325.57</v>
      </c>
      <c r="F12" s="86">
        <v>9099.2</v>
      </c>
      <c r="G12" s="85">
        <v>63720</v>
      </c>
      <c r="H12" s="86">
        <v>26390.7</v>
      </c>
      <c r="I12" s="86">
        <v>24639.17</v>
      </c>
      <c r="J12" s="67">
        <f t="shared" si="4"/>
        <v>201.70454545454547</v>
      </c>
      <c r="K12" s="68">
        <f t="shared" si="5"/>
        <v>155.58589017361754</v>
      </c>
      <c r="L12" s="68">
        <f t="shared" si="6"/>
        <v>170.7839150694566</v>
      </c>
      <c r="M12" s="69">
        <f t="shared" si="2"/>
        <v>0.48890009469696966</v>
      </c>
      <c r="N12" s="69">
        <f t="shared" si="0"/>
        <v>0.4141666666666667</v>
      </c>
      <c r="O12" s="69">
        <f t="shared" si="3"/>
        <v>0.43083333333333335</v>
      </c>
      <c r="P12" s="69">
        <f t="shared" si="1"/>
        <v>0.38667875078468295</v>
      </c>
    </row>
    <row r="13" spans="1:16" ht="10.5">
      <c r="A13" s="80" t="s">
        <v>172</v>
      </c>
      <c r="B13" s="80" t="s">
        <v>173</v>
      </c>
      <c r="C13" s="80" t="s">
        <v>82</v>
      </c>
      <c r="D13" s="82">
        <v>13290</v>
      </c>
      <c r="E13" s="83">
        <v>7932.5</v>
      </c>
      <c r="F13" s="83">
        <v>7034.7</v>
      </c>
      <c r="G13" s="81"/>
      <c r="H13" s="81"/>
      <c r="I13" s="81"/>
      <c r="J13" s="67"/>
      <c r="K13" s="68"/>
      <c r="L13" s="68"/>
      <c r="M13" s="69">
        <f t="shared" si="2"/>
        <v>0.596877351392024</v>
      </c>
      <c r="N13" s="69"/>
      <c r="O13" s="69">
        <f t="shared" si="3"/>
        <v>0.5293227990970655</v>
      </c>
      <c r="P13" s="69"/>
    </row>
    <row r="14" spans="1:16" ht="10.5">
      <c r="A14" s="84" t="s">
        <v>172</v>
      </c>
      <c r="B14" s="84" t="s">
        <v>173</v>
      </c>
      <c r="C14" s="84" t="s">
        <v>144</v>
      </c>
      <c r="D14" s="85">
        <v>1680</v>
      </c>
      <c r="E14" s="86">
        <v>1200.48</v>
      </c>
      <c r="F14" s="86">
        <v>1055.7</v>
      </c>
      <c r="G14" s="87"/>
      <c r="H14" s="87"/>
      <c r="I14" s="87"/>
      <c r="J14" s="67"/>
      <c r="K14" s="68"/>
      <c r="L14" s="68"/>
      <c r="M14" s="69">
        <f t="shared" si="2"/>
        <v>0.7145714285714286</v>
      </c>
      <c r="N14" s="69"/>
      <c r="O14" s="69">
        <f t="shared" si="3"/>
        <v>0.6283928571428572</v>
      </c>
      <c r="P14" s="69"/>
    </row>
    <row r="15" spans="1:16" ht="10.5">
      <c r="A15" s="80" t="s">
        <v>701</v>
      </c>
      <c r="B15" s="80" t="s">
        <v>702</v>
      </c>
      <c r="C15" s="80" t="s">
        <v>45</v>
      </c>
      <c r="D15" s="82">
        <v>693</v>
      </c>
      <c r="E15" s="83">
        <v>4504.5</v>
      </c>
      <c r="F15" s="83">
        <v>4051.29</v>
      </c>
      <c r="G15" s="81"/>
      <c r="H15" s="81"/>
      <c r="I15" s="81"/>
      <c r="J15" s="67"/>
      <c r="K15" s="68"/>
      <c r="L15" s="68"/>
      <c r="M15" s="69">
        <f t="shared" si="2"/>
        <v>6.5</v>
      </c>
      <c r="N15" s="69"/>
      <c r="O15" s="69">
        <f t="shared" si="3"/>
        <v>5.846017316017316</v>
      </c>
      <c r="P15" s="69"/>
    </row>
    <row r="16" spans="1:16" ht="10.5">
      <c r="A16" s="84" t="s">
        <v>174</v>
      </c>
      <c r="B16" s="84" t="s">
        <v>175</v>
      </c>
      <c r="C16" s="84" t="s">
        <v>109</v>
      </c>
      <c r="D16" s="87"/>
      <c r="E16" s="87"/>
      <c r="F16" s="87"/>
      <c r="G16" s="85">
        <v>22800</v>
      </c>
      <c r="H16" s="86">
        <v>9804</v>
      </c>
      <c r="I16" s="86">
        <v>9193.86</v>
      </c>
      <c r="J16" s="67"/>
      <c r="K16" s="68"/>
      <c r="L16" s="68"/>
      <c r="M16" s="69"/>
      <c r="N16" s="69">
        <f t="shared" si="0"/>
        <v>0.43</v>
      </c>
      <c r="O16" s="69"/>
      <c r="P16" s="69">
        <f t="shared" si="1"/>
        <v>0.40323947368421054</v>
      </c>
    </row>
    <row r="17" spans="1:16" ht="10.5">
      <c r="A17" s="80" t="s">
        <v>174</v>
      </c>
      <c r="B17" s="80" t="s">
        <v>175</v>
      </c>
      <c r="C17" s="80" t="s">
        <v>133</v>
      </c>
      <c r="D17" s="82">
        <v>6300</v>
      </c>
      <c r="E17" s="83">
        <v>4198.5</v>
      </c>
      <c r="F17" s="83">
        <v>3746.45</v>
      </c>
      <c r="G17" s="82">
        <v>8520</v>
      </c>
      <c r="H17" s="83">
        <v>5277.75</v>
      </c>
      <c r="I17" s="83">
        <v>4880.63</v>
      </c>
      <c r="J17" s="67">
        <f t="shared" si="4"/>
        <v>35.23809523809524</v>
      </c>
      <c r="K17" s="68">
        <f t="shared" si="5"/>
        <v>25.705609146123617</v>
      </c>
      <c r="L17" s="68">
        <f t="shared" si="6"/>
        <v>30.273458874401108</v>
      </c>
      <c r="M17" s="69">
        <f t="shared" si="2"/>
        <v>0.6664285714285715</v>
      </c>
      <c r="N17" s="69">
        <f t="shared" si="0"/>
        <v>0.6194542253521127</v>
      </c>
      <c r="O17" s="69">
        <f t="shared" si="3"/>
        <v>0.5946746031746032</v>
      </c>
      <c r="P17" s="69">
        <f t="shared" si="1"/>
        <v>0.572843896713615</v>
      </c>
    </row>
    <row r="18" spans="1:16" ht="10.5">
      <c r="A18" s="84" t="s">
        <v>174</v>
      </c>
      <c r="B18" s="84" t="s">
        <v>175</v>
      </c>
      <c r="C18" s="84" t="s">
        <v>121</v>
      </c>
      <c r="D18" s="85">
        <v>4032</v>
      </c>
      <c r="E18" s="86">
        <v>2608.92</v>
      </c>
      <c r="F18" s="86">
        <v>2317.45</v>
      </c>
      <c r="G18" s="85">
        <v>12120</v>
      </c>
      <c r="H18" s="86">
        <v>5887.2</v>
      </c>
      <c r="I18" s="86">
        <v>5454.96</v>
      </c>
      <c r="J18" s="67">
        <f t="shared" si="4"/>
        <v>200.5952380952381</v>
      </c>
      <c r="K18" s="68">
        <f t="shared" si="5"/>
        <v>125.65659353295617</v>
      </c>
      <c r="L18" s="68">
        <f t="shared" si="6"/>
        <v>135.38630822671473</v>
      </c>
      <c r="M18" s="69">
        <f t="shared" si="2"/>
        <v>0.6470535714285715</v>
      </c>
      <c r="N18" s="69">
        <f t="shared" si="0"/>
        <v>0.48574257425742573</v>
      </c>
      <c r="O18" s="69">
        <f t="shared" si="3"/>
        <v>0.5747643849206349</v>
      </c>
      <c r="P18" s="69">
        <f t="shared" si="1"/>
        <v>0.4500792079207921</v>
      </c>
    </row>
    <row r="19" spans="1:16" ht="10.5">
      <c r="A19" s="80" t="s">
        <v>174</v>
      </c>
      <c r="B19" s="80" t="s">
        <v>175</v>
      </c>
      <c r="C19" s="80" t="s">
        <v>45</v>
      </c>
      <c r="D19" s="82">
        <v>53432</v>
      </c>
      <c r="E19" s="83">
        <v>32408.4</v>
      </c>
      <c r="F19" s="83">
        <v>28914.39</v>
      </c>
      <c r="G19" s="82">
        <v>68844</v>
      </c>
      <c r="H19" s="83">
        <v>35377.8</v>
      </c>
      <c r="I19" s="83">
        <v>32827.97</v>
      </c>
      <c r="J19" s="67">
        <f t="shared" si="4"/>
        <v>28.84413834406348</v>
      </c>
      <c r="K19" s="68">
        <f t="shared" si="5"/>
        <v>9.162439367571373</v>
      </c>
      <c r="L19" s="68">
        <f t="shared" si="6"/>
        <v>13.535059878489575</v>
      </c>
      <c r="M19" s="69">
        <f t="shared" si="2"/>
        <v>0.606535409492439</v>
      </c>
      <c r="N19" s="69">
        <f t="shared" si="0"/>
        <v>0.5138835628377201</v>
      </c>
      <c r="O19" s="69">
        <f t="shared" si="3"/>
        <v>0.5411436966611768</v>
      </c>
      <c r="P19" s="69">
        <f t="shared" si="1"/>
        <v>0.4768457672418802</v>
      </c>
    </row>
    <row r="20" spans="1:16" ht="10.5">
      <c r="A20" s="84" t="s">
        <v>174</v>
      </c>
      <c r="B20" s="84" t="s">
        <v>175</v>
      </c>
      <c r="C20" s="84" t="s">
        <v>151</v>
      </c>
      <c r="D20" s="85">
        <v>99108</v>
      </c>
      <c r="E20" s="86">
        <v>105701.45</v>
      </c>
      <c r="F20" s="86">
        <v>94515.65</v>
      </c>
      <c r="G20" s="85">
        <v>114891</v>
      </c>
      <c r="H20" s="86">
        <v>99777.65</v>
      </c>
      <c r="I20" s="86">
        <v>92897.39</v>
      </c>
      <c r="J20" s="67">
        <f t="shared" si="4"/>
        <v>15.925051459014409</v>
      </c>
      <c r="K20" s="68">
        <f t="shared" si="5"/>
        <v>-5.604275059613659</v>
      </c>
      <c r="L20" s="68">
        <f t="shared" si="6"/>
        <v>-1.71216089610556</v>
      </c>
      <c r="M20" s="69">
        <f t="shared" si="2"/>
        <v>1.06652792912782</v>
      </c>
      <c r="N20" s="69">
        <f t="shared" si="0"/>
        <v>0.8684548833241942</v>
      </c>
      <c r="O20" s="69">
        <f t="shared" si="3"/>
        <v>0.9536631755256891</v>
      </c>
      <c r="P20" s="69">
        <f t="shared" si="1"/>
        <v>0.8085697748300563</v>
      </c>
    </row>
    <row r="21" spans="1:16" ht="10.5">
      <c r="A21" s="80" t="s">
        <v>174</v>
      </c>
      <c r="B21" s="80" t="s">
        <v>175</v>
      </c>
      <c r="C21" s="80" t="s">
        <v>101</v>
      </c>
      <c r="D21" s="82">
        <v>720</v>
      </c>
      <c r="E21" s="83">
        <v>438.52</v>
      </c>
      <c r="F21" s="83">
        <v>396</v>
      </c>
      <c r="G21" s="82">
        <v>1080</v>
      </c>
      <c r="H21" s="83">
        <v>597.42</v>
      </c>
      <c r="I21" s="83">
        <v>551.48</v>
      </c>
      <c r="J21" s="67">
        <f t="shared" si="4"/>
        <v>50</v>
      </c>
      <c r="K21" s="68">
        <f t="shared" si="5"/>
        <v>36.235519474596366</v>
      </c>
      <c r="L21" s="68">
        <f t="shared" si="6"/>
        <v>39.26262626262627</v>
      </c>
      <c r="M21" s="69">
        <f t="shared" si="2"/>
        <v>0.6090555555555556</v>
      </c>
      <c r="N21" s="69">
        <f t="shared" si="0"/>
        <v>0.5531666666666666</v>
      </c>
      <c r="O21" s="69">
        <f t="shared" si="3"/>
        <v>0.55</v>
      </c>
      <c r="P21" s="69">
        <f t="shared" si="1"/>
        <v>0.5106296296296297</v>
      </c>
    </row>
    <row r="22" spans="1:16" ht="10.5">
      <c r="A22" s="84" t="s">
        <v>174</v>
      </c>
      <c r="B22" s="84" t="s">
        <v>175</v>
      </c>
      <c r="C22" s="84" t="s">
        <v>585</v>
      </c>
      <c r="D22" s="85">
        <v>5184</v>
      </c>
      <c r="E22" s="86">
        <v>4302.72</v>
      </c>
      <c r="F22" s="86">
        <v>3917.45</v>
      </c>
      <c r="G22" s="87"/>
      <c r="H22" s="87"/>
      <c r="I22" s="87"/>
      <c r="J22" s="67"/>
      <c r="K22" s="68"/>
      <c r="L22" s="68"/>
      <c r="M22" s="69">
        <f t="shared" si="2"/>
        <v>0.8300000000000001</v>
      </c>
      <c r="N22" s="69"/>
      <c r="O22" s="69">
        <f t="shared" si="3"/>
        <v>0.7556809413580247</v>
      </c>
      <c r="P22" s="69"/>
    </row>
    <row r="23" spans="1:16" ht="10.5">
      <c r="A23" s="80" t="s">
        <v>174</v>
      </c>
      <c r="B23" s="80" t="s">
        <v>175</v>
      </c>
      <c r="C23" s="80" t="s">
        <v>64</v>
      </c>
      <c r="D23" s="81">
        <v>300</v>
      </c>
      <c r="E23" s="81">
        <v>192</v>
      </c>
      <c r="F23" s="81">
        <v>169.64</v>
      </c>
      <c r="G23" s="82"/>
      <c r="H23" s="83"/>
      <c r="I23" s="83"/>
      <c r="J23" s="67"/>
      <c r="K23" s="68"/>
      <c r="L23" s="68"/>
      <c r="M23" s="69">
        <f t="shared" si="2"/>
        <v>0.64</v>
      </c>
      <c r="N23" s="69"/>
      <c r="O23" s="69">
        <f t="shared" si="3"/>
        <v>0.5654666666666667</v>
      </c>
      <c r="P23" s="69"/>
    </row>
    <row r="24" spans="1:16" ht="10.5">
      <c r="A24" s="84" t="s">
        <v>174</v>
      </c>
      <c r="B24" s="84" t="s">
        <v>175</v>
      </c>
      <c r="C24" s="84" t="s">
        <v>178</v>
      </c>
      <c r="D24" s="85"/>
      <c r="E24" s="86"/>
      <c r="F24" s="86"/>
      <c r="G24" s="87">
        <v>864</v>
      </c>
      <c r="H24" s="87">
        <v>561.6</v>
      </c>
      <c r="I24" s="87">
        <v>530.72</v>
      </c>
      <c r="J24" s="67"/>
      <c r="K24" s="68"/>
      <c r="L24" s="68"/>
      <c r="M24" s="69"/>
      <c r="N24" s="69">
        <f t="shared" si="0"/>
        <v>0.65</v>
      </c>
      <c r="O24" s="69"/>
      <c r="P24" s="69">
        <f t="shared" si="1"/>
        <v>0.6142592592592593</v>
      </c>
    </row>
    <row r="25" spans="1:16" ht="10.5">
      <c r="A25" s="80" t="s">
        <v>174</v>
      </c>
      <c r="B25" s="80" t="s">
        <v>175</v>
      </c>
      <c r="C25" s="80" t="s">
        <v>169</v>
      </c>
      <c r="D25" s="82">
        <v>4680</v>
      </c>
      <c r="E25" s="83">
        <v>2788.5</v>
      </c>
      <c r="F25" s="83">
        <v>2557.37</v>
      </c>
      <c r="G25" s="81"/>
      <c r="H25" s="81"/>
      <c r="I25" s="81"/>
      <c r="J25" s="67"/>
      <c r="K25" s="68"/>
      <c r="L25" s="68"/>
      <c r="M25" s="69">
        <f t="shared" si="2"/>
        <v>0.5958333333333333</v>
      </c>
      <c r="N25" s="69"/>
      <c r="O25" s="69">
        <f t="shared" si="3"/>
        <v>0.5464465811965812</v>
      </c>
      <c r="P25" s="69"/>
    </row>
    <row r="26" spans="1:16" ht="10.5">
      <c r="A26" s="84" t="s">
        <v>174</v>
      </c>
      <c r="B26" s="84" t="s">
        <v>175</v>
      </c>
      <c r="C26" s="84" t="s">
        <v>82</v>
      </c>
      <c r="D26" s="87">
        <v>7980</v>
      </c>
      <c r="E26" s="87">
        <v>4937.5</v>
      </c>
      <c r="F26" s="87">
        <v>4370.37</v>
      </c>
      <c r="G26" s="85"/>
      <c r="H26" s="86"/>
      <c r="I26" s="86"/>
      <c r="J26" s="67"/>
      <c r="K26" s="68"/>
      <c r="L26" s="68"/>
      <c r="M26" s="69">
        <f t="shared" si="2"/>
        <v>0.618734335839599</v>
      </c>
      <c r="N26" s="69"/>
      <c r="O26" s="69">
        <f t="shared" si="3"/>
        <v>0.5476654135338346</v>
      </c>
      <c r="P26" s="69"/>
    </row>
    <row r="27" spans="1:16" ht="10.5">
      <c r="A27" s="80" t="s">
        <v>174</v>
      </c>
      <c r="B27" s="80" t="s">
        <v>175</v>
      </c>
      <c r="C27" s="80" t="s">
        <v>65</v>
      </c>
      <c r="D27" s="82"/>
      <c r="E27" s="83"/>
      <c r="F27" s="83"/>
      <c r="G27" s="82">
        <v>2400</v>
      </c>
      <c r="H27" s="83">
        <v>1008</v>
      </c>
      <c r="I27" s="83">
        <v>934.58</v>
      </c>
      <c r="J27" s="67"/>
      <c r="K27" s="68"/>
      <c r="L27" s="68"/>
      <c r="M27" s="69"/>
      <c r="N27" s="69">
        <f t="shared" si="0"/>
        <v>0.42</v>
      </c>
      <c r="O27" s="69"/>
      <c r="P27" s="69">
        <f t="shared" si="1"/>
        <v>0.38940833333333336</v>
      </c>
    </row>
    <row r="28" spans="1:16" ht="10.5">
      <c r="A28" s="84" t="s">
        <v>174</v>
      </c>
      <c r="B28" s="84" t="s">
        <v>175</v>
      </c>
      <c r="C28" s="84" t="s">
        <v>144</v>
      </c>
      <c r="D28" s="85">
        <v>7536</v>
      </c>
      <c r="E28" s="86">
        <v>7880.8</v>
      </c>
      <c r="F28" s="86">
        <v>6930.36</v>
      </c>
      <c r="G28" s="85">
        <v>2370</v>
      </c>
      <c r="H28" s="86">
        <v>2611.1</v>
      </c>
      <c r="I28" s="86">
        <v>2402.85</v>
      </c>
      <c r="J28" s="67">
        <f t="shared" si="4"/>
        <v>-68.55095541401273</v>
      </c>
      <c r="K28" s="68">
        <f t="shared" si="5"/>
        <v>-66.86757689574664</v>
      </c>
      <c r="L28" s="68">
        <f t="shared" si="6"/>
        <v>-65.32864093640157</v>
      </c>
      <c r="M28" s="69">
        <f t="shared" si="2"/>
        <v>1.0457537154989385</v>
      </c>
      <c r="N28" s="69">
        <f t="shared" si="0"/>
        <v>1.1017299578059072</v>
      </c>
      <c r="O28" s="69">
        <f t="shared" si="3"/>
        <v>0.9196337579617834</v>
      </c>
      <c r="P28" s="69">
        <f t="shared" si="1"/>
        <v>1.0138607594936708</v>
      </c>
    </row>
    <row r="29" spans="1:16" ht="10.5">
      <c r="A29" s="80" t="s">
        <v>176</v>
      </c>
      <c r="B29" s="80" t="s">
        <v>177</v>
      </c>
      <c r="C29" s="80" t="s">
        <v>109</v>
      </c>
      <c r="D29" s="82"/>
      <c r="E29" s="83"/>
      <c r="F29" s="83"/>
      <c r="G29" s="82">
        <v>22740</v>
      </c>
      <c r="H29" s="83">
        <v>11464.5</v>
      </c>
      <c r="I29" s="83">
        <v>10384.6</v>
      </c>
      <c r="J29" s="67"/>
      <c r="K29" s="68"/>
      <c r="L29" s="68"/>
      <c r="M29" s="69"/>
      <c r="N29" s="69">
        <f t="shared" si="0"/>
        <v>0.504155672823219</v>
      </c>
      <c r="O29" s="69"/>
      <c r="P29" s="69">
        <f t="shared" si="1"/>
        <v>0.45666666666666667</v>
      </c>
    </row>
    <row r="30" spans="1:16" ht="10.5">
      <c r="A30" s="84" t="s">
        <v>176</v>
      </c>
      <c r="B30" s="84" t="s">
        <v>177</v>
      </c>
      <c r="C30" s="84" t="s">
        <v>133</v>
      </c>
      <c r="D30" s="87">
        <v>32574</v>
      </c>
      <c r="E30" s="87">
        <v>20740.9</v>
      </c>
      <c r="F30" s="87">
        <v>18558.63</v>
      </c>
      <c r="G30" s="85">
        <v>25764</v>
      </c>
      <c r="H30" s="86">
        <v>16211.8</v>
      </c>
      <c r="I30" s="86">
        <v>14994.79</v>
      </c>
      <c r="J30" s="67">
        <f t="shared" si="4"/>
        <v>-20.906244243875484</v>
      </c>
      <c r="K30" s="68">
        <f t="shared" si="5"/>
        <v>-21.83656446923712</v>
      </c>
      <c r="L30" s="68">
        <f t="shared" si="6"/>
        <v>-19.203141611207293</v>
      </c>
      <c r="M30" s="69">
        <f t="shared" si="2"/>
        <v>0.6367317492478665</v>
      </c>
      <c r="N30" s="69">
        <f t="shared" si="0"/>
        <v>0.62924235367179</v>
      </c>
      <c r="O30" s="69">
        <f t="shared" si="3"/>
        <v>0.5697375207220483</v>
      </c>
      <c r="P30" s="69">
        <f t="shared" si="1"/>
        <v>0.582005511566527</v>
      </c>
    </row>
    <row r="31" spans="1:16" ht="10.5">
      <c r="A31" s="80" t="s">
        <v>176</v>
      </c>
      <c r="B31" s="80" t="s">
        <v>177</v>
      </c>
      <c r="C31" s="80" t="s">
        <v>121</v>
      </c>
      <c r="D31" s="82">
        <v>21018</v>
      </c>
      <c r="E31" s="83">
        <v>14717.8</v>
      </c>
      <c r="F31" s="83">
        <v>13222.79</v>
      </c>
      <c r="G31" s="82">
        <v>25260</v>
      </c>
      <c r="H31" s="83">
        <v>13998.6</v>
      </c>
      <c r="I31" s="83">
        <v>13026.3</v>
      </c>
      <c r="J31" s="67">
        <f t="shared" si="4"/>
        <v>20.182700542392237</v>
      </c>
      <c r="K31" s="68">
        <f t="shared" si="5"/>
        <v>-4.886599899441485</v>
      </c>
      <c r="L31" s="68">
        <f t="shared" si="6"/>
        <v>-1.4859950131553294</v>
      </c>
      <c r="M31" s="69">
        <f t="shared" si="2"/>
        <v>0.7002474069844894</v>
      </c>
      <c r="N31" s="69">
        <f t="shared" si="0"/>
        <v>0.5541805225653207</v>
      </c>
      <c r="O31" s="69">
        <f t="shared" si="3"/>
        <v>0.6291174231611001</v>
      </c>
      <c r="P31" s="69">
        <f t="shared" si="1"/>
        <v>0.515688836104513</v>
      </c>
    </row>
    <row r="32" spans="1:16" ht="10.5">
      <c r="A32" s="84" t="s">
        <v>176</v>
      </c>
      <c r="B32" s="84" t="s">
        <v>177</v>
      </c>
      <c r="C32" s="84" t="s">
        <v>91</v>
      </c>
      <c r="D32" s="87"/>
      <c r="E32" s="87"/>
      <c r="F32" s="87"/>
      <c r="G32" s="85">
        <v>105.6</v>
      </c>
      <c r="H32" s="86">
        <v>92.16</v>
      </c>
      <c r="I32" s="86">
        <v>85.94</v>
      </c>
      <c r="J32" s="67"/>
      <c r="K32" s="68"/>
      <c r="L32" s="68"/>
      <c r="M32" s="69"/>
      <c r="N32" s="69">
        <f t="shared" si="0"/>
        <v>0.8727272727272728</v>
      </c>
      <c r="O32" s="69"/>
      <c r="P32" s="69">
        <f t="shared" si="1"/>
        <v>0.8138257575757576</v>
      </c>
    </row>
    <row r="33" spans="1:16" ht="10.5">
      <c r="A33" s="80" t="s">
        <v>176</v>
      </c>
      <c r="B33" s="80" t="s">
        <v>177</v>
      </c>
      <c r="C33" s="80" t="s">
        <v>45</v>
      </c>
      <c r="D33" s="82">
        <v>216124</v>
      </c>
      <c r="E33" s="83">
        <v>150297.06</v>
      </c>
      <c r="F33" s="83">
        <v>134490.46</v>
      </c>
      <c r="G33" s="82">
        <v>416100</v>
      </c>
      <c r="H33" s="83">
        <v>253936.84</v>
      </c>
      <c r="I33" s="83">
        <v>236023.09</v>
      </c>
      <c r="J33" s="67">
        <f t="shared" si="4"/>
        <v>92.52836334696748</v>
      </c>
      <c r="K33" s="68">
        <f t="shared" si="5"/>
        <v>68.95662496658285</v>
      </c>
      <c r="L33" s="68">
        <f t="shared" si="6"/>
        <v>75.4942990008362</v>
      </c>
      <c r="M33" s="69">
        <f t="shared" si="2"/>
        <v>0.6954204993429698</v>
      </c>
      <c r="N33" s="69">
        <f t="shared" si="0"/>
        <v>0.6102783946166787</v>
      </c>
      <c r="O33" s="69">
        <f t="shared" si="3"/>
        <v>0.6222837815328237</v>
      </c>
      <c r="P33" s="69">
        <f t="shared" si="1"/>
        <v>0.5672268445085316</v>
      </c>
    </row>
    <row r="34" spans="1:16" ht="10.5">
      <c r="A34" s="84" t="s">
        <v>176</v>
      </c>
      <c r="B34" s="84" t="s">
        <v>177</v>
      </c>
      <c r="C34" s="84" t="s">
        <v>497</v>
      </c>
      <c r="D34" s="85">
        <v>840</v>
      </c>
      <c r="E34" s="86">
        <v>537.6</v>
      </c>
      <c r="F34" s="86">
        <v>481.05</v>
      </c>
      <c r="G34" s="85">
        <v>600</v>
      </c>
      <c r="H34" s="86">
        <v>384</v>
      </c>
      <c r="I34" s="86">
        <v>360.88</v>
      </c>
      <c r="J34" s="67">
        <f t="shared" si="4"/>
        <v>-28.571428571428573</v>
      </c>
      <c r="K34" s="68">
        <f t="shared" si="5"/>
        <v>-28.571428571428573</v>
      </c>
      <c r="L34" s="68">
        <f t="shared" si="6"/>
        <v>-24.980771229601917</v>
      </c>
      <c r="M34" s="69">
        <f t="shared" si="2"/>
        <v>0.64</v>
      </c>
      <c r="N34" s="69">
        <f t="shared" si="0"/>
        <v>0.64</v>
      </c>
      <c r="O34" s="69">
        <f t="shared" si="3"/>
        <v>0.5726785714285715</v>
      </c>
      <c r="P34" s="69">
        <f t="shared" si="1"/>
        <v>0.6014666666666667</v>
      </c>
    </row>
    <row r="35" spans="1:16" ht="10.5">
      <c r="A35" s="80" t="s">
        <v>176</v>
      </c>
      <c r="B35" s="80" t="s">
        <v>177</v>
      </c>
      <c r="C35" s="80" t="s">
        <v>151</v>
      </c>
      <c r="D35" s="82">
        <v>3860</v>
      </c>
      <c r="E35" s="83">
        <v>6830.73</v>
      </c>
      <c r="F35" s="83">
        <v>6118.35</v>
      </c>
      <c r="G35" s="82">
        <v>2216</v>
      </c>
      <c r="H35" s="83">
        <v>3893.73</v>
      </c>
      <c r="I35" s="83">
        <v>3617.44</v>
      </c>
      <c r="J35" s="67">
        <f t="shared" si="4"/>
        <v>-42.590673575129536</v>
      </c>
      <c r="K35" s="68">
        <f t="shared" si="5"/>
        <v>-42.99686856309647</v>
      </c>
      <c r="L35" s="68">
        <f t="shared" si="6"/>
        <v>-40.87556285599876</v>
      </c>
      <c r="M35" s="69">
        <f t="shared" si="2"/>
        <v>1.7696191709844558</v>
      </c>
      <c r="N35" s="69">
        <f t="shared" si="0"/>
        <v>1.7570983754512635</v>
      </c>
      <c r="O35" s="69">
        <f t="shared" si="3"/>
        <v>1.5850647668393782</v>
      </c>
      <c r="P35" s="69">
        <f t="shared" si="1"/>
        <v>1.632418772563177</v>
      </c>
    </row>
    <row r="36" spans="1:16" ht="10.5">
      <c r="A36" s="84" t="s">
        <v>176</v>
      </c>
      <c r="B36" s="84" t="s">
        <v>177</v>
      </c>
      <c r="C36" s="84" t="s">
        <v>101</v>
      </c>
      <c r="D36" s="85">
        <v>31704</v>
      </c>
      <c r="E36" s="86">
        <v>18735.4</v>
      </c>
      <c r="F36" s="86">
        <v>16631.4</v>
      </c>
      <c r="G36" s="87">
        <v>19638</v>
      </c>
      <c r="H36" s="87">
        <v>12355.93</v>
      </c>
      <c r="I36" s="87">
        <v>11443.84</v>
      </c>
      <c r="J36" s="67">
        <f t="shared" si="4"/>
        <v>-38.058289174867525</v>
      </c>
      <c r="K36" s="68">
        <f t="shared" si="5"/>
        <v>-34.050353875551096</v>
      </c>
      <c r="L36" s="68">
        <f t="shared" si="6"/>
        <v>-31.191360919706103</v>
      </c>
      <c r="M36" s="69">
        <f t="shared" si="2"/>
        <v>0.5909475145092102</v>
      </c>
      <c r="N36" s="69">
        <f t="shared" si="0"/>
        <v>0.6291847438639373</v>
      </c>
      <c r="O36" s="69">
        <f t="shared" si="3"/>
        <v>0.5245836487509463</v>
      </c>
      <c r="P36" s="69">
        <f t="shared" si="1"/>
        <v>0.5827395865159385</v>
      </c>
    </row>
    <row r="37" spans="1:16" ht="10.5">
      <c r="A37" s="80" t="s">
        <v>176</v>
      </c>
      <c r="B37" s="80" t="s">
        <v>177</v>
      </c>
      <c r="C37" s="80" t="s">
        <v>84</v>
      </c>
      <c r="D37" s="82">
        <v>187584</v>
      </c>
      <c r="E37" s="83">
        <v>116299.31</v>
      </c>
      <c r="F37" s="83">
        <v>102486.4</v>
      </c>
      <c r="G37" s="81">
        <v>349920</v>
      </c>
      <c r="H37" s="81">
        <v>207616</v>
      </c>
      <c r="I37" s="81">
        <v>189454.67</v>
      </c>
      <c r="J37" s="67">
        <f t="shared" si="4"/>
        <v>86.54042988741044</v>
      </c>
      <c r="K37" s="68">
        <f t="shared" si="5"/>
        <v>78.51868596640857</v>
      </c>
      <c r="L37" s="68">
        <f t="shared" si="6"/>
        <v>84.85835193742781</v>
      </c>
      <c r="M37" s="69">
        <f t="shared" si="2"/>
        <v>0.6199852332821563</v>
      </c>
      <c r="N37" s="69">
        <f t="shared" si="0"/>
        <v>0.5933241883859168</v>
      </c>
      <c r="O37" s="69">
        <f t="shared" si="3"/>
        <v>0.5463493688161037</v>
      </c>
      <c r="P37" s="69">
        <f t="shared" si="1"/>
        <v>0.5414228109282122</v>
      </c>
    </row>
    <row r="38" spans="1:16" ht="10.5">
      <c r="A38" s="84" t="s">
        <v>176</v>
      </c>
      <c r="B38" s="84" t="s">
        <v>177</v>
      </c>
      <c r="C38" s="84" t="s">
        <v>585</v>
      </c>
      <c r="D38" s="85">
        <v>5184</v>
      </c>
      <c r="E38" s="86">
        <v>4561.92</v>
      </c>
      <c r="F38" s="86">
        <v>4153.44</v>
      </c>
      <c r="G38" s="85"/>
      <c r="H38" s="86"/>
      <c r="I38" s="86"/>
      <c r="J38" s="67"/>
      <c r="K38" s="68"/>
      <c r="L38" s="68"/>
      <c r="M38" s="69">
        <f t="shared" si="2"/>
        <v>0.88</v>
      </c>
      <c r="N38" s="69"/>
      <c r="O38" s="69">
        <f t="shared" si="3"/>
        <v>0.8012037037037036</v>
      </c>
      <c r="P38" s="69"/>
    </row>
    <row r="39" spans="1:16" ht="10.5">
      <c r="A39" s="80" t="s">
        <v>176</v>
      </c>
      <c r="B39" s="80" t="s">
        <v>177</v>
      </c>
      <c r="C39" s="80" t="s">
        <v>556</v>
      </c>
      <c r="D39" s="82">
        <v>88918.8</v>
      </c>
      <c r="E39" s="83">
        <v>58560.28</v>
      </c>
      <c r="F39" s="83">
        <v>51661.07</v>
      </c>
      <c r="G39" s="81"/>
      <c r="H39" s="81"/>
      <c r="I39" s="81"/>
      <c r="J39" s="67"/>
      <c r="K39" s="68"/>
      <c r="L39" s="68"/>
      <c r="M39" s="69">
        <f t="shared" si="2"/>
        <v>0.6585815373126942</v>
      </c>
      <c r="N39" s="69"/>
      <c r="O39" s="69">
        <f t="shared" si="3"/>
        <v>0.5809915338488598</v>
      </c>
      <c r="P39" s="69"/>
    </row>
    <row r="40" spans="1:16" ht="10.5">
      <c r="A40" s="84" t="s">
        <v>176</v>
      </c>
      <c r="B40" s="84" t="s">
        <v>177</v>
      </c>
      <c r="C40" s="84" t="s">
        <v>64</v>
      </c>
      <c r="D40" s="85">
        <v>600</v>
      </c>
      <c r="E40" s="86">
        <v>408</v>
      </c>
      <c r="F40" s="86">
        <v>360.49</v>
      </c>
      <c r="G40" s="87"/>
      <c r="H40" s="87"/>
      <c r="I40" s="87"/>
      <c r="J40" s="67"/>
      <c r="K40" s="68"/>
      <c r="L40" s="68"/>
      <c r="M40" s="69">
        <f t="shared" si="2"/>
        <v>0.68</v>
      </c>
      <c r="N40" s="69"/>
      <c r="O40" s="69">
        <f t="shared" si="3"/>
        <v>0.6008166666666667</v>
      </c>
      <c r="P40" s="69"/>
    </row>
    <row r="41" spans="1:16" ht="10.5">
      <c r="A41" s="80" t="s">
        <v>176</v>
      </c>
      <c r="B41" s="80" t="s">
        <v>177</v>
      </c>
      <c r="C41" s="80" t="s">
        <v>178</v>
      </c>
      <c r="D41" s="81">
        <v>2592</v>
      </c>
      <c r="E41" s="81">
        <v>2332.8</v>
      </c>
      <c r="F41" s="81">
        <v>2141.54</v>
      </c>
      <c r="G41" s="82">
        <v>10584</v>
      </c>
      <c r="H41" s="83">
        <v>7832.16</v>
      </c>
      <c r="I41" s="83">
        <v>7401.53</v>
      </c>
      <c r="J41" s="67">
        <f t="shared" si="4"/>
        <v>308.3333333333333</v>
      </c>
      <c r="K41" s="68">
        <f t="shared" si="5"/>
        <v>235.74074074074073</v>
      </c>
      <c r="L41" s="68">
        <f t="shared" si="6"/>
        <v>245.61717268881273</v>
      </c>
      <c r="M41" s="69">
        <f t="shared" si="2"/>
        <v>0.9</v>
      </c>
      <c r="N41" s="69">
        <f t="shared" si="0"/>
        <v>0.74</v>
      </c>
      <c r="O41" s="69">
        <f t="shared" si="3"/>
        <v>0.8262114197530864</v>
      </c>
      <c r="P41" s="69">
        <f t="shared" si="1"/>
        <v>0.6993131141345427</v>
      </c>
    </row>
    <row r="42" spans="1:16" ht="10.5">
      <c r="A42" s="84" t="s">
        <v>176</v>
      </c>
      <c r="B42" s="84" t="s">
        <v>177</v>
      </c>
      <c r="C42" s="84" t="s">
        <v>169</v>
      </c>
      <c r="D42" s="87">
        <v>18360</v>
      </c>
      <c r="E42" s="87">
        <v>12060</v>
      </c>
      <c r="F42" s="87">
        <v>11029.93</v>
      </c>
      <c r="G42" s="85"/>
      <c r="H42" s="86"/>
      <c r="I42" s="86"/>
      <c r="J42" s="67"/>
      <c r="K42" s="68"/>
      <c r="L42" s="68"/>
      <c r="M42" s="69">
        <f t="shared" si="2"/>
        <v>0.6568627450980392</v>
      </c>
      <c r="N42" s="69"/>
      <c r="O42" s="69">
        <f t="shared" si="3"/>
        <v>0.60075871459695</v>
      </c>
      <c r="P42" s="69"/>
    </row>
    <row r="43" spans="1:16" ht="10.5">
      <c r="A43" s="80" t="s">
        <v>176</v>
      </c>
      <c r="B43" s="80" t="s">
        <v>177</v>
      </c>
      <c r="C43" s="80" t="s">
        <v>82</v>
      </c>
      <c r="D43" s="82">
        <v>139794</v>
      </c>
      <c r="E43" s="83">
        <v>90689.86</v>
      </c>
      <c r="F43" s="83">
        <v>80688.07</v>
      </c>
      <c r="G43" s="81"/>
      <c r="H43" s="81"/>
      <c r="I43" s="81"/>
      <c r="J43" s="67"/>
      <c r="K43" s="68"/>
      <c r="L43" s="68"/>
      <c r="M43" s="69">
        <f t="shared" si="2"/>
        <v>0.648739287809205</v>
      </c>
      <c r="N43" s="69"/>
      <c r="O43" s="69">
        <f t="shared" si="3"/>
        <v>0.5771926549065053</v>
      </c>
      <c r="P43" s="69"/>
    </row>
    <row r="44" spans="1:16" ht="10.5">
      <c r="A44" s="84" t="s">
        <v>176</v>
      </c>
      <c r="B44" s="84" t="s">
        <v>177</v>
      </c>
      <c r="C44" s="84" t="s">
        <v>65</v>
      </c>
      <c r="D44" s="87"/>
      <c r="E44" s="87"/>
      <c r="F44" s="87"/>
      <c r="G44" s="85">
        <v>45600</v>
      </c>
      <c r="H44" s="86">
        <v>20292</v>
      </c>
      <c r="I44" s="86">
        <v>18813.82</v>
      </c>
      <c r="J44" s="67"/>
      <c r="K44" s="68"/>
      <c r="L44" s="68"/>
      <c r="M44" s="69"/>
      <c r="N44" s="69">
        <f t="shared" si="0"/>
        <v>0.445</v>
      </c>
      <c r="O44" s="69"/>
      <c r="P44" s="69">
        <f t="shared" si="1"/>
        <v>0.41258377192982454</v>
      </c>
    </row>
    <row r="45" spans="1:16" ht="10.5">
      <c r="A45" s="80" t="s">
        <v>474</v>
      </c>
      <c r="B45" s="80" t="s">
        <v>475</v>
      </c>
      <c r="C45" s="80" t="s">
        <v>151</v>
      </c>
      <c r="D45" s="82"/>
      <c r="E45" s="83"/>
      <c r="F45" s="83"/>
      <c r="G45" s="81">
        <v>161876.68</v>
      </c>
      <c r="H45" s="81">
        <v>115919.51</v>
      </c>
      <c r="I45" s="81">
        <v>108560.61</v>
      </c>
      <c r="J45" s="67"/>
      <c r="K45" s="68"/>
      <c r="L45" s="68"/>
      <c r="M45" s="69"/>
      <c r="N45" s="69">
        <f t="shared" si="0"/>
        <v>0.7160976491487223</v>
      </c>
      <c r="O45" s="69"/>
      <c r="P45" s="69">
        <f t="shared" si="1"/>
        <v>0.670637734848528</v>
      </c>
    </row>
    <row r="46" spans="1:16" ht="10.5">
      <c r="A46" s="84" t="s">
        <v>476</v>
      </c>
      <c r="B46" s="84" t="s">
        <v>477</v>
      </c>
      <c r="C46" s="84" t="s">
        <v>133</v>
      </c>
      <c r="D46" s="85">
        <v>211.2</v>
      </c>
      <c r="E46" s="86">
        <v>1027.2</v>
      </c>
      <c r="F46" s="86">
        <v>912.55</v>
      </c>
      <c r="G46" s="85"/>
      <c r="H46" s="86"/>
      <c r="I46" s="86"/>
      <c r="J46" s="67"/>
      <c r="K46" s="68"/>
      <c r="L46" s="68"/>
      <c r="M46" s="69">
        <f t="shared" si="2"/>
        <v>4.863636363636364</v>
      </c>
      <c r="N46" s="69"/>
      <c r="O46" s="69">
        <f t="shared" si="3"/>
        <v>4.320785984848485</v>
      </c>
      <c r="P46" s="69"/>
    </row>
    <row r="47" spans="1:16" ht="10.5">
      <c r="A47" s="80" t="s">
        <v>476</v>
      </c>
      <c r="B47" s="80" t="s">
        <v>477</v>
      </c>
      <c r="C47" s="80" t="s">
        <v>45</v>
      </c>
      <c r="D47" s="82"/>
      <c r="E47" s="83"/>
      <c r="F47" s="83"/>
      <c r="G47" s="81">
        <v>7321.2</v>
      </c>
      <c r="H47" s="81">
        <v>12883.44</v>
      </c>
      <c r="I47" s="81">
        <v>11849</v>
      </c>
      <c r="J47" s="67"/>
      <c r="K47" s="68"/>
      <c r="L47" s="68"/>
      <c r="M47" s="69"/>
      <c r="N47" s="69">
        <f t="shared" si="0"/>
        <v>1.7597443042124243</v>
      </c>
      <c r="O47" s="69"/>
      <c r="P47" s="69">
        <f t="shared" si="1"/>
        <v>1.6184505272359724</v>
      </c>
    </row>
    <row r="48" spans="1:16" ht="10.5">
      <c r="A48" s="84" t="s">
        <v>476</v>
      </c>
      <c r="B48" s="84" t="s">
        <v>477</v>
      </c>
      <c r="C48" s="84" t="s">
        <v>682</v>
      </c>
      <c r="D48" s="85">
        <v>10</v>
      </c>
      <c r="E48" s="86">
        <v>31.64</v>
      </c>
      <c r="F48" s="86">
        <v>28.7</v>
      </c>
      <c r="G48" s="85"/>
      <c r="H48" s="86"/>
      <c r="I48" s="86"/>
      <c r="J48" s="67"/>
      <c r="K48" s="68"/>
      <c r="L48" s="68"/>
      <c r="M48" s="69">
        <f t="shared" si="2"/>
        <v>3.164</v>
      </c>
      <c r="N48" s="69"/>
      <c r="O48" s="69">
        <f t="shared" si="3"/>
        <v>2.87</v>
      </c>
      <c r="P48" s="69"/>
    </row>
    <row r="49" spans="1:16" ht="10.5">
      <c r="A49" s="80" t="s">
        <v>480</v>
      </c>
      <c r="B49" s="80" t="s">
        <v>481</v>
      </c>
      <c r="C49" s="80" t="s">
        <v>133</v>
      </c>
      <c r="D49" s="82">
        <v>4606.2</v>
      </c>
      <c r="E49" s="83">
        <v>11054.88</v>
      </c>
      <c r="F49" s="83">
        <v>9827.03</v>
      </c>
      <c r="G49" s="81">
        <v>4654.8</v>
      </c>
      <c r="H49" s="81">
        <v>10611.22</v>
      </c>
      <c r="I49" s="81">
        <v>9736.13</v>
      </c>
      <c r="J49" s="67">
        <f t="shared" si="4"/>
        <v>1.0550996483001251</v>
      </c>
      <c r="K49" s="68">
        <f t="shared" si="5"/>
        <v>-4.013250256900119</v>
      </c>
      <c r="L49" s="68">
        <f t="shared" si="6"/>
        <v>-0.9249997201596154</v>
      </c>
      <c r="M49" s="69">
        <f t="shared" si="2"/>
        <v>2.4</v>
      </c>
      <c r="N49" s="69">
        <f t="shared" si="0"/>
        <v>2.2796296296296292</v>
      </c>
      <c r="O49" s="69">
        <f t="shared" si="3"/>
        <v>2.1334353697190744</v>
      </c>
      <c r="P49" s="69">
        <f t="shared" si="1"/>
        <v>2.0916322935464464</v>
      </c>
    </row>
    <row r="50" spans="1:16" ht="10.5">
      <c r="A50" s="84" t="s">
        <v>480</v>
      </c>
      <c r="B50" s="84" t="s">
        <v>481</v>
      </c>
      <c r="C50" s="84" t="s">
        <v>121</v>
      </c>
      <c r="D50" s="85">
        <v>216</v>
      </c>
      <c r="E50" s="86">
        <v>561.6</v>
      </c>
      <c r="F50" s="86">
        <v>509.56</v>
      </c>
      <c r="G50" s="85"/>
      <c r="H50" s="86"/>
      <c r="I50" s="86"/>
      <c r="J50" s="67"/>
      <c r="K50" s="68"/>
      <c r="L50" s="68"/>
      <c r="M50" s="69">
        <f t="shared" si="2"/>
        <v>2.6</v>
      </c>
      <c r="N50" s="69"/>
      <c r="O50" s="69">
        <f t="shared" si="3"/>
        <v>2.359074074074074</v>
      </c>
      <c r="P50" s="69"/>
    </row>
    <row r="51" spans="1:16" ht="10.5">
      <c r="A51" s="80" t="s">
        <v>480</v>
      </c>
      <c r="B51" s="80" t="s">
        <v>481</v>
      </c>
      <c r="C51" s="80" t="s">
        <v>45</v>
      </c>
      <c r="D51" s="82">
        <v>3267</v>
      </c>
      <c r="E51" s="83">
        <v>7559.25</v>
      </c>
      <c r="F51" s="83">
        <v>6681.47</v>
      </c>
      <c r="G51" s="82">
        <v>7489.8</v>
      </c>
      <c r="H51" s="83">
        <v>16644</v>
      </c>
      <c r="I51" s="83">
        <v>15607.85</v>
      </c>
      <c r="J51" s="67">
        <f t="shared" si="4"/>
        <v>129.25619834710744</v>
      </c>
      <c r="K51" s="68">
        <f t="shared" si="5"/>
        <v>120.18057346959024</v>
      </c>
      <c r="L51" s="68">
        <f t="shared" si="6"/>
        <v>133.5990433242984</v>
      </c>
      <c r="M51" s="69">
        <f t="shared" si="2"/>
        <v>2.313820018365473</v>
      </c>
      <c r="N51" s="69">
        <f t="shared" si="0"/>
        <v>2.2222222222222223</v>
      </c>
      <c r="O51" s="69">
        <f t="shared" si="3"/>
        <v>2.045139271502908</v>
      </c>
      <c r="P51" s="69">
        <f t="shared" si="1"/>
        <v>2.0838807444791585</v>
      </c>
    </row>
    <row r="52" spans="1:16" ht="10.5">
      <c r="A52" s="84" t="s">
        <v>676</v>
      </c>
      <c r="B52" s="84" t="s">
        <v>677</v>
      </c>
      <c r="C52" s="84" t="s">
        <v>133</v>
      </c>
      <c r="D52" s="85">
        <v>384</v>
      </c>
      <c r="E52" s="86">
        <v>1996.8</v>
      </c>
      <c r="F52" s="86">
        <v>1781.77</v>
      </c>
      <c r="G52" s="85"/>
      <c r="H52" s="86"/>
      <c r="I52" s="86"/>
      <c r="J52" s="67"/>
      <c r="K52" s="68"/>
      <c r="L52" s="68"/>
      <c r="M52" s="69">
        <f t="shared" si="2"/>
        <v>5.2</v>
      </c>
      <c r="N52" s="69"/>
      <c r="O52" s="69">
        <f t="shared" si="3"/>
        <v>4.640026041666666</v>
      </c>
      <c r="P52" s="69"/>
    </row>
    <row r="53" spans="1:16" ht="10.5">
      <c r="A53" s="80" t="s">
        <v>676</v>
      </c>
      <c r="B53" s="80" t="s">
        <v>677</v>
      </c>
      <c r="C53" s="80" t="s">
        <v>59</v>
      </c>
      <c r="D53" s="82">
        <v>888</v>
      </c>
      <c r="E53" s="83">
        <v>4477.8</v>
      </c>
      <c r="F53" s="83">
        <v>4026.67</v>
      </c>
      <c r="G53" s="82">
        <v>960</v>
      </c>
      <c r="H53" s="83">
        <v>4848.2</v>
      </c>
      <c r="I53" s="83">
        <v>4498.36</v>
      </c>
      <c r="J53" s="67">
        <f t="shared" si="4"/>
        <v>8.108108108108109</v>
      </c>
      <c r="K53" s="68">
        <f t="shared" si="5"/>
        <v>8.271919246058324</v>
      </c>
      <c r="L53" s="68">
        <f t="shared" si="6"/>
        <v>11.71414593199839</v>
      </c>
      <c r="M53" s="69">
        <f t="shared" si="2"/>
        <v>5.042567567567568</v>
      </c>
      <c r="N53" s="69">
        <f t="shared" si="0"/>
        <v>5.050208333333333</v>
      </c>
      <c r="O53" s="69">
        <f t="shared" si="3"/>
        <v>4.534538288288289</v>
      </c>
      <c r="P53" s="69">
        <f t="shared" si="1"/>
        <v>4.685791666666666</v>
      </c>
    </row>
    <row r="54" spans="1:16" ht="10.5">
      <c r="A54" s="84" t="s">
        <v>676</v>
      </c>
      <c r="B54" s="84" t="s">
        <v>677</v>
      </c>
      <c r="C54" s="84" t="s">
        <v>134</v>
      </c>
      <c r="D54" s="85">
        <v>7968</v>
      </c>
      <c r="E54" s="86">
        <v>36271</v>
      </c>
      <c r="F54" s="86">
        <v>32351.34</v>
      </c>
      <c r="G54" s="85">
        <v>5760</v>
      </c>
      <c r="H54" s="86">
        <v>26220</v>
      </c>
      <c r="I54" s="86">
        <v>24469.46</v>
      </c>
      <c r="J54" s="67">
        <f t="shared" si="4"/>
        <v>-27.710843373493976</v>
      </c>
      <c r="K54" s="68">
        <f t="shared" si="5"/>
        <v>-27.710843373493976</v>
      </c>
      <c r="L54" s="68">
        <f t="shared" si="6"/>
        <v>-24.363380311294684</v>
      </c>
      <c r="M54" s="69">
        <f t="shared" si="2"/>
        <v>4.552083333333333</v>
      </c>
      <c r="N54" s="69">
        <f t="shared" si="0"/>
        <v>4.552083333333333</v>
      </c>
      <c r="O54" s="69">
        <f t="shared" si="3"/>
        <v>4.060158132530121</v>
      </c>
      <c r="P54" s="69">
        <f t="shared" si="1"/>
        <v>4.248170138888889</v>
      </c>
    </row>
    <row r="55" spans="1:16" ht="10.5">
      <c r="A55" s="80" t="s">
        <v>676</v>
      </c>
      <c r="B55" s="80" t="s">
        <v>677</v>
      </c>
      <c r="C55" s="80" t="s">
        <v>121</v>
      </c>
      <c r="D55" s="82">
        <v>174</v>
      </c>
      <c r="E55" s="83">
        <v>651.9</v>
      </c>
      <c r="F55" s="83">
        <v>567.28</v>
      </c>
      <c r="G55" s="82"/>
      <c r="H55" s="83"/>
      <c r="I55" s="83"/>
      <c r="J55" s="67"/>
      <c r="K55" s="68"/>
      <c r="L55" s="68"/>
      <c r="M55" s="69">
        <f t="shared" si="2"/>
        <v>3.7465517241379307</v>
      </c>
      <c r="N55" s="69"/>
      <c r="O55" s="69">
        <f t="shared" si="3"/>
        <v>3.260229885057471</v>
      </c>
      <c r="P55" s="69"/>
    </row>
    <row r="56" spans="1:16" ht="10.5">
      <c r="A56" s="84" t="s">
        <v>676</v>
      </c>
      <c r="B56" s="84" t="s">
        <v>677</v>
      </c>
      <c r="C56" s="84" t="s">
        <v>45</v>
      </c>
      <c r="D56" s="85">
        <v>202339.2</v>
      </c>
      <c r="E56" s="86">
        <v>1151221.44</v>
      </c>
      <c r="F56" s="86">
        <v>1030245.08</v>
      </c>
      <c r="G56" s="85">
        <v>170812.8</v>
      </c>
      <c r="H56" s="86">
        <v>898928.8</v>
      </c>
      <c r="I56" s="86">
        <v>834424.3</v>
      </c>
      <c r="J56" s="67">
        <f t="shared" si="4"/>
        <v>-15.580965032974342</v>
      </c>
      <c r="K56" s="68">
        <f t="shared" si="5"/>
        <v>-21.915213809777544</v>
      </c>
      <c r="L56" s="68">
        <f t="shared" si="6"/>
        <v>-19.00720360634966</v>
      </c>
      <c r="M56" s="69">
        <f t="shared" si="2"/>
        <v>5.6895620818902115</v>
      </c>
      <c r="N56" s="69">
        <f t="shared" si="0"/>
        <v>5.262654789336631</v>
      </c>
      <c r="O56" s="69">
        <f t="shared" si="3"/>
        <v>5.091673190365484</v>
      </c>
      <c r="P56" s="69">
        <f t="shared" si="1"/>
        <v>4.885022082654228</v>
      </c>
    </row>
    <row r="57" spans="1:16" ht="10.5">
      <c r="A57" s="80" t="s">
        <v>676</v>
      </c>
      <c r="B57" s="80" t="s">
        <v>677</v>
      </c>
      <c r="C57" s="80" t="s">
        <v>61</v>
      </c>
      <c r="D57" s="82">
        <v>734.4</v>
      </c>
      <c r="E57" s="83">
        <v>3655.92</v>
      </c>
      <c r="F57" s="83">
        <v>3282.2</v>
      </c>
      <c r="G57" s="81">
        <v>676.8</v>
      </c>
      <c r="H57" s="81">
        <v>3375.54</v>
      </c>
      <c r="I57" s="81">
        <v>3137.63</v>
      </c>
      <c r="J57" s="67">
        <f t="shared" si="4"/>
        <v>-7.843137254901963</v>
      </c>
      <c r="K57" s="68">
        <f t="shared" si="5"/>
        <v>-7.669205015427036</v>
      </c>
      <c r="L57" s="68">
        <f t="shared" si="6"/>
        <v>-4.404667600999321</v>
      </c>
      <c r="M57" s="69">
        <f t="shared" si="2"/>
        <v>4.978104575163399</v>
      </c>
      <c r="N57" s="69">
        <f t="shared" si="0"/>
        <v>4.987500000000001</v>
      </c>
      <c r="O57" s="69">
        <f t="shared" si="3"/>
        <v>4.469226579520697</v>
      </c>
      <c r="P57" s="69">
        <f t="shared" si="1"/>
        <v>4.635978132387708</v>
      </c>
    </row>
    <row r="58" spans="1:16" ht="10.5">
      <c r="A58" s="84" t="s">
        <v>676</v>
      </c>
      <c r="B58" s="84" t="s">
        <v>677</v>
      </c>
      <c r="C58" s="84" t="s">
        <v>151</v>
      </c>
      <c r="D58" s="85">
        <v>21692.4</v>
      </c>
      <c r="E58" s="86">
        <v>69879.62</v>
      </c>
      <c r="F58" s="86">
        <v>62655.47</v>
      </c>
      <c r="G58" s="85">
        <v>28166.4</v>
      </c>
      <c r="H58" s="86">
        <v>75221.65</v>
      </c>
      <c r="I58" s="86">
        <v>69937.26</v>
      </c>
      <c r="J58" s="67">
        <f t="shared" si="4"/>
        <v>29.844553852962324</v>
      </c>
      <c r="K58" s="68">
        <f t="shared" si="5"/>
        <v>7.644617987333072</v>
      </c>
      <c r="L58" s="68">
        <f t="shared" si="6"/>
        <v>11.621954156596372</v>
      </c>
      <c r="M58" s="69">
        <f t="shared" si="2"/>
        <v>3.2213872139551176</v>
      </c>
      <c r="N58" s="69">
        <f t="shared" si="0"/>
        <v>2.670616408202681</v>
      </c>
      <c r="O58" s="69">
        <f t="shared" si="3"/>
        <v>2.888360439600966</v>
      </c>
      <c r="P58" s="69">
        <f t="shared" si="1"/>
        <v>2.4830031526925698</v>
      </c>
    </row>
    <row r="59" spans="1:16" ht="10.5">
      <c r="A59" s="84" t="s">
        <v>676</v>
      </c>
      <c r="B59" s="84" t="s">
        <v>677</v>
      </c>
      <c r="C59" s="84" t="s">
        <v>49</v>
      </c>
      <c r="D59" s="85">
        <v>6196.8</v>
      </c>
      <c r="E59" s="86">
        <v>30609.61</v>
      </c>
      <c r="F59" s="86">
        <v>27028.61</v>
      </c>
      <c r="G59" s="85">
        <v>4080</v>
      </c>
      <c r="H59" s="86">
        <v>20153.5</v>
      </c>
      <c r="I59" s="86">
        <v>18834.86</v>
      </c>
      <c r="J59" s="67">
        <f t="shared" si="4"/>
        <v>-34.159566227730444</v>
      </c>
      <c r="K59" s="68">
        <f t="shared" si="5"/>
        <v>-34.159566227730444</v>
      </c>
      <c r="L59" s="68">
        <f t="shared" si="6"/>
        <v>-30.315099444625528</v>
      </c>
      <c r="M59" s="69">
        <f t="shared" si="2"/>
        <v>4.939583333333333</v>
      </c>
      <c r="N59" s="69">
        <f t="shared" si="0"/>
        <v>4.939583333333333</v>
      </c>
      <c r="O59" s="69">
        <f t="shared" si="3"/>
        <v>4.361704428091918</v>
      </c>
      <c r="P59" s="69">
        <f t="shared" si="1"/>
        <v>4.616387254901961</v>
      </c>
    </row>
    <row r="60" spans="1:16" ht="10.5">
      <c r="A60" s="84" t="s">
        <v>676</v>
      </c>
      <c r="B60" s="84" t="s">
        <v>677</v>
      </c>
      <c r="C60" s="84" t="s">
        <v>84</v>
      </c>
      <c r="D60" s="85">
        <v>1560</v>
      </c>
      <c r="E60" s="86">
        <v>9516</v>
      </c>
      <c r="F60" s="86">
        <v>8452.07</v>
      </c>
      <c r="G60" s="85">
        <v>1200</v>
      </c>
      <c r="H60" s="86">
        <v>7320</v>
      </c>
      <c r="I60" s="86">
        <v>6742.9</v>
      </c>
      <c r="J60" s="67">
        <f t="shared" si="4"/>
        <v>-23.076923076923077</v>
      </c>
      <c r="K60" s="68">
        <f t="shared" si="5"/>
        <v>-23.076923076923077</v>
      </c>
      <c r="L60" s="68">
        <f t="shared" si="6"/>
        <v>-20.22191013562358</v>
      </c>
      <c r="M60" s="69">
        <f t="shared" si="2"/>
        <v>6.1</v>
      </c>
      <c r="N60" s="69">
        <f t="shared" si="0"/>
        <v>6.1</v>
      </c>
      <c r="O60" s="69">
        <f t="shared" si="3"/>
        <v>5.417993589743589</v>
      </c>
      <c r="P60" s="69">
        <f t="shared" si="1"/>
        <v>5.619083333333333</v>
      </c>
    </row>
    <row r="61" spans="1:16" ht="10.5">
      <c r="A61" s="84" t="s">
        <v>676</v>
      </c>
      <c r="B61" s="84" t="s">
        <v>677</v>
      </c>
      <c r="C61" s="84" t="s">
        <v>68</v>
      </c>
      <c r="D61" s="85">
        <v>5596.8</v>
      </c>
      <c r="E61" s="86">
        <v>25197.26</v>
      </c>
      <c r="F61" s="86">
        <v>22996.13</v>
      </c>
      <c r="G61" s="85"/>
      <c r="H61" s="86"/>
      <c r="I61" s="86"/>
      <c r="J61" s="67"/>
      <c r="K61" s="68"/>
      <c r="L61" s="68"/>
      <c r="M61" s="69">
        <f t="shared" si="2"/>
        <v>4.502083333333333</v>
      </c>
      <c r="N61" s="69"/>
      <c r="O61" s="69">
        <f t="shared" si="3"/>
        <v>4.108799671240709</v>
      </c>
      <c r="P61" s="69"/>
    </row>
    <row r="62" spans="1:16" ht="10.5">
      <c r="A62" s="84" t="s">
        <v>676</v>
      </c>
      <c r="B62" s="84" t="s">
        <v>677</v>
      </c>
      <c r="C62" s="84" t="s">
        <v>48</v>
      </c>
      <c r="D62" s="85">
        <v>2592</v>
      </c>
      <c r="E62" s="86">
        <v>12209.4</v>
      </c>
      <c r="F62" s="86">
        <v>10884.16</v>
      </c>
      <c r="G62" s="85">
        <v>10224</v>
      </c>
      <c r="H62" s="86">
        <v>48159.3</v>
      </c>
      <c r="I62" s="86">
        <v>44167.07</v>
      </c>
      <c r="J62" s="67">
        <f t="shared" si="4"/>
        <v>294.44444444444446</v>
      </c>
      <c r="K62" s="68">
        <f t="shared" si="5"/>
        <v>294.44444444444446</v>
      </c>
      <c r="L62" s="68">
        <f t="shared" si="6"/>
        <v>305.79217872578135</v>
      </c>
      <c r="M62" s="69">
        <f t="shared" si="2"/>
        <v>4.710416666666666</v>
      </c>
      <c r="N62" s="69">
        <f t="shared" si="0"/>
        <v>4.710416666666667</v>
      </c>
      <c r="O62" s="69">
        <f t="shared" si="3"/>
        <v>4.199135802469136</v>
      </c>
      <c r="P62" s="69">
        <f t="shared" si="1"/>
        <v>4.319940336463223</v>
      </c>
    </row>
    <row r="63" spans="1:16" ht="10.5">
      <c r="A63" s="84" t="s">
        <v>676</v>
      </c>
      <c r="B63" s="84" t="s">
        <v>677</v>
      </c>
      <c r="C63" s="84" t="s">
        <v>107</v>
      </c>
      <c r="D63" s="85">
        <v>1252.8</v>
      </c>
      <c r="E63" s="86">
        <v>5640.21</v>
      </c>
      <c r="F63" s="86">
        <v>5101.04</v>
      </c>
      <c r="G63" s="85">
        <v>1214.4</v>
      </c>
      <c r="H63" s="86">
        <v>5467.33</v>
      </c>
      <c r="I63" s="86">
        <v>5049.85</v>
      </c>
      <c r="J63" s="67">
        <f t="shared" si="4"/>
        <v>-3.0651340996168472</v>
      </c>
      <c r="K63" s="68">
        <f t="shared" si="5"/>
        <v>-3.06513409961686</v>
      </c>
      <c r="L63" s="68">
        <f t="shared" si="6"/>
        <v>-1.0035208506500557</v>
      </c>
      <c r="M63" s="69">
        <f t="shared" si="2"/>
        <v>4.502083333333333</v>
      </c>
      <c r="N63" s="69">
        <f t="shared" si="0"/>
        <v>4.502083333333333</v>
      </c>
      <c r="O63" s="69">
        <f t="shared" si="3"/>
        <v>4.071711366538953</v>
      </c>
      <c r="P63" s="69">
        <f t="shared" si="1"/>
        <v>4.1583086297760214</v>
      </c>
    </row>
    <row r="64" spans="1:16" ht="10.5">
      <c r="A64" s="84" t="s">
        <v>676</v>
      </c>
      <c r="B64" s="84" t="s">
        <v>677</v>
      </c>
      <c r="C64" s="84" t="s">
        <v>65</v>
      </c>
      <c r="D64" s="85">
        <v>2064</v>
      </c>
      <c r="E64" s="86">
        <v>10057.7</v>
      </c>
      <c r="F64" s="86">
        <v>8886.26</v>
      </c>
      <c r="G64" s="85">
        <v>1896</v>
      </c>
      <c r="H64" s="86">
        <v>9239.05</v>
      </c>
      <c r="I64" s="86">
        <v>8644.04</v>
      </c>
      <c r="J64" s="67">
        <f t="shared" si="4"/>
        <v>-8.13953488372093</v>
      </c>
      <c r="K64" s="68">
        <f t="shared" si="5"/>
        <v>-8.139534883720945</v>
      </c>
      <c r="L64" s="68">
        <f t="shared" si="6"/>
        <v>-2.7257811497750386</v>
      </c>
      <c r="M64" s="69">
        <f t="shared" si="2"/>
        <v>4.872916666666667</v>
      </c>
      <c r="N64" s="69">
        <f t="shared" si="0"/>
        <v>4.872916666666666</v>
      </c>
      <c r="O64" s="69">
        <f t="shared" si="3"/>
        <v>4.305358527131783</v>
      </c>
      <c r="P64" s="69">
        <f t="shared" si="1"/>
        <v>4.5590928270042195</v>
      </c>
    </row>
    <row r="65" spans="1:16" ht="10.5">
      <c r="A65" s="84" t="s">
        <v>676</v>
      </c>
      <c r="B65" s="84" t="s">
        <v>677</v>
      </c>
      <c r="C65" s="84" t="s">
        <v>67</v>
      </c>
      <c r="D65" s="85"/>
      <c r="E65" s="86"/>
      <c r="F65" s="86"/>
      <c r="G65" s="85">
        <v>96</v>
      </c>
      <c r="H65" s="86">
        <v>467.8</v>
      </c>
      <c r="I65" s="86">
        <v>427.14</v>
      </c>
      <c r="J65" s="67"/>
      <c r="K65" s="68"/>
      <c r="L65" s="68"/>
      <c r="M65" s="69"/>
      <c r="N65" s="69">
        <f t="shared" si="0"/>
        <v>4.872916666666667</v>
      </c>
      <c r="O65" s="69"/>
      <c r="P65" s="69">
        <f t="shared" si="1"/>
        <v>4.449375</v>
      </c>
    </row>
    <row r="66" spans="1:16" ht="10.5">
      <c r="A66" s="84" t="s">
        <v>751</v>
      </c>
      <c r="B66" s="84" t="s">
        <v>752</v>
      </c>
      <c r="C66" s="84" t="s">
        <v>151</v>
      </c>
      <c r="D66" s="85"/>
      <c r="E66" s="86"/>
      <c r="F66" s="86"/>
      <c r="G66" s="85">
        <v>20.6</v>
      </c>
      <c r="H66" s="86">
        <v>180.85</v>
      </c>
      <c r="I66" s="86">
        <v>167.56</v>
      </c>
      <c r="J66" s="67"/>
      <c r="K66" s="68"/>
      <c r="L66" s="68"/>
      <c r="M66" s="69"/>
      <c r="N66" s="69">
        <f t="shared" si="0"/>
        <v>8.779126213592232</v>
      </c>
      <c r="O66" s="69"/>
      <c r="P66" s="69">
        <f t="shared" si="1"/>
        <v>8.133980582524272</v>
      </c>
    </row>
    <row r="67" spans="1:16" ht="10.5">
      <c r="A67" s="84" t="s">
        <v>181</v>
      </c>
      <c r="B67" s="84" t="s">
        <v>182</v>
      </c>
      <c r="C67" s="84" t="s">
        <v>133</v>
      </c>
      <c r="D67" s="85">
        <v>240</v>
      </c>
      <c r="E67" s="86">
        <v>1456</v>
      </c>
      <c r="F67" s="86">
        <v>1294.74</v>
      </c>
      <c r="G67" s="85">
        <v>330</v>
      </c>
      <c r="H67" s="86">
        <v>2002</v>
      </c>
      <c r="I67" s="86">
        <v>1888.52</v>
      </c>
      <c r="J67" s="67">
        <f t="shared" si="4"/>
        <v>37.5</v>
      </c>
      <c r="K67" s="68">
        <f t="shared" si="5"/>
        <v>37.5</v>
      </c>
      <c r="L67" s="68">
        <f t="shared" si="6"/>
        <v>45.86094505460556</v>
      </c>
      <c r="M67" s="69">
        <f t="shared" si="2"/>
        <v>6.066666666666666</v>
      </c>
      <c r="N67" s="69">
        <f t="shared" si="0"/>
        <v>6.066666666666666</v>
      </c>
      <c r="O67" s="69">
        <f t="shared" si="3"/>
        <v>5.39475</v>
      </c>
      <c r="P67" s="69">
        <f t="shared" si="1"/>
        <v>5.722787878787878</v>
      </c>
    </row>
    <row r="68" spans="1:16" ht="10.5">
      <c r="A68" s="84" t="s">
        <v>181</v>
      </c>
      <c r="B68" s="84" t="s">
        <v>182</v>
      </c>
      <c r="C68" s="84" t="s">
        <v>121</v>
      </c>
      <c r="D68" s="85">
        <v>15</v>
      </c>
      <c r="E68" s="86">
        <v>91</v>
      </c>
      <c r="F68" s="86">
        <v>79.19</v>
      </c>
      <c r="G68" s="85"/>
      <c r="H68" s="86"/>
      <c r="I68" s="86"/>
      <c r="J68" s="67"/>
      <c r="K68" s="68"/>
      <c r="L68" s="68"/>
      <c r="M68" s="69">
        <f t="shared" si="2"/>
        <v>6.066666666666666</v>
      </c>
      <c r="N68" s="69"/>
      <c r="O68" s="69">
        <f t="shared" si="3"/>
        <v>5.279333333333333</v>
      </c>
      <c r="P68" s="69"/>
    </row>
    <row r="69" spans="1:16" ht="10.5">
      <c r="A69" s="84" t="s">
        <v>181</v>
      </c>
      <c r="B69" s="84" t="s">
        <v>182</v>
      </c>
      <c r="C69" s="84" t="s">
        <v>151</v>
      </c>
      <c r="D69" s="85">
        <v>679.5</v>
      </c>
      <c r="E69" s="86">
        <v>2709.3</v>
      </c>
      <c r="F69" s="86">
        <v>2433.83</v>
      </c>
      <c r="G69" s="85">
        <v>690</v>
      </c>
      <c r="H69" s="86">
        <v>2325.98</v>
      </c>
      <c r="I69" s="86">
        <v>2168.36</v>
      </c>
      <c r="J69" s="67">
        <f t="shared" si="4"/>
        <v>1.5452538631346577</v>
      </c>
      <c r="K69" s="68">
        <f t="shared" si="5"/>
        <v>-14.14830398996051</v>
      </c>
      <c r="L69" s="68">
        <f t="shared" si="6"/>
        <v>-10.907499702115587</v>
      </c>
      <c r="M69" s="69">
        <f t="shared" si="2"/>
        <v>3.9871964679911702</v>
      </c>
      <c r="N69" s="69">
        <f t="shared" si="0"/>
        <v>3.370985507246377</v>
      </c>
      <c r="O69" s="69">
        <f t="shared" si="3"/>
        <v>3.5817954378219277</v>
      </c>
      <c r="P69" s="69">
        <f t="shared" si="1"/>
        <v>3.1425507246376814</v>
      </c>
    </row>
    <row r="70" spans="1:16" ht="10.5">
      <c r="A70" s="84" t="s">
        <v>558</v>
      </c>
      <c r="B70" s="84" t="s">
        <v>559</v>
      </c>
      <c r="C70" s="84" t="s">
        <v>731</v>
      </c>
      <c r="D70" s="85">
        <v>50000</v>
      </c>
      <c r="E70" s="86">
        <v>65500</v>
      </c>
      <c r="F70" s="86">
        <v>57504.77</v>
      </c>
      <c r="G70" s="85"/>
      <c r="H70" s="86"/>
      <c r="I70" s="86"/>
      <c r="J70" s="67"/>
      <c r="K70" s="68"/>
      <c r="L70" s="68"/>
      <c r="M70" s="69">
        <f aca="true" t="shared" si="7" ref="M70:M133">E70/D70</f>
        <v>1.31</v>
      </c>
      <c r="N70" s="69"/>
      <c r="O70" s="69">
        <f aca="true" t="shared" si="8" ref="O70:O133">F70/D70</f>
        <v>1.1500953999999999</v>
      </c>
      <c r="P70" s="69"/>
    </row>
    <row r="71" spans="1:16" ht="10.5">
      <c r="A71" s="84" t="s">
        <v>558</v>
      </c>
      <c r="B71" s="84" t="s">
        <v>559</v>
      </c>
      <c r="C71" s="84" t="s">
        <v>121</v>
      </c>
      <c r="D71" s="85">
        <v>444000</v>
      </c>
      <c r="E71" s="86">
        <v>622890</v>
      </c>
      <c r="F71" s="86">
        <v>560410.22</v>
      </c>
      <c r="G71" s="85"/>
      <c r="H71" s="86"/>
      <c r="I71" s="86"/>
      <c r="J71" s="67"/>
      <c r="K71" s="68"/>
      <c r="L71" s="68"/>
      <c r="M71" s="69">
        <f t="shared" si="7"/>
        <v>1.4029054054054053</v>
      </c>
      <c r="N71" s="69"/>
      <c r="O71" s="69">
        <f t="shared" si="8"/>
        <v>1.2621851801801802</v>
      </c>
      <c r="P71" s="69"/>
    </row>
    <row r="72" spans="1:16" ht="10.5">
      <c r="A72" s="84" t="s">
        <v>558</v>
      </c>
      <c r="B72" s="84" t="s">
        <v>559</v>
      </c>
      <c r="C72" s="84" t="s">
        <v>45</v>
      </c>
      <c r="D72" s="85">
        <v>75000</v>
      </c>
      <c r="E72" s="86">
        <v>102500</v>
      </c>
      <c r="F72" s="86">
        <v>92028.63</v>
      </c>
      <c r="G72" s="85">
        <v>24000</v>
      </c>
      <c r="H72" s="86">
        <v>41280</v>
      </c>
      <c r="I72" s="86">
        <v>37963.41</v>
      </c>
      <c r="J72" s="67">
        <f>(G72-D72)*100/D72</f>
        <v>-68</v>
      </c>
      <c r="K72" s="68">
        <f>(H72-E72)*100/E72</f>
        <v>-59.72682926829268</v>
      </c>
      <c r="L72" s="68">
        <f>(I72-F72)*100/F72</f>
        <v>-58.74826127477938</v>
      </c>
      <c r="M72" s="69">
        <f t="shared" si="7"/>
        <v>1.3666666666666667</v>
      </c>
      <c r="N72" s="69">
        <f aca="true" t="shared" si="9" ref="N72:N133">H72/G72</f>
        <v>1.72</v>
      </c>
      <c r="O72" s="69">
        <f t="shared" si="8"/>
        <v>1.2270484000000002</v>
      </c>
      <c r="P72" s="69">
        <f aca="true" t="shared" si="10" ref="P72:P133">I72/G72</f>
        <v>1.5818087500000002</v>
      </c>
    </row>
    <row r="73" spans="1:16" ht="10.5">
      <c r="A73" s="84" t="s">
        <v>558</v>
      </c>
      <c r="B73" s="84" t="s">
        <v>559</v>
      </c>
      <c r="C73" s="84" t="s">
        <v>102</v>
      </c>
      <c r="D73" s="85">
        <v>146000</v>
      </c>
      <c r="E73" s="86">
        <v>236750</v>
      </c>
      <c r="F73" s="86">
        <v>216692.77</v>
      </c>
      <c r="G73" s="85"/>
      <c r="H73" s="86"/>
      <c r="I73" s="86"/>
      <c r="J73" s="67"/>
      <c r="K73" s="68"/>
      <c r="L73" s="68"/>
      <c r="M73" s="69">
        <f t="shared" si="7"/>
        <v>1.6215753424657535</v>
      </c>
      <c r="N73" s="69"/>
      <c r="O73" s="69">
        <f t="shared" si="8"/>
        <v>1.4841970547945205</v>
      </c>
      <c r="P73" s="69"/>
    </row>
    <row r="74" spans="1:16" ht="10.5">
      <c r="A74" s="84" t="s">
        <v>558</v>
      </c>
      <c r="B74" s="84" t="s">
        <v>559</v>
      </c>
      <c r="C74" s="84" t="s">
        <v>151</v>
      </c>
      <c r="D74" s="85">
        <v>682.48</v>
      </c>
      <c r="E74" s="86">
        <v>3462.06</v>
      </c>
      <c r="F74" s="86">
        <v>3111.5</v>
      </c>
      <c r="G74" s="85">
        <v>495.57</v>
      </c>
      <c r="H74" s="86">
        <v>2848.25</v>
      </c>
      <c r="I74" s="86">
        <v>2688.65</v>
      </c>
      <c r="J74" s="67">
        <f>(G74-D74)*100/D74</f>
        <v>-27.38688313210644</v>
      </c>
      <c r="K74" s="68">
        <f>(H74-E74)*100/E74</f>
        <v>-17.729617626499827</v>
      </c>
      <c r="L74" s="68">
        <f>(I74-F74)*100/F74</f>
        <v>-13.589908404306602</v>
      </c>
      <c r="M74" s="69">
        <f t="shared" si="7"/>
        <v>5.072764037041378</v>
      </c>
      <c r="N74" s="69">
        <f t="shared" si="9"/>
        <v>5.747422160340618</v>
      </c>
      <c r="O74" s="69">
        <f t="shared" si="8"/>
        <v>4.559107959207596</v>
      </c>
      <c r="P74" s="69">
        <f t="shared" si="10"/>
        <v>5.425368767278084</v>
      </c>
    </row>
    <row r="75" spans="1:16" ht="10.5">
      <c r="A75" s="84" t="s">
        <v>558</v>
      </c>
      <c r="B75" s="84" t="s">
        <v>559</v>
      </c>
      <c r="C75" s="84" t="s">
        <v>823</v>
      </c>
      <c r="D75" s="85">
        <v>20000</v>
      </c>
      <c r="E75" s="86">
        <v>26800</v>
      </c>
      <c r="F75" s="86">
        <v>23507.73</v>
      </c>
      <c r="G75" s="85"/>
      <c r="H75" s="86"/>
      <c r="I75" s="86"/>
      <c r="J75" s="67"/>
      <c r="K75" s="68"/>
      <c r="L75" s="68"/>
      <c r="M75" s="69">
        <f t="shared" si="7"/>
        <v>1.34</v>
      </c>
      <c r="N75" s="69"/>
      <c r="O75" s="69">
        <f t="shared" si="8"/>
        <v>1.1753865</v>
      </c>
      <c r="P75" s="69"/>
    </row>
    <row r="76" spans="1:16" ht="10.5">
      <c r="A76" s="84" t="s">
        <v>558</v>
      </c>
      <c r="B76" s="84" t="s">
        <v>559</v>
      </c>
      <c r="C76" s="84" t="s">
        <v>557</v>
      </c>
      <c r="D76" s="85">
        <v>50000</v>
      </c>
      <c r="E76" s="86">
        <v>87500</v>
      </c>
      <c r="F76" s="86">
        <v>78359.75</v>
      </c>
      <c r="G76" s="85"/>
      <c r="H76" s="86"/>
      <c r="I76" s="86"/>
      <c r="J76" s="67"/>
      <c r="K76" s="68"/>
      <c r="L76" s="68"/>
      <c r="M76" s="69">
        <f t="shared" si="7"/>
        <v>1.75</v>
      </c>
      <c r="N76" s="69"/>
      <c r="O76" s="69">
        <f t="shared" si="8"/>
        <v>1.567195</v>
      </c>
      <c r="P76" s="69"/>
    </row>
    <row r="77" spans="1:16" ht="10.5">
      <c r="A77" s="84" t="s">
        <v>558</v>
      </c>
      <c r="B77" s="84" t="s">
        <v>559</v>
      </c>
      <c r="C77" s="84" t="s">
        <v>213</v>
      </c>
      <c r="D77" s="85">
        <v>100000</v>
      </c>
      <c r="E77" s="86">
        <v>104550</v>
      </c>
      <c r="F77" s="86">
        <v>93543.9</v>
      </c>
      <c r="G77" s="85"/>
      <c r="H77" s="86"/>
      <c r="I77" s="86"/>
      <c r="J77" s="67"/>
      <c r="K77" s="68"/>
      <c r="L77" s="68"/>
      <c r="M77" s="69">
        <f t="shared" si="7"/>
        <v>1.0455</v>
      </c>
      <c r="N77" s="69"/>
      <c r="O77" s="69">
        <f t="shared" si="8"/>
        <v>0.9354389999999999</v>
      </c>
      <c r="P77" s="69"/>
    </row>
    <row r="78" spans="1:16" ht="10.5">
      <c r="A78" s="84" t="s">
        <v>558</v>
      </c>
      <c r="B78" s="84" t="s">
        <v>559</v>
      </c>
      <c r="C78" s="84" t="s">
        <v>66</v>
      </c>
      <c r="D78" s="85">
        <v>1196000</v>
      </c>
      <c r="E78" s="86">
        <v>1706310</v>
      </c>
      <c r="F78" s="86">
        <v>1537536.28</v>
      </c>
      <c r="G78" s="85">
        <v>1212175</v>
      </c>
      <c r="H78" s="86">
        <v>2684919.75</v>
      </c>
      <c r="I78" s="86">
        <v>2530184.4</v>
      </c>
      <c r="J78" s="67">
        <f>(G78-D78)*100/D78</f>
        <v>1.3524247491638797</v>
      </c>
      <c r="K78" s="68">
        <f>(H78-E78)*100/E78</f>
        <v>57.35240079469733</v>
      </c>
      <c r="L78" s="68">
        <f>(I78-F78)*100/F78</f>
        <v>64.56095592098808</v>
      </c>
      <c r="M78" s="69">
        <f t="shared" si="7"/>
        <v>1.426680602006689</v>
      </c>
      <c r="N78" s="69">
        <f t="shared" si="9"/>
        <v>2.214960504877596</v>
      </c>
      <c r="O78" s="69">
        <f t="shared" si="8"/>
        <v>1.2855654515050168</v>
      </c>
      <c r="P78" s="69">
        <f t="shared" si="10"/>
        <v>2.087309505640687</v>
      </c>
    </row>
    <row r="79" spans="1:16" ht="10.5">
      <c r="A79" s="84" t="s">
        <v>558</v>
      </c>
      <c r="B79" s="84" t="s">
        <v>559</v>
      </c>
      <c r="C79" s="84" t="s">
        <v>169</v>
      </c>
      <c r="D79" s="85"/>
      <c r="E79" s="86"/>
      <c r="F79" s="86"/>
      <c r="G79" s="85">
        <v>50000</v>
      </c>
      <c r="H79" s="86">
        <v>90000</v>
      </c>
      <c r="I79" s="86">
        <v>84348.22</v>
      </c>
      <c r="J79" s="67"/>
      <c r="K79" s="68"/>
      <c r="L79" s="68"/>
      <c r="M79" s="69"/>
      <c r="N79" s="69">
        <f t="shared" si="9"/>
        <v>1.8</v>
      </c>
      <c r="O79" s="69"/>
      <c r="P79" s="69">
        <f t="shared" si="10"/>
        <v>1.6869644</v>
      </c>
    </row>
    <row r="80" spans="1:16" ht="10.5">
      <c r="A80" s="84" t="s">
        <v>183</v>
      </c>
      <c r="B80" s="84" t="s">
        <v>184</v>
      </c>
      <c r="C80" s="84" t="s">
        <v>121</v>
      </c>
      <c r="D80" s="85">
        <v>2052</v>
      </c>
      <c r="E80" s="86">
        <v>2154.6</v>
      </c>
      <c r="F80" s="86">
        <v>1957.71</v>
      </c>
      <c r="G80" s="85"/>
      <c r="H80" s="86"/>
      <c r="I80" s="86"/>
      <c r="J80" s="67"/>
      <c r="K80" s="68"/>
      <c r="L80" s="68"/>
      <c r="M80" s="69">
        <f t="shared" si="7"/>
        <v>1.05</v>
      </c>
      <c r="N80" s="69"/>
      <c r="O80" s="69">
        <f t="shared" si="8"/>
        <v>0.9540497076023392</v>
      </c>
      <c r="P80" s="69"/>
    </row>
    <row r="81" spans="1:16" ht="10.5">
      <c r="A81" s="84" t="s">
        <v>640</v>
      </c>
      <c r="B81" s="84" t="s">
        <v>641</v>
      </c>
      <c r="C81" s="84" t="s">
        <v>133</v>
      </c>
      <c r="D81" s="85"/>
      <c r="E81" s="86"/>
      <c r="F81" s="86"/>
      <c r="G81" s="85">
        <v>4118.99</v>
      </c>
      <c r="H81" s="86">
        <v>8013.6</v>
      </c>
      <c r="I81" s="86">
        <v>7594.64</v>
      </c>
      <c r="J81" s="67"/>
      <c r="K81" s="68"/>
      <c r="L81" s="68"/>
      <c r="M81" s="69"/>
      <c r="N81" s="69">
        <f t="shared" si="9"/>
        <v>1.9455254807610605</v>
      </c>
      <c r="O81" s="69"/>
      <c r="P81" s="69">
        <f t="shared" si="10"/>
        <v>1.843811225567433</v>
      </c>
    </row>
    <row r="82" spans="1:16" ht="10.5">
      <c r="A82" s="84" t="s">
        <v>810</v>
      </c>
      <c r="B82" s="84" t="s">
        <v>811</v>
      </c>
      <c r="C82" s="84" t="s">
        <v>45</v>
      </c>
      <c r="D82" s="85">
        <v>240</v>
      </c>
      <c r="E82" s="86">
        <v>1560</v>
      </c>
      <c r="F82" s="86">
        <v>1406.72</v>
      </c>
      <c r="G82" s="85"/>
      <c r="H82" s="86"/>
      <c r="I82" s="86"/>
      <c r="J82" s="67"/>
      <c r="K82" s="68"/>
      <c r="L82" s="68"/>
      <c r="M82" s="69">
        <f t="shared" si="7"/>
        <v>6.5</v>
      </c>
      <c r="N82" s="69"/>
      <c r="O82" s="69">
        <f t="shared" si="8"/>
        <v>5.8613333333333335</v>
      </c>
      <c r="P82" s="69"/>
    </row>
    <row r="83" spans="1:16" ht="10.5">
      <c r="A83" s="84" t="s">
        <v>610</v>
      </c>
      <c r="B83" s="84" t="s">
        <v>611</v>
      </c>
      <c r="C83" s="84" t="s">
        <v>101</v>
      </c>
      <c r="D83" s="85">
        <v>32</v>
      </c>
      <c r="E83" s="86">
        <v>205.54</v>
      </c>
      <c r="F83" s="86">
        <v>185.6</v>
      </c>
      <c r="G83" s="85">
        <v>32</v>
      </c>
      <c r="H83" s="86">
        <v>200.83</v>
      </c>
      <c r="I83" s="86">
        <v>185.63</v>
      </c>
      <c r="J83" s="67">
        <f>(G83-D83)*100/D83</f>
        <v>0</v>
      </c>
      <c r="K83" s="68">
        <f>(H83-E83)*100/E83</f>
        <v>-2.2915247640361875</v>
      </c>
      <c r="L83" s="68">
        <f>(I83-F83)*100/F83</f>
        <v>0.016163793103448888</v>
      </c>
      <c r="M83" s="69">
        <f t="shared" si="7"/>
        <v>6.423125</v>
      </c>
      <c r="N83" s="69">
        <f t="shared" si="9"/>
        <v>6.2759375</v>
      </c>
      <c r="O83" s="69">
        <f t="shared" si="8"/>
        <v>5.8</v>
      </c>
      <c r="P83" s="69">
        <f t="shared" si="10"/>
        <v>5.8009375</v>
      </c>
    </row>
    <row r="84" spans="1:16" ht="10.5">
      <c r="A84" s="84" t="s">
        <v>707</v>
      </c>
      <c r="B84" s="84" t="s">
        <v>708</v>
      </c>
      <c r="C84" s="84" t="s">
        <v>585</v>
      </c>
      <c r="D84" s="85"/>
      <c r="E84" s="86"/>
      <c r="F84" s="86"/>
      <c r="G84" s="85">
        <v>20304</v>
      </c>
      <c r="H84" s="86">
        <v>9625.63</v>
      </c>
      <c r="I84" s="86">
        <v>8949.1</v>
      </c>
      <c r="J84" s="67"/>
      <c r="K84" s="68"/>
      <c r="L84" s="68"/>
      <c r="M84" s="69"/>
      <c r="N84" s="69">
        <f t="shared" si="9"/>
        <v>0.4740755516154452</v>
      </c>
      <c r="O84" s="69"/>
      <c r="P84" s="69">
        <f t="shared" si="10"/>
        <v>0.44075551615445235</v>
      </c>
    </row>
    <row r="85" spans="1:16" ht="10.5">
      <c r="A85" s="84" t="s">
        <v>187</v>
      </c>
      <c r="B85" s="84" t="s">
        <v>188</v>
      </c>
      <c r="C85" s="84" t="s">
        <v>133</v>
      </c>
      <c r="D85" s="85">
        <v>4438</v>
      </c>
      <c r="E85" s="86">
        <v>29112.4</v>
      </c>
      <c r="F85" s="86">
        <v>25960.64</v>
      </c>
      <c r="G85" s="85">
        <v>3348</v>
      </c>
      <c r="H85" s="86">
        <v>19692</v>
      </c>
      <c r="I85" s="86">
        <v>18345.08</v>
      </c>
      <c r="J85" s="67">
        <f aca="true" t="shared" si="11" ref="J85:L87">(G85-D85)*100/D85</f>
        <v>-24.5606128886886</v>
      </c>
      <c r="K85" s="68">
        <f t="shared" si="11"/>
        <v>-32.35871999560325</v>
      </c>
      <c r="L85" s="68">
        <f t="shared" si="11"/>
        <v>-29.335024098019147</v>
      </c>
      <c r="M85" s="69">
        <f t="shared" si="7"/>
        <v>6.559801712483101</v>
      </c>
      <c r="N85" s="69">
        <f t="shared" si="9"/>
        <v>5.881720430107527</v>
      </c>
      <c r="O85" s="69">
        <f t="shared" si="8"/>
        <v>5.849625957638576</v>
      </c>
      <c r="P85" s="69">
        <f t="shared" si="10"/>
        <v>5.47941457586619</v>
      </c>
    </row>
    <row r="86" spans="1:16" ht="10.5">
      <c r="A86" s="84" t="s">
        <v>187</v>
      </c>
      <c r="B86" s="84" t="s">
        <v>188</v>
      </c>
      <c r="C86" s="84" t="s">
        <v>134</v>
      </c>
      <c r="D86" s="85">
        <v>288</v>
      </c>
      <c r="E86" s="86">
        <v>2908.8</v>
      </c>
      <c r="F86" s="86">
        <v>2633.12</v>
      </c>
      <c r="G86" s="85">
        <v>352.8</v>
      </c>
      <c r="H86" s="86">
        <v>3087</v>
      </c>
      <c r="I86" s="86">
        <v>2925.75</v>
      </c>
      <c r="J86" s="67">
        <f t="shared" si="11"/>
        <v>22.500000000000004</v>
      </c>
      <c r="K86" s="68">
        <f t="shared" si="11"/>
        <v>6.1262376237623695</v>
      </c>
      <c r="L86" s="68">
        <f t="shared" si="11"/>
        <v>11.113431974235892</v>
      </c>
      <c r="M86" s="69">
        <f t="shared" si="7"/>
        <v>10.100000000000001</v>
      </c>
      <c r="N86" s="69">
        <f t="shared" si="9"/>
        <v>8.75</v>
      </c>
      <c r="O86" s="69">
        <f t="shared" si="8"/>
        <v>9.142777777777777</v>
      </c>
      <c r="P86" s="69">
        <f t="shared" si="10"/>
        <v>8.292942176870747</v>
      </c>
    </row>
    <row r="87" spans="1:16" ht="10.5">
      <c r="A87" s="84" t="s">
        <v>187</v>
      </c>
      <c r="B87" s="84" t="s">
        <v>188</v>
      </c>
      <c r="C87" s="84" t="s">
        <v>121</v>
      </c>
      <c r="D87" s="85">
        <v>152</v>
      </c>
      <c r="E87" s="86">
        <v>1527.6</v>
      </c>
      <c r="F87" s="86">
        <v>1376.34</v>
      </c>
      <c r="G87" s="85">
        <v>88</v>
      </c>
      <c r="H87" s="86">
        <v>884.4</v>
      </c>
      <c r="I87" s="86">
        <v>822.14</v>
      </c>
      <c r="J87" s="67">
        <f t="shared" si="11"/>
        <v>-42.10526315789474</v>
      </c>
      <c r="K87" s="68">
        <f t="shared" si="11"/>
        <v>-42.10526315789473</v>
      </c>
      <c r="L87" s="68">
        <f t="shared" si="11"/>
        <v>-40.2662132903207</v>
      </c>
      <c r="M87" s="69">
        <f t="shared" si="7"/>
        <v>10.049999999999999</v>
      </c>
      <c r="N87" s="69">
        <f t="shared" si="9"/>
        <v>10.049999999999999</v>
      </c>
      <c r="O87" s="69">
        <f t="shared" si="8"/>
        <v>9.054868421052632</v>
      </c>
      <c r="P87" s="69">
        <f t="shared" si="10"/>
        <v>9.3425</v>
      </c>
    </row>
    <row r="88" spans="1:16" ht="10.5">
      <c r="A88" s="84" t="s">
        <v>187</v>
      </c>
      <c r="B88" s="84" t="s">
        <v>188</v>
      </c>
      <c r="C88" s="84" t="s">
        <v>91</v>
      </c>
      <c r="D88" s="85"/>
      <c r="E88" s="86"/>
      <c r="F88" s="86"/>
      <c r="G88" s="85">
        <v>1.2</v>
      </c>
      <c r="H88" s="86">
        <v>12</v>
      </c>
      <c r="I88" s="86">
        <v>11.19</v>
      </c>
      <c r="J88" s="67"/>
      <c r="K88" s="68"/>
      <c r="L88" s="68"/>
      <c r="M88" s="69"/>
      <c r="N88" s="69">
        <f t="shared" si="9"/>
        <v>10</v>
      </c>
      <c r="O88" s="69"/>
      <c r="P88" s="69">
        <f t="shared" si="10"/>
        <v>9.325</v>
      </c>
    </row>
    <row r="89" spans="1:16" ht="10.5">
      <c r="A89" s="84" t="s">
        <v>187</v>
      </c>
      <c r="B89" s="84" t="s">
        <v>188</v>
      </c>
      <c r="C89" s="84" t="s">
        <v>45</v>
      </c>
      <c r="D89" s="85">
        <v>55772.4</v>
      </c>
      <c r="E89" s="86">
        <v>419757.2</v>
      </c>
      <c r="F89" s="86">
        <v>378276.27</v>
      </c>
      <c r="G89" s="85">
        <v>39222</v>
      </c>
      <c r="H89" s="86">
        <v>256200</v>
      </c>
      <c r="I89" s="86">
        <v>238568.19</v>
      </c>
      <c r="J89" s="67">
        <f aca="true" t="shared" si="12" ref="J89:L90">(G89-D89)*100/D89</f>
        <v>-29.674892957807092</v>
      </c>
      <c r="K89" s="68">
        <f t="shared" si="12"/>
        <v>-38.96471579284405</v>
      </c>
      <c r="L89" s="68">
        <f t="shared" si="12"/>
        <v>-36.93281632495742</v>
      </c>
      <c r="M89" s="69">
        <f t="shared" si="7"/>
        <v>7.526253128787716</v>
      </c>
      <c r="N89" s="69">
        <f t="shared" si="9"/>
        <v>6.532048340217225</v>
      </c>
      <c r="O89" s="69">
        <f t="shared" si="8"/>
        <v>6.782499408309486</v>
      </c>
      <c r="P89" s="69">
        <f t="shared" si="10"/>
        <v>6.082509560960685</v>
      </c>
    </row>
    <row r="90" spans="1:16" ht="10.5">
      <c r="A90" s="84" t="s">
        <v>187</v>
      </c>
      <c r="B90" s="84" t="s">
        <v>188</v>
      </c>
      <c r="C90" s="84" t="s">
        <v>151</v>
      </c>
      <c r="D90" s="85">
        <v>4117.8</v>
      </c>
      <c r="E90" s="86">
        <v>28986.02</v>
      </c>
      <c r="F90" s="86">
        <v>25967.01</v>
      </c>
      <c r="G90" s="85">
        <v>4770</v>
      </c>
      <c r="H90" s="86">
        <v>27093.46</v>
      </c>
      <c r="I90" s="86">
        <v>25357.12</v>
      </c>
      <c r="J90" s="67">
        <f t="shared" si="12"/>
        <v>15.838554567973185</v>
      </c>
      <c r="K90" s="68">
        <f t="shared" si="12"/>
        <v>-6.529216498160151</v>
      </c>
      <c r="L90" s="68">
        <f t="shared" si="12"/>
        <v>-2.3487109220507074</v>
      </c>
      <c r="M90" s="69">
        <f t="shared" si="7"/>
        <v>7.039200543979795</v>
      </c>
      <c r="N90" s="69">
        <f t="shared" si="9"/>
        <v>5.679970649895178</v>
      </c>
      <c r="O90" s="69">
        <f t="shared" si="8"/>
        <v>6.306039632813638</v>
      </c>
      <c r="P90" s="69">
        <f t="shared" si="10"/>
        <v>5.315958071278826</v>
      </c>
    </row>
    <row r="91" spans="1:16" ht="10.5">
      <c r="A91" s="84" t="s">
        <v>187</v>
      </c>
      <c r="B91" s="84" t="s">
        <v>188</v>
      </c>
      <c r="C91" s="84" t="s">
        <v>48</v>
      </c>
      <c r="D91" s="85">
        <v>1308</v>
      </c>
      <c r="E91" s="86">
        <v>8540</v>
      </c>
      <c r="F91" s="86">
        <v>7629.88</v>
      </c>
      <c r="G91" s="85"/>
      <c r="H91" s="86"/>
      <c r="I91" s="86"/>
      <c r="J91" s="67"/>
      <c r="K91" s="68"/>
      <c r="L91" s="68"/>
      <c r="M91" s="69">
        <f t="shared" si="7"/>
        <v>6.529051987767584</v>
      </c>
      <c r="N91" s="69"/>
      <c r="O91" s="69">
        <f t="shared" si="8"/>
        <v>5.833241590214067</v>
      </c>
      <c r="P91" s="69"/>
    </row>
    <row r="92" spans="1:16" ht="10.5">
      <c r="A92" s="84" t="s">
        <v>187</v>
      </c>
      <c r="B92" s="84" t="s">
        <v>188</v>
      </c>
      <c r="C92" s="84" t="s">
        <v>82</v>
      </c>
      <c r="D92" s="85">
        <v>660</v>
      </c>
      <c r="E92" s="86">
        <v>6120</v>
      </c>
      <c r="F92" s="86">
        <v>5393.13</v>
      </c>
      <c r="G92" s="85"/>
      <c r="H92" s="86"/>
      <c r="I92" s="86"/>
      <c r="J92" s="67"/>
      <c r="K92" s="68"/>
      <c r="L92" s="68"/>
      <c r="M92" s="69">
        <f t="shared" si="7"/>
        <v>9.272727272727273</v>
      </c>
      <c r="N92" s="69"/>
      <c r="O92" s="69">
        <f t="shared" si="8"/>
        <v>8.17140909090909</v>
      </c>
      <c r="P92" s="69"/>
    </row>
    <row r="93" spans="1:16" ht="10.5">
      <c r="A93" s="84" t="s">
        <v>562</v>
      </c>
      <c r="B93" s="84" t="s">
        <v>563</v>
      </c>
      <c r="C93" s="84" t="s">
        <v>133</v>
      </c>
      <c r="D93" s="85">
        <v>4578</v>
      </c>
      <c r="E93" s="86">
        <v>4941.6</v>
      </c>
      <c r="F93" s="86">
        <v>4390.24</v>
      </c>
      <c r="G93" s="85">
        <v>6060</v>
      </c>
      <c r="H93" s="86">
        <v>6236.9</v>
      </c>
      <c r="I93" s="86">
        <v>5785.27</v>
      </c>
      <c r="J93" s="67">
        <f>(G93-D93)*100/D93</f>
        <v>32.37221494102228</v>
      </c>
      <c r="K93" s="68">
        <f>(H93-E93)*100/E93</f>
        <v>26.212158005504275</v>
      </c>
      <c r="L93" s="68">
        <f>(I93-F93)*100/F93</f>
        <v>31.775711578410306</v>
      </c>
      <c r="M93" s="69">
        <f t="shared" si="7"/>
        <v>1.0794233289646133</v>
      </c>
      <c r="N93" s="69">
        <f t="shared" si="9"/>
        <v>1.029191419141914</v>
      </c>
      <c r="O93" s="69">
        <f t="shared" si="8"/>
        <v>0.9589864569681082</v>
      </c>
      <c r="P93" s="69">
        <f t="shared" si="10"/>
        <v>0.9546650165016503</v>
      </c>
    </row>
    <row r="94" spans="1:16" ht="10.5">
      <c r="A94" s="84" t="s">
        <v>562</v>
      </c>
      <c r="B94" s="84" t="s">
        <v>563</v>
      </c>
      <c r="C94" s="84" t="s">
        <v>121</v>
      </c>
      <c r="D94" s="85">
        <v>972</v>
      </c>
      <c r="E94" s="86">
        <v>1020.6</v>
      </c>
      <c r="F94" s="86">
        <v>898.64</v>
      </c>
      <c r="G94" s="85"/>
      <c r="H94" s="86"/>
      <c r="I94" s="86"/>
      <c r="J94" s="67"/>
      <c r="K94" s="68"/>
      <c r="L94" s="68"/>
      <c r="M94" s="69">
        <f t="shared" si="7"/>
        <v>1.05</v>
      </c>
      <c r="N94" s="69"/>
      <c r="O94" s="69">
        <f t="shared" si="8"/>
        <v>0.9245267489711934</v>
      </c>
      <c r="P94" s="69"/>
    </row>
    <row r="95" spans="1:16" ht="10.5">
      <c r="A95" s="84" t="s">
        <v>562</v>
      </c>
      <c r="B95" s="84" t="s">
        <v>563</v>
      </c>
      <c r="C95" s="84" t="s">
        <v>45</v>
      </c>
      <c r="D95" s="85">
        <v>21612</v>
      </c>
      <c r="E95" s="86">
        <v>19940.16</v>
      </c>
      <c r="F95" s="86">
        <v>17868.45</v>
      </c>
      <c r="G95" s="85">
        <v>25656</v>
      </c>
      <c r="H95" s="86">
        <v>21456.24</v>
      </c>
      <c r="I95" s="86">
        <v>19884.26</v>
      </c>
      <c r="J95" s="67">
        <f aca="true" t="shared" si="13" ref="J95:L97">(G95-D95)*100/D95</f>
        <v>18.711826762909496</v>
      </c>
      <c r="K95" s="68">
        <f t="shared" si="13"/>
        <v>7.603148620673062</v>
      </c>
      <c r="L95" s="68">
        <f t="shared" si="13"/>
        <v>11.281392622191614</v>
      </c>
      <c r="M95" s="69">
        <f t="shared" si="7"/>
        <v>0.9226429761243753</v>
      </c>
      <c r="N95" s="69">
        <f t="shared" si="9"/>
        <v>0.8363049579045838</v>
      </c>
      <c r="O95" s="69">
        <f t="shared" si="8"/>
        <v>0.8267837312604109</v>
      </c>
      <c r="P95" s="69">
        <f t="shared" si="10"/>
        <v>0.7750335204240723</v>
      </c>
    </row>
    <row r="96" spans="1:16" ht="10.5">
      <c r="A96" s="84" t="s">
        <v>562</v>
      </c>
      <c r="B96" s="84" t="s">
        <v>563</v>
      </c>
      <c r="C96" s="84" t="s">
        <v>151</v>
      </c>
      <c r="D96" s="85">
        <v>146808</v>
      </c>
      <c r="E96" s="86">
        <v>156591.94</v>
      </c>
      <c r="F96" s="86">
        <v>140079.92</v>
      </c>
      <c r="G96" s="85">
        <v>172902</v>
      </c>
      <c r="H96" s="86">
        <v>153678.35</v>
      </c>
      <c r="I96" s="86">
        <v>142668.73</v>
      </c>
      <c r="J96" s="67">
        <f t="shared" si="13"/>
        <v>17.77423573647213</v>
      </c>
      <c r="K96" s="68">
        <f t="shared" si="13"/>
        <v>-1.8606257767800798</v>
      </c>
      <c r="L96" s="68">
        <f t="shared" si="13"/>
        <v>1.8480950017675606</v>
      </c>
      <c r="M96" s="69">
        <f t="shared" si="7"/>
        <v>1.0666444607923273</v>
      </c>
      <c r="N96" s="69">
        <f t="shared" si="9"/>
        <v>0.8888176539311287</v>
      </c>
      <c r="O96" s="69">
        <f t="shared" si="8"/>
        <v>0.954170889869762</v>
      </c>
      <c r="P96" s="69">
        <f t="shared" si="10"/>
        <v>0.8251421614556224</v>
      </c>
    </row>
    <row r="97" spans="1:16" ht="10.5">
      <c r="A97" s="84" t="s">
        <v>562</v>
      </c>
      <c r="B97" s="84" t="s">
        <v>563</v>
      </c>
      <c r="C97" s="84" t="s">
        <v>101</v>
      </c>
      <c r="D97" s="85">
        <v>2052</v>
      </c>
      <c r="E97" s="86">
        <v>1769.7</v>
      </c>
      <c r="F97" s="86">
        <v>1587.6</v>
      </c>
      <c r="G97" s="85">
        <v>2700</v>
      </c>
      <c r="H97" s="86">
        <v>2270.17</v>
      </c>
      <c r="I97" s="86">
        <v>2097.72</v>
      </c>
      <c r="J97" s="67">
        <f t="shared" si="13"/>
        <v>31.57894736842105</v>
      </c>
      <c r="K97" s="68">
        <f t="shared" si="13"/>
        <v>28.279934452167033</v>
      </c>
      <c r="L97" s="68">
        <f t="shared" si="13"/>
        <v>32.13151927437641</v>
      </c>
      <c r="M97" s="69">
        <f t="shared" si="7"/>
        <v>0.8624269005847953</v>
      </c>
      <c r="N97" s="69">
        <f t="shared" si="9"/>
        <v>0.8408037037037037</v>
      </c>
      <c r="O97" s="69">
        <f t="shared" si="8"/>
        <v>0.7736842105263158</v>
      </c>
      <c r="P97" s="69">
        <f t="shared" si="10"/>
        <v>0.7769333333333333</v>
      </c>
    </row>
    <row r="98" spans="1:16" ht="10.5">
      <c r="A98" s="84" t="s">
        <v>562</v>
      </c>
      <c r="B98" s="84" t="s">
        <v>563</v>
      </c>
      <c r="C98" s="84" t="s">
        <v>64</v>
      </c>
      <c r="D98" s="85">
        <v>324</v>
      </c>
      <c r="E98" s="86">
        <v>340.6</v>
      </c>
      <c r="F98" s="86">
        <v>300.93</v>
      </c>
      <c r="G98" s="85"/>
      <c r="H98" s="86"/>
      <c r="I98" s="86"/>
      <c r="J98" s="67"/>
      <c r="K98" s="68"/>
      <c r="L98" s="68"/>
      <c r="M98" s="69">
        <f t="shared" si="7"/>
        <v>1.0512345679012347</v>
      </c>
      <c r="N98" s="69"/>
      <c r="O98" s="69">
        <f t="shared" si="8"/>
        <v>0.9287962962962963</v>
      </c>
      <c r="P98" s="69"/>
    </row>
    <row r="99" spans="1:16" ht="10.5">
      <c r="A99" s="80" t="s">
        <v>189</v>
      </c>
      <c r="B99" s="80" t="s">
        <v>190</v>
      </c>
      <c r="C99" s="80" t="s">
        <v>133</v>
      </c>
      <c r="D99" s="82">
        <v>570</v>
      </c>
      <c r="E99" s="83">
        <v>3990</v>
      </c>
      <c r="F99" s="83">
        <v>3544.87</v>
      </c>
      <c r="G99" s="82"/>
      <c r="H99" s="83"/>
      <c r="I99" s="83"/>
      <c r="J99" s="67"/>
      <c r="K99" s="68"/>
      <c r="L99" s="68"/>
      <c r="M99" s="69">
        <f t="shared" si="7"/>
        <v>7</v>
      </c>
      <c r="N99" s="69"/>
      <c r="O99" s="69">
        <f t="shared" si="8"/>
        <v>6.219070175438596</v>
      </c>
      <c r="P99" s="69"/>
    </row>
    <row r="100" spans="1:16" ht="10.5">
      <c r="A100" s="84" t="s">
        <v>189</v>
      </c>
      <c r="B100" s="84" t="s">
        <v>190</v>
      </c>
      <c r="C100" s="84" t="s">
        <v>45</v>
      </c>
      <c r="D100" s="85">
        <v>2995.8</v>
      </c>
      <c r="E100" s="86">
        <v>19857.24</v>
      </c>
      <c r="F100" s="86">
        <v>17784.55</v>
      </c>
      <c r="G100" s="85">
        <v>1995</v>
      </c>
      <c r="H100" s="86">
        <v>13040.4</v>
      </c>
      <c r="I100" s="86">
        <v>12156.38</v>
      </c>
      <c r="J100" s="67">
        <f>(G100-D100)*100/D100</f>
        <v>-33.40676947726818</v>
      </c>
      <c r="K100" s="68">
        <f>(H100-E100)*100/E100</f>
        <v>-34.32924213032628</v>
      </c>
      <c r="L100" s="68">
        <f>(I100-F100)*100/F100</f>
        <v>-31.64640094913844</v>
      </c>
      <c r="M100" s="69">
        <f t="shared" si="7"/>
        <v>6.628359703585019</v>
      </c>
      <c r="N100" s="69">
        <f t="shared" si="9"/>
        <v>6.536541353383458</v>
      </c>
      <c r="O100" s="69">
        <f t="shared" si="8"/>
        <v>5.936494425529073</v>
      </c>
      <c r="P100" s="69">
        <f t="shared" si="10"/>
        <v>6.093423558897243</v>
      </c>
    </row>
    <row r="101" spans="1:16" ht="10.5">
      <c r="A101" s="80" t="s">
        <v>189</v>
      </c>
      <c r="B101" s="80" t="s">
        <v>190</v>
      </c>
      <c r="C101" s="80" t="s">
        <v>82</v>
      </c>
      <c r="D101" s="81">
        <v>114</v>
      </c>
      <c r="E101" s="81">
        <v>960</v>
      </c>
      <c r="F101" s="81">
        <v>845.98</v>
      </c>
      <c r="G101" s="82"/>
      <c r="H101" s="83"/>
      <c r="I101" s="83"/>
      <c r="J101" s="67"/>
      <c r="K101" s="68"/>
      <c r="L101" s="68"/>
      <c r="M101" s="69">
        <f t="shared" si="7"/>
        <v>8.421052631578947</v>
      </c>
      <c r="N101" s="69"/>
      <c r="O101" s="69">
        <f t="shared" si="8"/>
        <v>7.420877192982457</v>
      </c>
      <c r="P101" s="69"/>
    </row>
    <row r="102" spans="1:16" ht="10.5">
      <c r="A102" s="84" t="s">
        <v>191</v>
      </c>
      <c r="B102" s="84" t="s">
        <v>192</v>
      </c>
      <c r="C102" s="84" t="s">
        <v>109</v>
      </c>
      <c r="D102" s="85"/>
      <c r="E102" s="86"/>
      <c r="F102" s="86"/>
      <c r="G102" s="85">
        <v>540</v>
      </c>
      <c r="H102" s="86">
        <v>1377</v>
      </c>
      <c r="I102" s="86">
        <v>1247.29</v>
      </c>
      <c r="J102" s="67"/>
      <c r="K102" s="68"/>
      <c r="L102" s="68"/>
      <c r="M102" s="69"/>
      <c r="N102" s="69">
        <f t="shared" si="9"/>
        <v>2.55</v>
      </c>
      <c r="O102" s="69"/>
      <c r="P102" s="69">
        <f t="shared" si="10"/>
        <v>2.3097962962962963</v>
      </c>
    </row>
    <row r="103" spans="1:16" ht="10.5">
      <c r="A103" s="80" t="s">
        <v>191</v>
      </c>
      <c r="B103" s="80" t="s">
        <v>192</v>
      </c>
      <c r="C103" s="80" t="s">
        <v>133</v>
      </c>
      <c r="D103" s="82">
        <v>38367</v>
      </c>
      <c r="E103" s="83">
        <v>83218.05</v>
      </c>
      <c r="F103" s="83">
        <v>74237.59</v>
      </c>
      <c r="G103" s="82">
        <v>21600</v>
      </c>
      <c r="H103" s="83">
        <v>40972.5</v>
      </c>
      <c r="I103" s="83">
        <v>37983.87</v>
      </c>
      <c r="J103" s="67">
        <f aca="true" t="shared" si="14" ref="J103:L104">(G103-D103)*100/D103</f>
        <v>-43.70161857846587</v>
      </c>
      <c r="K103" s="68">
        <f t="shared" si="14"/>
        <v>-50.764888146261534</v>
      </c>
      <c r="L103" s="68">
        <f t="shared" si="14"/>
        <v>-48.83472106246983</v>
      </c>
      <c r="M103" s="69">
        <f t="shared" si="7"/>
        <v>2.169000703729768</v>
      </c>
      <c r="N103" s="69">
        <f t="shared" si="9"/>
        <v>1.896875</v>
      </c>
      <c r="O103" s="69">
        <f t="shared" si="8"/>
        <v>1.9349334063127166</v>
      </c>
      <c r="P103" s="69">
        <f t="shared" si="10"/>
        <v>1.7585125000000001</v>
      </c>
    </row>
    <row r="104" spans="1:16" ht="10.5">
      <c r="A104" s="84" t="s">
        <v>191</v>
      </c>
      <c r="B104" s="84" t="s">
        <v>192</v>
      </c>
      <c r="C104" s="84" t="s">
        <v>121</v>
      </c>
      <c r="D104" s="85">
        <v>360</v>
      </c>
      <c r="E104" s="86">
        <v>1560</v>
      </c>
      <c r="F104" s="86">
        <v>1403.65</v>
      </c>
      <c r="G104" s="87">
        <v>1920</v>
      </c>
      <c r="H104" s="87">
        <v>6768</v>
      </c>
      <c r="I104" s="87">
        <v>6239.2</v>
      </c>
      <c r="J104" s="67">
        <f t="shared" si="14"/>
        <v>433.3333333333333</v>
      </c>
      <c r="K104" s="68">
        <f t="shared" si="14"/>
        <v>333.84615384615387</v>
      </c>
      <c r="L104" s="68">
        <f t="shared" si="14"/>
        <v>344.4982723613436</v>
      </c>
      <c r="M104" s="69">
        <f t="shared" si="7"/>
        <v>4.333333333333333</v>
      </c>
      <c r="N104" s="69">
        <f t="shared" si="9"/>
        <v>3.525</v>
      </c>
      <c r="O104" s="69">
        <f t="shared" si="8"/>
        <v>3.899027777777778</v>
      </c>
      <c r="P104" s="69">
        <f t="shared" si="10"/>
        <v>3.2495833333333333</v>
      </c>
    </row>
    <row r="105" spans="1:16" ht="10.5">
      <c r="A105" s="80" t="s">
        <v>191</v>
      </c>
      <c r="B105" s="80" t="s">
        <v>192</v>
      </c>
      <c r="C105" s="80" t="s">
        <v>91</v>
      </c>
      <c r="D105" s="82"/>
      <c r="E105" s="83"/>
      <c r="F105" s="83"/>
      <c r="G105" s="81">
        <v>5.4</v>
      </c>
      <c r="H105" s="81">
        <v>16.2</v>
      </c>
      <c r="I105" s="81">
        <v>15.11</v>
      </c>
      <c r="J105" s="67"/>
      <c r="K105" s="68"/>
      <c r="L105" s="68"/>
      <c r="M105" s="69"/>
      <c r="N105" s="69">
        <f t="shared" si="9"/>
        <v>2.9999999999999996</v>
      </c>
      <c r="O105" s="69"/>
      <c r="P105" s="69">
        <f t="shared" si="10"/>
        <v>2.798148148148148</v>
      </c>
    </row>
    <row r="106" spans="1:16" ht="10.5">
      <c r="A106" s="84" t="s">
        <v>191</v>
      </c>
      <c r="B106" s="84" t="s">
        <v>192</v>
      </c>
      <c r="C106" s="84" t="s">
        <v>45</v>
      </c>
      <c r="D106" s="85">
        <v>2889</v>
      </c>
      <c r="E106" s="86">
        <v>8407.8</v>
      </c>
      <c r="F106" s="86">
        <v>7550.24</v>
      </c>
      <c r="G106" s="87">
        <v>8370</v>
      </c>
      <c r="H106" s="87">
        <v>22202.1</v>
      </c>
      <c r="I106" s="87">
        <v>20293.23</v>
      </c>
      <c r="J106" s="67">
        <f>(G106-D106)*100/D106</f>
        <v>189.7196261682243</v>
      </c>
      <c r="K106" s="68">
        <f>(H106-E106)*100/E106</f>
        <v>164.0655105973025</v>
      </c>
      <c r="L106" s="68">
        <f>(I106-F106)*100/F106</f>
        <v>168.77595943969993</v>
      </c>
      <c r="M106" s="69">
        <f t="shared" si="7"/>
        <v>2.9102803738317755</v>
      </c>
      <c r="N106" s="69">
        <f t="shared" si="9"/>
        <v>2.65258064516129</v>
      </c>
      <c r="O106" s="69">
        <f t="shared" si="8"/>
        <v>2.613444098303911</v>
      </c>
      <c r="P106" s="69">
        <f t="shared" si="10"/>
        <v>2.4245197132616485</v>
      </c>
    </row>
    <row r="107" spans="1:16" ht="10.5">
      <c r="A107" s="80" t="s">
        <v>191</v>
      </c>
      <c r="B107" s="80" t="s">
        <v>192</v>
      </c>
      <c r="C107" s="80" t="s">
        <v>61</v>
      </c>
      <c r="D107" s="82">
        <v>540</v>
      </c>
      <c r="E107" s="83">
        <v>1674</v>
      </c>
      <c r="F107" s="83">
        <v>1518.35</v>
      </c>
      <c r="G107" s="81"/>
      <c r="H107" s="81"/>
      <c r="I107" s="81"/>
      <c r="J107" s="67"/>
      <c r="K107" s="68"/>
      <c r="L107" s="68"/>
      <c r="M107" s="69">
        <f t="shared" si="7"/>
        <v>3.1</v>
      </c>
      <c r="N107" s="69"/>
      <c r="O107" s="69">
        <f t="shared" si="8"/>
        <v>2.8117592592592593</v>
      </c>
      <c r="P107" s="69"/>
    </row>
    <row r="108" spans="1:16" ht="10.5">
      <c r="A108" s="84" t="s">
        <v>191</v>
      </c>
      <c r="B108" s="84" t="s">
        <v>192</v>
      </c>
      <c r="C108" s="84" t="s">
        <v>151</v>
      </c>
      <c r="D108" s="85">
        <v>967.4</v>
      </c>
      <c r="E108" s="86">
        <v>2543.1</v>
      </c>
      <c r="F108" s="86">
        <v>2284.1</v>
      </c>
      <c r="G108" s="85"/>
      <c r="H108" s="86"/>
      <c r="I108" s="86"/>
      <c r="J108" s="67"/>
      <c r="K108" s="68"/>
      <c r="L108" s="68"/>
      <c r="M108" s="69">
        <f t="shared" si="7"/>
        <v>2.6287988422575976</v>
      </c>
      <c r="N108" s="69"/>
      <c r="O108" s="69">
        <f t="shared" si="8"/>
        <v>2.3610709117221416</v>
      </c>
      <c r="P108" s="69"/>
    </row>
    <row r="109" spans="1:16" ht="10.5">
      <c r="A109" s="80" t="s">
        <v>191</v>
      </c>
      <c r="B109" s="80" t="s">
        <v>192</v>
      </c>
      <c r="C109" s="80" t="s">
        <v>58</v>
      </c>
      <c r="D109" s="82"/>
      <c r="E109" s="83"/>
      <c r="F109" s="83"/>
      <c r="G109" s="81">
        <v>22140</v>
      </c>
      <c r="H109" s="81">
        <v>42066</v>
      </c>
      <c r="I109" s="81">
        <v>39839.83</v>
      </c>
      <c r="J109" s="67"/>
      <c r="K109" s="68"/>
      <c r="L109" s="68"/>
      <c r="M109" s="69"/>
      <c r="N109" s="69">
        <f t="shared" si="9"/>
        <v>1.9</v>
      </c>
      <c r="O109" s="69"/>
      <c r="P109" s="69">
        <f t="shared" si="10"/>
        <v>1.7994503161698285</v>
      </c>
    </row>
    <row r="110" spans="1:16" ht="10.5">
      <c r="A110" s="84" t="s">
        <v>191</v>
      </c>
      <c r="B110" s="84" t="s">
        <v>192</v>
      </c>
      <c r="C110" s="84" t="s">
        <v>82</v>
      </c>
      <c r="D110" s="85">
        <v>630</v>
      </c>
      <c r="E110" s="86">
        <v>2358</v>
      </c>
      <c r="F110" s="86">
        <v>2077.94</v>
      </c>
      <c r="G110" s="87"/>
      <c r="H110" s="87"/>
      <c r="I110" s="87"/>
      <c r="J110" s="67"/>
      <c r="K110" s="68"/>
      <c r="L110" s="68"/>
      <c r="M110" s="69">
        <f t="shared" si="7"/>
        <v>3.742857142857143</v>
      </c>
      <c r="N110" s="69"/>
      <c r="O110" s="69">
        <f t="shared" si="8"/>
        <v>3.2983174603174605</v>
      </c>
      <c r="P110" s="69"/>
    </row>
    <row r="111" spans="1:16" ht="10.5">
      <c r="A111" s="80" t="s">
        <v>195</v>
      </c>
      <c r="B111" s="80" t="s">
        <v>196</v>
      </c>
      <c r="C111" s="80" t="s">
        <v>121</v>
      </c>
      <c r="D111" s="82">
        <v>11955</v>
      </c>
      <c r="E111" s="83">
        <v>9192.7</v>
      </c>
      <c r="F111" s="83">
        <v>8243.68</v>
      </c>
      <c r="G111" s="82">
        <v>22175</v>
      </c>
      <c r="H111" s="83">
        <v>14949.5</v>
      </c>
      <c r="I111" s="83">
        <v>14004.19</v>
      </c>
      <c r="J111" s="67">
        <f>(G111-D111)*100/D111</f>
        <v>85.48724383103304</v>
      </c>
      <c r="K111" s="68">
        <f>(H111-E111)*100/E111</f>
        <v>62.62360351148192</v>
      </c>
      <c r="L111" s="68">
        <f>(I111-F111)*100/F111</f>
        <v>69.87789433845079</v>
      </c>
      <c r="M111" s="69">
        <f t="shared" si="7"/>
        <v>0.7689418653283145</v>
      </c>
      <c r="N111" s="69">
        <f t="shared" si="9"/>
        <v>0.6741600901916572</v>
      </c>
      <c r="O111" s="69">
        <f t="shared" si="8"/>
        <v>0.6895591802593057</v>
      </c>
      <c r="P111" s="69">
        <f t="shared" si="10"/>
        <v>0.6315305524239008</v>
      </c>
    </row>
    <row r="112" spans="1:16" ht="10.5">
      <c r="A112" s="84" t="s">
        <v>195</v>
      </c>
      <c r="B112" s="84" t="s">
        <v>196</v>
      </c>
      <c r="C112" s="84" t="s">
        <v>91</v>
      </c>
      <c r="D112" s="87"/>
      <c r="E112" s="87"/>
      <c r="F112" s="87"/>
      <c r="G112" s="85">
        <v>6.6</v>
      </c>
      <c r="H112" s="86">
        <v>9.18</v>
      </c>
      <c r="I112" s="86">
        <v>8.56</v>
      </c>
      <c r="J112" s="67"/>
      <c r="K112" s="68"/>
      <c r="L112" s="68"/>
      <c r="M112" s="69"/>
      <c r="N112" s="69">
        <f t="shared" si="9"/>
        <v>1.3909090909090909</v>
      </c>
      <c r="O112" s="69"/>
      <c r="P112" s="69">
        <f t="shared" si="10"/>
        <v>1.296969696969697</v>
      </c>
    </row>
    <row r="113" spans="1:16" ht="10.5">
      <c r="A113" s="80" t="s">
        <v>195</v>
      </c>
      <c r="B113" s="80" t="s">
        <v>196</v>
      </c>
      <c r="C113" s="80" t="s">
        <v>45</v>
      </c>
      <c r="D113" s="82">
        <v>122314.5</v>
      </c>
      <c r="E113" s="83">
        <v>116644.98</v>
      </c>
      <c r="F113" s="83">
        <v>104982.72</v>
      </c>
      <c r="G113" s="81">
        <v>57054</v>
      </c>
      <c r="H113" s="81">
        <v>45991.2</v>
      </c>
      <c r="I113" s="81">
        <v>42758.78</v>
      </c>
      <c r="J113" s="67">
        <f>(G113-D113)*100/D113</f>
        <v>-53.354671768269505</v>
      </c>
      <c r="K113" s="68">
        <f>(H113-E113)*100/E113</f>
        <v>-60.57164226012984</v>
      </c>
      <c r="L113" s="68">
        <f>(I113-F113)*100/F113</f>
        <v>-59.27064949355475</v>
      </c>
      <c r="M113" s="69">
        <f t="shared" si="7"/>
        <v>0.9536480139313</v>
      </c>
      <c r="N113" s="69">
        <f t="shared" si="9"/>
        <v>0.8060994846987064</v>
      </c>
      <c r="O113" s="69">
        <f t="shared" si="8"/>
        <v>0.8583015096329544</v>
      </c>
      <c r="P113" s="69">
        <f t="shared" si="10"/>
        <v>0.7494440354751638</v>
      </c>
    </row>
    <row r="114" spans="1:16" ht="10.5">
      <c r="A114" s="84" t="s">
        <v>195</v>
      </c>
      <c r="B114" s="84" t="s">
        <v>196</v>
      </c>
      <c r="C114" s="84" t="s">
        <v>151</v>
      </c>
      <c r="D114" s="87"/>
      <c r="E114" s="87"/>
      <c r="F114" s="87"/>
      <c r="G114" s="85">
        <v>7338.6</v>
      </c>
      <c r="H114" s="86">
        <v>6898.13</v>
      </c>
      <c r="I114" s="86">
        <v>6404.77</v>
      </c>
      <c r="J114" s="67"/>
      <c r="K114" s="68"/>
      <c r="L114" s="68"/>
      <c r="M114" s="69"/>
      <c r="N114" s="69">
        <f t="shared" si="9"/>
        <v>0.9399790150709945</v>
      </c>
      <c r="O114" s="69"/>
      <c r="P114" s="69">
        <f t="shared" si="10"/>
        <v>0.8727509334205434</v>
      </c>
    </row>
    <row r="115" spans="1:16" ht="10.5">
      <c r="A115" s="80" t="s">
        <v>197</v>
      </c>
      <c r="B115" s="80" t="s">
        <v>198</v>
      </c>
      <c r="C115" s="80" t="s">
        <v>121</v>
      </c>
      <c r="D115" s="82">
        <v>33575.99</v>
      </c>
      <c r="E115" s="83">
        <v>21630.86</v>
      </c>
      <c r="F115" s="83">
        <v>19465.42</v>
      </c>
      <c r="G115" s="81"/>
      <c r="H115" s="81"/>
      <c r="I115" s="81"/>
      <c r="J115" s="67"/>
      <c r="K115" s="68"/>
      <c r="L115" s="68"/>
      <c r="M115" s="69">
        <f t="shared" si="7"/>
        <v>0.6442359555146401</v>
      </c>
      <c r="N115" s="69"/>
      <c r="O115" s="69">
        <f t="shared" si="8"/>
        <v>0.5797422503401984</v>
      </c>
      <c r="P115" s="69"/>
    </row>
    <row r="116" spans="1:16" ht="10.5">
      <c r="A116" s="84" t="s">
        <v>197</v>
      </c>
      <c r="B116" s="84" t="s">
        <v>198</v>
      </c>
      <c r="C116" s="84" t="s">
        <v>45</v>
      </c>
      <c r="D116" s="85"/>
      <c r="E116" s="86"/>
      <c r="F116" s="86"/>
      <c r="G116" s="85">
        <v>7440</v>
      </c>
      <c r="H116" s="86">
        <v>5208</v>
      </c>
      <c r="I116" s="86">
        <v>4773.31</v>
      </c>
      <c r="J116" s="67"/>
      <c r="K116" s="68"/>
      <c r="L116" s="68"/>
      <c r="M116" s="69"/>
      <c r="N116" s="69">
        <f t="shared" si="9"/>
        <v>0.7</v>
      </c>
      <c r="O116" s="69"/>
      <c r="P116" s="69">
        <f t="shared" si="10"/>
        <v>0.6415739247311828</v>
      </c>
    </row>
    <row r="117" spans="1:16" ht="10.5">
      <c r="A117" s="80" t="s">
        <v>197</v>
      </c>
      <c r="B117" s="80" t="s">
        <v>198</v>
      </c>
      <c r="C117" s="80" t="s">
        <v>101</v>
      </c>
      <c r="D117" s="81">
        <v>4440</v>
      </c>
      <c r="E117" s="81">
        <v>2817</v>
      </c>
      <c r="F117" s="81">
        <v>2522</v>
      </c>
      <c r="G117" s="82">
        <v>5360</v>
      </c>
      <c r="H117" s="83">
        <v>3315.12</v>
      </c>
      <c r="I117" s="83">
        <v>3047.59</v>
      </c>
      <c r="J117" s="67">
        <f>(G117-D117)*100/D117</f>
        <v>20.72072072072072</v>
      </c>
      <c r="K117" s="68">
        <f>(H117-E117)*100/E117</f>
        <v>17.68264110756123</v>
      </c>
      <c r="L117" s="68">
        <f>(I117-F117)*100/F117</f>
        <v>20.840206185567016</v>
      </c>
      <c r="M117" s="69">
        <f t="shared" si="7"/>
        <v>0.6344594594594595</v>
      </c>
      <c r="N117" s="69">
        <f t="shared" si="9"/>
        <v>0.6184925373134328</v>
      </c>
      <c r="O117" s="69">
        <f t="shared" si="8"/>
        <v>0.568018018018018</v>
      </c>
      <c r="P117" s="69">
        <f t="shared" si="10"/>
        <v>0.568580223880597</v>
      </c>
    </row>
    <row r="118" spans="1:16" ht="10.5">
      <c r="A118" s="84" t="s">
        <v>199</v>
      </c>
      <c r="B118" s="84" t="s">
        <v>200</v>
      </c>
      <c r="C118" s="84" t="s">
        <v>134</v>
      </c>
      <c r="D118" s="85">
        <v>1500</v>
      </c>
      <c r="E118" s="86">
        <v>2980.2</v>
      </c>
      <c r="F118" s="86">
        <v>2662.39</v>
      </c>
      <c r="G118" s="85"/>
      <c r="H118" s="86"/>
      <c r="I118" s="86"/>
      <c r="J118" s="67"/>
      <c r="K118" s="68"/>
      <c r="L118" s="68"/>
      <c r="M118" s="69">
        <f t="shared" si="7"/>
        <v>1.9868</v>
      </c>
      <c r="N118" s="69"/>
      <c r="O118" s="69">
        <f t="shared" si="8"/>
        <v>1.7749266666666665</v>
      </c>
      <c r="P118" s="69"/>
    </row>
    <row r="119" spans="1:16" ht="10.5">
      <c r="A119" s="80" t="s">
        <v>199</v>
      </c>
      <c r="B119" s="80" t="s">
        <v>200</v>
      </c>
      <c r="C119" s="80" t="s">
        <v>121</v>
      </c>
      <c r="D119" s="82">
        <v>10992.1</v>
      </c>
      <c r="E119" s="83">
        <v>9887.9</v>
      </c>
      <c r="F119" s="83">
        <v>8900.12</v>
      </c>
      <c r="G119" s="82">
        <v>1675</v>
      </c>
      <c r="H119" s="83">
        <v>3463.5</v>
      </c>
      <c r="I119" s="83">
        <v>3245.26</v>
      </c>
      <c r="J119" s="67">
        <f>(G119-D119)*100/D119</f>
        <v>-84.76178346266865</v>
      </c>
      <c r="K119" s="68">
        <f>(H119-E119)*100/E119</f>
        <v>-64.97233993062228</v>
      </c>
      <c r="L119" s="68">
        <f>(I119-F119)*100/F119</f>
        <v>-63.53689613173754</v>
      </c>
      <c r="M119" s="69">
        <f t="shared" si="7"/>
        <v>0.8995460376088281</v>
      </c>
      <c r="N119" s="69">
        <f t="shared" si="9"/>
        <v>2.067761194029851</v>
      </c>
      <c r="O119" s="69">
        <f t="shared" si="8"/>
        <v>0.8096833180193048</v>
      </c>
      <c r="P119" s="69">
        <f t="shared" si="10"/>
        <v>1.937468656716418</v>
      </c>
    </row>
    <row r="120" spans="1:16" ht="10.5">
      <c r="A120" s="84" t="s">
        <v>199</v>
      </c>
      <c r="B120" s="84" t="s">
        <v>200</v>
      </c>
      <c r="C120" s="84" t="s">
        <v>91</v>
      </c>
      <c r="D120" s="85"/>
      <c r="E120" s="86"/>
      <c r="F120" s="86"/>
      <c r="G120" s="85">
        <v>9</v>
      </c>
      <c r="H120" s="86">
        <v>13.68</v>
      </c>
      <c r="I120" s="86">
        <v>12.76</v>
      </c>
      <c r="J120" s="67"/>
      <c r="K120" s="68"/>
      <c r="L120" s="68"/>
      <c r="M120" s="69"/>
      <c r="N120" s="69">
        <f t="shared" si="9"/>
        <v>1.52</v>
      </c>
      <c r="O120" s="69"/>
      <c r="P120" s="69">
        <f t="shared" si="10"/>
        <v>1.4177777777777778</v>
      </c>
    </row>
    <row r="121" spans="1:16" ht="10.5">
      <c r="A121" s="80" t="s">
        <v>199</v>
      </c>
      <c r="B121" s="80" t="s">
        <v>200</v>
      </c>
      <c r="C121" s="80" t="s">
        <v>45</v>
      </c>
      <c r="D121" s="81">
        <v>33453.8</v>
      </c>
      <c r="E121" s="81">
        <v>39890.4</v>
      </c>
      <c r="F121" s="81">
        <v>35968.89</v>
      </c>
      <c r="G121" s="82">
        <v>18213</v>
      </c>
      <c r="H121" s="83">
        <v>19797.6</v>
      </c>
      <c r="I121" s="83">
        <v>18417.07</v>
      </c>
      <c r="J121" s="67">
        <f>(G121-D121)*100/D121</f>
        <v>-45.557754276046374</v>
      </c>
      <c r="K121" s="68">
        <f>(H121-E121)*100/E121</f>
        <v>-50.37001383791589</v>
      </c>
      <c r="L121" s="68">
        <f>(I121-F121)*100/F121</f>
        <v>-48.797224490386</v>
      </c>
      <c r="M121" s="69">
        <f t="shared" si="7"/>
        <v>1.1924026567983308</v>
      </c>
      <c r="N121" s="69">
        <f t="shared" si="9"/>
        <v>1.0870037885027177</v>
      </c>
      <c r="O121" s="69">
        <f t="shared" si="8"/>
        <v>1.0751809958808864</v>
      </c>
      <c r="P121" s="69">
        <f t="shared" si="10"/>
        <v>1.0112046340525997</v>
      </c>
    </row>
    <row r="122" spans="1:16" ht="10.5">
      <c r="A122" s="84" t="s">
        <v>199</v>
      </c>
      <c r="B122" s="84" t="s">
        <v>200</v>
      </c>
      <c r="C122" s="84" t="s">
        <v>82</v>
      </c>
      <c r="D122" s="85">
        <v>850</v>
      </c>
      <c r="E122" s="86">
        <v>1270</v>
      </c>
      <c r="F122" s="86">
        <v>1119.16</v>
      </c>
      <c r="G122" s="85"/>
      <c r="H122" s="86"/>
      <c r="I122" s="86"/>
      <c r="J122" s="67"/>
      <c r="K122" s="68"/>
      <c r="L122" s="68"/>
      <c r="M122" s="69">
        <f t="shared" si="7"/>
        <v>1.4941176470588236</v>
      </c>
      <c r="N122" s="69"/>
      <c r="O122" s="69">
        <f t="shared" si="8"/>
        <v>1.3166588235294119</v>
      </c>
      <c r="P122" s="69"/>
    </row>
    <row r="123" spans="1:16" ht="10.5">
      <c r="A123" s="80" t="s">
        <v>201</v>
      </c>
      <c r="B123" s="80" t="s">
        <v>202</v>
      </c>
      <c r="C123" s="80" t="s">
        <v>121</v>
      </c>
      <c r="D123" s="82">
        <v>5037</v>
      </c>
      <c r="E123" s="83">
        <v>5174.98</v>
      </c>
      <c r="F123" s="83">
        <v>4615.5</v>
      </c>
      <c r="G123" s="82"/>
      <c r="H123" s="83"/>
      <c r="I123" s="83"/>
      <c r="J123" s="67"/>
      <c r="K123" s="68"/>
      <c r="L123" s="68"/>
      <c r="M123" s="69">
        <f t="shared" si="7"/>
        <v>1.0273932896565414</v>
      </c>
      <c r="N123" s="69"/>
      <c r="O123" s="69">
        <f t="shared" si="8"/>
        <v>0.9163192376414533</v>
      </c>
      <c r="P123" s="69"/>
    </row>
    <row r="124" spans="1:16" ht="10.5">
      <c r="A124" s="84" t="s">
        <v>201</v>
      </c>
      <c r="B124" s="84" t="s">
        <v>202</v>
      </c>
      <c r="C124" s="84" t="s">
        <v>45</v>
      </c>
      <c r="D124" s="85"/>
      <c r="E124" s="86"/>
      <c r="F124" s="86"/>
      <c r="G124" s="87">
        <v>5175</v>
      </c>
      <c r="H124" s="87">
        <v>4986</v>
      </c>
      <c r="I124" s="87">
        <v>4673.59</v>
      </c>
      <c r="J124" s="67"/>
      <c r="K124" s="68"/>
      <c r="L124" s="68"/>
      <c r="M124" s="69"/>
      <c r="N124" s="69">
        <f t="shared" si="9"/>
        <v>0.9634782608695652</v>
      </c>
      <c r="O124" s="69"/>
      <c r="P124" s="69">
        <f t="shared" si="10"/>
        <v>0.9031091787439613</v>
      </c>
    </row>
    <row r="125" spans="1:16" ht="10.5">
      <c r="A125" s="80" t="s">
        <v>201</v>
      </c>
      <c r="B125" s="80" t="s">
        <v>202</v>
      </c>
      <c r="C125" s="80" t="s">
        <v>101</v>
      </c>
      <c r="D125" s="82">
        <v>1380</v>
      </c>
      <c r="E125" s="83">
        <v>1324.76</v>
      </c>
      <c r="F125" s="83">
        <v>1185.6</v>
      </c>
      <c r="G125" s="81">
        <v>3007.5</v>
      </c>
      <c r="H125" s="81">
        <v>2819.18</v>
      </c>
      <c r="I125" s="81">
        <v>2590.54</v>
      </c>
      <c r="J125" s="67">
        <f>(G125-D125)*100/D125</f>
        <v>117.93478260869566</v>
      </c>
      <c r="K125" s="68">
        <f>(H125-E125)*100/E125</f>
        <v>112.8068480328512</v>
      </c>
      <c r="L125" s="68">
        <f>(I125-F125)*100/F125</f>
        <v>118.50033738191634</v>
      </c>
      <c r="M125" s="69">
        <f t="shared" si="7"/>
        <v>0.9599710144927536</v>
      </c>
      <c r="N125" s="69">
        <f t="shared" si="9"/>
        <v>0.937383208645054</v>
      </c>
      <c r="O125" s="69">
        <f t="shared" si="8"/>
        <v>0.8591304347826086</v>
      </c>
      <c r="P125" s="69">
        <f t="shared" si="10"/>
        <v>0.8613599334995844</v>
      </c>
    </row>
    <row r="126" spans="1:16" ht="10.5">
      <c r="A126" s="84" t="s">
        <v>203</v>
      </c>
      <c r="B126" s="84" t="s">
        <v>204</v>
      </c>
      <c r="C126" s="84" t="s">
        <v>134</v>
      </c>
      <c r="D126" s="85">
        <v>930</v>
      </c>
      <c r="E126" s="86">
        <v>729</v>
      </c>
      <c r="F126" s="86">
        <v>654.35</v>
      </c>
      <c r="G126" s="85"/>
      <c r="H126" s="86"/>
      <c r="I126" s="86"/>
      <c r="J126" s="67"/>
      <c r="K126" s="68"/>
      <c r="L126" s="68"/>
      <c r="M126" s="69">
        <f t="shared" si="7"/>
        <v>0.7838709677419354</v>
      </c>
      <c r="N126" s="69"/>
      <c r="O126" s="69">
        <f t="shared" si="8"/>
        <v>0.7036021505376344</v>
      </c>
      <c r="P126" s="69"/>
    </row>
    <row r="127" spans="1:16" ht="10.5">
      <c r="A127" s="80" t="s">
        <v>203</v>
      </c>
      <c r="B127" s="80" t="s">
        <v>204</v>
      </c>
      <c r="C127" s="80" t="s">
        <v>121</v>
      </c>
      <c r="D127" s="82">
        <v>4130</v>
      </c>
      <c r="E127" s="83">
        <v>2754.6</v>
      </c>
      <c r="F127" s="83">
        <v>2469.6</v>
      </c>
      <c r="G127" s="81">
        <v>7248</v>
      </c>
      <c r="H127" s="81">
        <v>4527.8</v>
      </c>
      <c r="I127" s="81">
        <v>4256.06</v>
      </c>
      <c r="J127" s="67">
        <f>(G127-D127)*100/D127</f>
        <v>75.49636803874093</v>
      </c>
      <c r="K127" s="68">
        <f>(H127-E127)*100/E127</f>
        <v>64.37232266027736</v>
      </c>
      <c r="L127" s="68">
        <f>(I127-F127)*100/F127</f>
        <v>72.33803045027537</v>
      </c>
      <c r="M127" s="69">
        <f t="shared" si="7"/>
        <v>0.6669733656174334</v>
      </c>
      <c r="N127" s="69">
        <f t="shared" si="9"/>
        <v>0.62469646799117</v>
      </c>
      <c r="O127" s="69">
        <f t="shared" si="8"/>
        <v>0.5979661016949153</v>
      </c>
      <c r="P127" s="69">
        <f t="shared" si="10"/>
        <v>0.5872047461368654</v>
      </c>
    </row>
    <row r="128" spans="1:16" ht="10.5">
      <c r="A128" s="84" t="s">
        <v>203</v>
      </c>
      <c r="B128" s="84" t="s">
        <v>204</v>
      </c>
      <c r="C128" s="84" t="s">
        <v>91</v>
      </c>
      <c r="D128" s="85"/>
      <c r="E128" s="86"/>
      <c r="F128" s="86"/>
      <c r="G128" s="85">
        <v>46</v>
      </c>
      <c r="H128" s="86">
        <v>31.36</v>
      </c>
      <c r="I128" s="86">
        <v>29.24</v>
      </c>
      <c r="J128" s="67"/>
      <c r="K128" s="68"/>
      <c r="L128" s="68"/>
      <c r="M128" s="69"/>
      <c r="N128" s="69">
        <f t="shared" si="9"/>
        <v>0.6817391304347826</v>
      </c>
      <c r="O128" s="69"/>
      <c r="P128" s="69">
        <f t="shared" si="10"/>
        <v>0.6356521739130434</v>
      </c>
    </row>
    <row r="129" spans="1:16" ht="10.5">
      <c r="A129" s="80" t="s">
        <v>203</v>
      </c>
      <c r="B129" s="80" t="s">
        <v>204</v>
      </c>
      <c r="C129" s="80" t="s">
        <v>45</v>
      </c>
      <c r="D129" s="82">
        <v>11140</v>
      </c>
      <c r="E129" s="83">
        <v>7995</v>
      </c>
      <c r="F129" s="83">
        <v>7125.8</v>
      </c>
      <c r="G129" s="82">
        <v>25710</v>
      </c>
      <c r="H129" s="83">
        <v>17517.9</v>
      </c>
      <c r="I129" s="83">
        <v>16224.08</v>
      </c>
      <c r="J129" s="67">
        <f>(G129-D129)*100/D129</f>
        <v>130.7899461400359</v>
      </c>
      <c r="K129" s="68">
        <f>(H129-E129)*100/E129</f>
        <v>119.11069418386494</v>
      </c>
      <c r="L129" s="68">
        <f>(I129-F129)*100/F129</f>
        <v>127.68082180246427</v>
      </c>
      <c r="M129" s="69">
        <f t="shared" si="7"/>
        <v>0.7176840215439856</v>
      </c>
      <c r="N129" s="69">
        <f t="shared" si="9"/>
        <v>0.6813652275379231</v>
      </c>
      <c r="O129" s="69">
        <f t="shared" si="8"/>
        <v>0.6396588868940755</v>
      </c>
      <c r="P129" s="69">
        <f t="shared" si="10"/>
        <v>0.6310416180474524</v>
      </c>
    </row>
    <row r="130" spans="1:16" ht="10.5">
      <c r="A130" s="84" t="s">
        <v>203</v>
      </c>
      <c r="B130" s="84" t="s">
        <v>204</v>
      </c>
      <c r="C130" s="84" t="s">
        <v>82</v>
      </c>
      <c r="D130" s="85">
        <v>4640</v>
      </c>
      <c r="E130" s="86">
        <v>3002</v>
      </c>
      <c r="F130" s="86">
        <v>2645.45</v>
      </c>
      <c r="G130" s="85"/>
      <c r="H130" s="86"/>
      <c r="I130" s="86"/>
      <c r="J130" s="67"/>
      <c r="K130" s="68"/>
      <c r="L130" s="68"/>
      <c r="M130" s="69">
        <f t="shared" si="7"/>
        <v>0.6469827586206897</v>
      </c>
      <c r="N130" s="69"/>
      <c r="O130" s="69">
        <f t="shared" si="8"/>
        <v>0.5701400862068965</v>
      </c>
      <c r="P130" s="69"/>
    </row>
    <row r="131" spans="1:16" ht="10.5">
      <c r="A131" s="80" t="s">
        <v>648</v>
      </c>
      <c r="B131" s="80" t="s">
        <v>649</v>
      </c>
      <c r="C131" s="80" t="s">
        <v>121</v>
      </c>
      <c r="D131" s="82">
        <v>197</v>
      </c>
      <c r="E131" s="83">
        <v>2788.3</v>
      </c>
      <c r="F131" s="83">
        <v>2555.62</v>
      </c>
      <c r="G131" s="81"/>
      <c r="H131" s="81"/>
      <c r="I131" s="81"/>
      <c r="J131" s="67"/>
      <c r="K131" s="68"/>
      <c r="L131" s="68"/>
      <c r="M131" s="69">
        <f t="shared" si="7"/>
        <v>14.153807106598986</v>
      </c>
      <c r="N131" s="69"/>
      <c r="O131" s="69">
        <f t="shared" si="8"/>
        <v>12.972690355329949</v>
      </c>
      <c r="P131" s="69"/>
    </row>
    <row r="132" spans="1:16" ht="10.5">
      <c r="A132" s="84" t="s">
        <v>839</v>
      </c>
      <c r="B132" s="84" t="s">
        <v>840</v>
      </c>
      <c r="C132" s="84" t="s">
        <v>841</v>
      </c>
      <c r="D132" s="85"/>
      <c r="E132" s="86"/>
      <c r="F132" s="86"/>
      <c r="G132" s="85">
        <v>54</v>
      </c>
      <c r="H132" s="86">
        <v>403.2</v>
      </c>
      <c r="I132" s="86">
        <v>369.45</v>
      </c>
      <c r="J132" s="67"/>
      <c r="K132" s="68"/>
      <c r="L132" s="68"/>
      <c r="M132" s="69"/>
      <c r="N132" s="69">
        <f t="shared" si="9"/>
        <v>7.466666666666667</v>
      </c>
      <c r="O132" s="69"/>
      <c r="P132" s="69">
        <f t="shared" si="10"/>
        <v>6.841666666666667</v>
      </c>
    </row>
    <row r="133" spans="1:16" ht="10.5">
      <c r="A133" s="80" t="s">
        <v>678</v>
      </c>
      <c r="B133" s="80" t="s">
        <v>679</v>
      </c>
      <c r="C133" s="80" t="s">
        <v>133</v>
      </c>
      <c r="D133" s="82">
        <v>8559</v>
      </c>
      <c r="E133" s="83">
        <v>8131.05</v>
      </c>
      <c r="F133" s="83">
        <v>7252.46</v>
      </c>
      <c r="G133" s="81">
        <v>8769.6</v>
      </c>
      <c r="H133" s="81">
        <v>6357.96</v>
      </c>
      <c r="I133" s="81">
        <v>5861.98</v>
      </c>
      <c r="J133" s="67">
        <f>(G133-D133)*100/D133</f>
        <v>2.460567823343853</v>
      </c>
      <c r="K133" s="68">
        <f>(H133-E133)*100/E133</f>
        <v>-21.806408766395485</v>
      </c>
      <c r="L133" s="68">
        <f>(I133-F133)*100/F133</f>
        <v>-19.172529045317045</v>
      </c>
      <c r="M133" s="69">
        <f t="shared" si="7"/>
        <v>0.9500000000000001</v>
      </c>
      <c r="N133" s="69">
        <f t="shared" si="9"/>
        <v>0.725</v>
      </c>
      <c r="O133" s="69">
        <f t="shared" si="8"/>
        <v>0.8473489893679168</v>
      </c>
      <c r="P133" s="69">
        <f t="shared" si="10"/>
        <v>0.6684432585294654</v>
      </c>
    </row>
    <row r="134" spans="1:16" ht="10.5">
      <c r="A134" s="84" t="s">
        <v>678</v>
      </c>
      <c r="B134" s="84" t="s">
        <v>679</v>
      </c>
      <c r="C134" s="84" t="s">
        <v>91</v>
      </c>
      <c r="D134" s="85"/>
      <c r="E134" s="86"/>
      <c r="F134" s="86"/>
      <c r="G134" s="85">
        <v>70.2</v>
      </c>
      <c r="H134" s="86">
        <v>80.73</v>
      </c>
      <c r="I134" s="86">
        <v>75.3</v>
      </c>
      <c r="J134" s="67"/>
      <c r="K134" s="68"/>
      <c r="L134" s="68"/>
      <c r="M134" s="69"/>
      <c r="N134" s="69">
        <f aca="true" t="shared" si="15" ref="N134:N197">H134/G134</f>
        <v>1.15</v>
      </c>
      <c r="O134" s="69"/>
      <c r="P134" s="69">
        <f aca="true" t="shared" si="16" ref="P134:P197">I134/G134</f>
        <v>1.0726495726495726</v>
      </c>
    </row>
    <row r="135" spans="1:16" ht="10.5">
      <c r="A135" s="80" t="s">
        <v>678</v>
      </c>
      <c r="B135" s="80" t="s">
        <v>679</v>
      </c>
      <c r="C135" s="80" t="s">
        <v>45</v>
      </c>
      <c r="D135" s="82">
        <v>23679</v>
      </c>
      <c r="E135" s="83">
        <v>23209.2</v>
      </c>
      <c r="F135" s="83">
        <v>20852.03</v>
      </c>
      <c r="G135" s="82">
        <v>16890</v>
      </c>
      <c r="H135" s="83">
        <v>13512</v>
      </c>
      <c r="I135" s="83">
        <v>12605.51</v>
      </c>
      <c r="J135" s="67">
        <f aca="true" t="shared" si="17" ref="J135:L136">(G135-D135)*100/D135</f>
        <v>-28.670974281008487</v>
      </c>
      <c r="K135" s="68">
        <f t="shared" si="17"/>
        <v>-41.78170725401996</v>
      </c>
      <c r="L135" s="68">
        <f t="shared" si="17"/>
        <v>-39.54780421858207</v>
      </c>
      <c r="M135" s="69">
        <f aca="true" t="shared" si="18" ref="M135:M196">E135/D135</f>
        <v>0.9801596351197264</v>
      </c>
      <c r="N135" s="69">
        <f t="shared" si="15"/>
        <v>0.8</v>
      </c>
      <c r="O135" s="69">
        <f aca="true" t="shared" si="19" ref="O135:O196">F135/D135</f>
        <v>0.8806127792558807</v>
      </c>
      <c r="P135" s="69">
        <f t="shared" si="16"/>
        <v>0.7463297809354648</v>
      </c>
    </row>
    <row r="136" spans="1:16" ht="10.5">
      <c r="A136" s="84" t="s">
        <v>678</v>
      </c>
      <c r="B136" s="84" t="s">
        <v>679</v>
      </c>
      <c r="C136" s="84" t="s">
        <v>151</v>
      </c>
      <c r="D136" s="87">
        <v>12424</v>
      </c>
      <c r="E136" s="87">
        <v>11800.55</v>
      </c>
      <c r="F136" s="87">
        <v>10554.35</v>
      </c>
      <c r="G136" s="85">
        <v>8706</v>
      </c>
      <c r="H136" s="86">
        <v>6995.25</v>
      </c>
      <c r="I136" s="86">
        <v>6500.19</v>
      </c>
      <c r="J136" s="67">
        <f t="shared" si="17"/>
        <v>-29.92594977462975</v>
      </c>
      <c r="K136" s="68">
        <f t="shared" si="17"/>
        <v>-40.72098334399668</v>
      </c>
      <c r="L136" s="68">
        <f t="shared" si="17"/>
        <v>-38.41221865865734</v>
      </c>
      <c r="M136" s="69">
        <f t="shared" si="18"/>
        <v>0.9498188989053444</v>
      </c>
      <c r="N136" s="69">
        <f t="shared" si="15"/>
        <v>0.8034975878704342</v>
      </c>
      <c r="O136" s="69">
        <f t="shared" si="19"/>
        <v>0.8495130392788153</v>
      </c>
      <c r="P136" s="69">
        <f t="shared" si="16"/>
        <v>0.7466333563059958</v>
      </c>
    </row>
    <row r="137" spans="1:16" ht="10.5">
      <c r="A137" s="80" t="s">
        <v>678</v>
      </c>
      <c r="B137" s="80" t="s">
        <v>679</v>
      </c>
      <c r="C137" s="80" t="s">
        <v>82</v>
      </c>
      <c r="D137" s="82">
        <v>3240</v>
      </c>
      <c r="E137" s="83">
        <v>2970</v>
      </c>
      <c r="F137" s="83">
        <v>2617.25</v>
      </c>
      <c r="G137" s="82"/>
      <c r="H137" s="83"/>
      <c r="I137" s="83"/>
      <c r="J137" s="67"/>
      <c r="K137" s="68"/>
      <c r="L137" s="68"/>
      <c r="M137" s="69">
        <f t="shared" si="18"/>
        <v>0.9166666666666666</v>
      </c>
      <c r="N137" s="69"/>
      <c r="O137" s="69">
        <f t="shared" si="19"/>
        <v>0.8077932098765432</v>
      </c>
      <c r="P137" s="69"/>
    </row>
    <row r="138" spans="1:16" ht="10.5">
      <c r="A138" s="84" t="s">
        <v>566</v>
      </c>
      <c r="B138" s="84" t="s">
        <v>567</v>
      </c>
      <c r="C138" s="84" t="s">
        <v>151</v>
      </c>
      <c r="D138" s="85"/>
      <c r="E138" s="86"/>
      <c r="F138" s="86"/>
      <c r="G138" s="87">
        <v>297</v>
      </c>
      <c r="H138" s="87">
        <v>592.89</v>
      </c>
      <c r="I138" s="87">
        <v>546.07</v>
      </c>
      <c r="J138" s="67"/>
      <c r="K138" s="68"/>
      <c r="L138" s="68"/>
      <c r="M138" s="69"/>
      <c r="N138" s="69">
        <f t="shared" si="15"/>
        <v>1.9962626262626262</v>
      </c>
      <c r="O138" s="69"/>
      <c r="P138" s="69">
        <f t="shared" si="16"/>
        <v>1.8386195286195288</v>
      </c>
    </row>
    <row r="139" spans="1:16" ht="10.5">
      <c r="A139" s="80" t="s">
        <v>211</v>
      </c>
      <c r="B139" s="80" t="s">
        <v>212</v>
      </c>
      <c r="C139" s="80" t="s">
        <v>716</v>
      </c>
      <c r="D139" s="82">
        <v>25000</v>
      </c>
      <c r="E139" s="83">
        <v>15750</v>
      </c>
      <c r="F139" s="83">
        <v>14038.57</v>
      </c>
      <c r="G139" s="81">
        <v>19000</v>
      </c>
      <c r="H139" s="81">
        <v>12160</v>
      </c>
      <c r="I139" s="81">
        <v>11524.26</v>
      </c>
      <c r="J139" s="67">
        <f>(G139-D139)*100/D139</f>
        <v>-24</v>
      </c>
      <c r="K139" s="68">
        <f>(H139-E139)*100/E139</f>
        <v>-22.793650793650794</v>
      </c>
      <c r="L139" s="68">
        <f>(I139-F139)*100/F139</f>
        <v>-17.91001505139056</v>
      </c>
      <c r="M139" s="69">
        <f t="shared" si="18"/>
        <v>0.63</v>
      </c>
      <c r="N139" s="69">
        <f t="shared" si="15"/>
        <v>0.64</v>
      </c>
      <c r="O139" s="69">
        <f t="shared" si="19"/>
        <v>0.5615428</v>
      </c>
      <c r="P139" s="69">
        <f t="shared" si="16"/>
        <v>0.60654</v>
      </c>
    </row>
    <row r="140" spans="1:16" ht="10.5">
      <c r="A140" s="84" t="s">
        <v>211</v>
      </c>
      <c r="B140" s="84" t="s">
        <v>212</v>
      </c>
      <c r="C140" s="84" t="s">
        <v>612</v>
      </c>
      <c r="D140" s="87"/>
      <c r="E140" s="87"/>
      <c r="F140" s="87"/>
      <c r="G140" s="85">
        <v>100000</v>
      </c>
      <c r="H140" s="86">
        <v>55400</v>
      </c>
      <c r="I140" s="86">
        <v>51718.04</v>
      </c>
      <c r="J140" s="67"/>
      <c r="K140" s="68"/>
      <c r="L140" s="68"/>
      <c r="M140" s="69"/>
      <c r="N140" s="69">
        <f t="shared" si="15"/>
        <v>0.554</v>
      </c>
      <c r="O140" s="69"/>
      <c r="P140" s="69">
        <f t="shared" si="16"/>
        <v>0.5171804</v>
      </c>
    </row>
    <row r="141" spans="1:16" ht="10.5">
      <c r="A141" s="80" t="s">
        <v>211</v>
      </c>
      <c r="B141" s="80" t="s">
        <v>212</v>
      </c>
      <c r="C141" s="80" t="s">
        <v>56</v>
      </c>
      <c r="D141" s="82"/>
      <c r="E141" s="83"/>
      <c r="F141" s="83"/>
      <c r="G141" s="81">
        <v>19000</v>
      </c>
      <c r="H141" s="81">
        <v>13205</v>
      </c>
      <c r="I141" s="81">
        <v>12057.28</v>
      </c>
      <c r="J141" s="67"/>
      <c r="K141" s="68"/>
      <c r="L141" s="68"/>
      <c r="M141" s="69"/>
      <c r="N141" s="69">
        <f t="shared" si="15"/>
        <v>0.695</v>
      </c>
      <c r="O141" s="69"/>
      <c r="P141" s="69">
        <f t="shared" si="16"/>
        <v>0.6345936842105263</v>
      </c>
    </row>
    <row r="142" spans="1:16" ht="10.5">
      <c r="A142" s="84" t="s">
        <v>211</v>
      </c>
      <c r="B142" s="84" t="s">
        <v>212</v>
      </c>
      <c r="C142" s="84" t="s">
        <v>68</v>
      </c>
      <c r="D142" s="85"/>
      <c r="E142" s="86"/>
      <c r="F142" s="86"/>
      <c r="G142" s="85">
        <v>100000</v>
      </c>
      <c r="H142" s="86">
        <v>53000</v>
      </c>
      <c r="I142" s="86">
        <v>49363.36</v>
      </c>
      <c r="J142" s="67"/>
      <c r="K142" s="68"/>
      <c r="L142" s="68"/>
      <c r="M142" s="69"/>
      <c r="N142" s="69">
        <f t="shared" si="15"/>
        <v>0.53</v>
      </c>
      <c r="O142" s="69"/>
      <c r="P142" s="69">
        <f t="shared" si="16"/>
        <v>0.4936336</v>
      </c>
    </row>
    <row r="143" spans="1:16" ht="10.5">
      <c r="A143" s="80" t="s">
        <v>211</v>
      </c>
      <c r="B143" s="80" t="s">
        <v>212</v>
      </c>
      <c r="C143" s="80" t="s">
        <v>64</v>
      </c>
      <c r="D143" s="81"/>
      <c r="E143" s="81"/>
      <c r="F143" s="81"/>
      <c r="G143" s="82">
        <v>22500</v>
      </c>
      <c r="H143" s="83">
        <v>13500</v>
      </c>
      <c r="I143" s="83">
        <v>12604.02</v>
      </c>
      <c r="J143" s="67"/>
      <c r="K143" s="68"/>
      <c r="L143" s="68"/>
      <c r="M143" s="69"/>
      <c r="N143" s="69">
        <f t="shared" si="15"/>
        <v>0.6</v>
      </c>
      <c r="O143" s="69"/>
      <c r="P143" s="69">
        <f t="shared" si="16"/>
        <v>0.5601786666666667</v>
      </c>
    </row>
    <row r="144" spans="1:16" ht="10.5">
      <c r="A144" s="84" t="s">
        <v>211</v>
      </c>
      <c r="B144" s="84" t="s">
        <v>212</v>
      </c>
      <c r="C144" s="84" t="s">
        <v>169</v>
      </c>
      <c r="D144" s="85"/>
      <c r="E144" s="86"/>
      <c r="F144" s="86"/>
      <c r="G144" s="85">
        <v>25000</v>
      </c>
      <c r="H144" s="86">
        <v>14500</v>
      </c>
      <c r="I144" s="86">
        <v>13003.45</v>
      </c>
      <c r="J144" s="67"/>
      <c r="K144" s="68"/>
      <c r="L144" s="68"/>
      <c r="M144" s="69"/>
      <c r="N144" s="69">
        <f t="shared" si="15"/>
        <v>0.58</v>
      </c>
      <c r="O144" s="69"/>
      <c r="P144" s="69">
        <f t="shared" si="16"/>
        <v>0.520138</v>
      </c>
    </row>
    <row r="145" spans="1:16" ht="10.5">
      <c r="A145" s="80" t="s">
        <v>211</v>
      </c>
      <c r="B145" s="80" t="s">
        <v>212</v>
      </c>
      <c r="C145" s="80" t="s">
        <v>57</v>
      </c>
      <c r="D145" s="81"/>
      <c r="E145" s="81"/>
      <c r="F145" s="81"/>
      <c r="G145" s="82">
        <v>150000</v>
      </c>
      <c r="H145" s="83">
        <v>86100</v>
      </c>
      <c r="I145" s="83">
        <v>79730.73</v>
      </c>
      <c r="J145" s="67"/>
      <c r="K145" s="68"/>
      <c r="L145" s="68"/>
      <c r="M145" s="69"/>
      <c r="N145" s="69">
        <f t="shared" si="15"/>
        <v>0.574</v>
      </c>
      <c r="O145" s="69"/>
      <c r="P145" s="69">
        <f t="shared" si="16"/>
        <v>0.5315382</v>
      </c>
    </row>
    <row r="146" spans="1:16" ht="10.5">
      <c r="A146" s="84" t="s">
        <v>211</v>
      </c>
      <c r="B146" s="84" t="s">
        <v>212</v>
      </c>
      <c r="C146" s="84" t="s">
        <v>604</v>
      </c>
      <c r="D146" s="85"/>
      <c r="E146" s="86"/>
      <c r="F146" s="86"/>
      <c r="G146" s="87">
        <v>50050</v>
      </c>
      <c r="H146" s="87">
        <v>31500</v>
      </c>
      <c r="I146" s="87">
        <v>29277.91</v>
      </c>
      <c r="J146" s="67"/>
      <c r="K146" s="68"/>
      <c r="L146" s="68"/>
      <c r="M146" s="69"/>
      <c r="N146" s="69">
        <f t="shared" si="15"/>
        <v>0.6293706293706294</v>
      </c>
      <c r="O146" s="69"/>
      <c r="P146" s="69">
        <f t="shared" si="16"/>
        <v>0.5849732267732267</v>
      </c>
    </row>
    <row r="147" spans="1:16" ht="10.5">
      <c r="A147" s="80" t="s">
        <v>211</v>
      </c>
      <c r="B147" s="80" t="s">
        <v>212</v>
      </c>
      <c r="C147" s="80" t="s">
        <v>107</v>
      </c>
      <c r="D147" s="81"/>
      <c r="E147" s="81"/>
      <c r="F147" s="81"/>
      <c r="G147" s="82">
        <v>50000</v>
      </c>
      <c r="H147" s="83">
        <v>25750</v>
      </c>
      <c r="I147" s="83">
        <v>23324.47</v>
      </c>
      <c r="J147" s="67"/>
      <c r="K147" s="68"/>
      <c r="L147" s="68"/>
      <c r="M147" s="69"/>
      <c r="N147" s="69">
        <f t="shared" si="15"/>
        <v>0.515</v>
      </c>
      <c r="O147" s="69"/>
      <c r="P147" s="69">
        <f t="shared" si="16"/>
        <v>0.4664894</v>
      </c>
    </row>
    <row r="148" spans="1:16" ht="10.5">
      <c r="A148" s="84" t="s">
        <v>211</v>
      </c>
      <c r="B148" s="84" t="s">
        <v>212</v>
      </c>
      <c r="C148" s="84" t="s">
        <v>144</v>
      </c>
      <c r="D148" s="85">
        <v>25000</v>
      </c>
      <c r="E148" s="86">
        <v>11875</v>
      </c>
      <c r="F148" s="86">
        <v>10546.33</v>
      </c>
      <c r="G148" s="85"/>
      <c r="H148" s="86"/>
      <c r="I148" s="86"/>
      <c r="J148" s="67"/>
      <c r="K148" s="68"/>
      <c r="L148" s="68"/>
      <c r="M148" s="69">
        <f t="shared" si="18"/>
        <v>0.475</v>
      </c>
      <c r="N148" s="69"/>
      <c r="O148" s="69">
        <f t="shared" si="19"/>
        <v>0.4218532</v>
      </c>
      <c r="P148" s="69"/>
    </row>
    <row r="149" spans="1:16" ht="10.5">
      <c r="A149" s="80" t="s">
        <v>211</v>
      </c>
      <c r="B149" s="80" t="s">
        <v>212</v>
      </c>
      <c r="C149" s="80" t="s">
        <v>67</v>
      </c>
      <c r="D149" s="82"/>
      <c r="E149" s="83"/>
      <c r="F149" s="83"/>
      <c r="G149" s="81">
        <v>250000</v>
      </c>
      <c r="H149" s="81">
        <v>121250</v>
      </c>
      <c r="I149" s="81">
        <v>113764.54</v>
      </c>
      <c r="J149" s="67"/>
      <c r="K149" s="68"/>
      <c r="L149" s="68"/>
      <c r="M149" s="69"/>
      <c r="N149" s="69">
        <f t="shared" si="15"/>
        <v>0.485</v>
      </c>
      <c r="O149" s="69"/>
      <c r="P149" s="69">
        <f t="shared" si="16"/>
        <v>0.45505816</v>
      </c>
    </row>
    <row r="150" spans="1:16" ht="10.5">
      <c r="A150" s="84" t="s">
        <v>214</v>
      </c>
      <c r="B150" s="84" t="s">
        <v>215</v>
      </c>
      <c r="C150" s="84" t="s">
        <v>133</v>
      </c>
      <c r="D150" s="85">
        <v>1350</v>
      </c>
      <c r="E150" s="86">
        <v>8262</v>
      </c>
      <c r="F150" s="86">
        <v>7377.12</v>
      </c>
      <c r="G150" s="85">
        <v>1150</v>
      </c>
      <c r="H150" s="86">
        <v>6210</v>
      </c>
      <c r="I150" s="86">
        <v>5768.91</v>
      </c>
      <c r="J150" s="67">
        <f aca="true" t="shared" si="20" ref="J150:L152">(G150-D150)*100/D150</f>
        <v>-14.814814814814815</v>
      </c>
      <c r="K150" s="68">
        <f t="shared" si="20"/>
        <v>-24.836601307189543</v>
      </c>
      <c r="L150" s="68">
        <f t="shared" si="20"/>
        <v>-21.799970720281085</v>
      </c>
      <c r="M150" s="69">
        <f t="shared" si="18"/>
        <v>6.12</v>
      </c>
      <c r="N150" s="69">
        <f t="shared" si="15"/>
        <v>5.4</v>
      </c>
      <c r="O150" s="69">
        <f t="shared" si="19"/>
        <v>5.464533333333334</v>
      </c>
      <c r="P150" s="69">
        <f t="shared" si="16"/>
        <v>5.01644347826087</v>
      </c>
    </row>
    <row r="151" spans="1:16" ht="10.5">
      <c r="A151" s="80" t="s">
        <v>214</v>
      </c>
      <c r="B151" s="80" t="s">
        <v>215</v>
      </c>
      <c r="C151" s="80" t="s">
        <v>62</v>
      </c>
      <c r="D151" s="81">
        <v>1400</v>
      </c>
      <c r="E151" s="81">
        <v>9920</v>
      </c>
      <c r="F151" s="81">
        <v>8938.6</v>
      </c>
      <c r="G151" s="82">
        <v>2100</v>
      </c>
      <c r="H151" s="83">
        <v>12180</v>
      </c>
      <c r="I151" s="83">
        <v>11311.15</v>
      </c>
      <c r="J151" s="67">
        <f t="shared" si="20"/>
        <v>50</v>
      </c>
      <c r="K151" s="68">
        <f t="shared" si="20"/>
        <v>22.782258064516128</v>
      </c>
      <c r="L151" s="68">
        <f t="shared" si="20"/>
        <v>26.542747186360273</v>
      </c>
      <c r="M151" s="69">
        <f t="shared" si="18"/>
        <v>7.085714285714285</v>
      </c>
      <c r="N151" s="69">
        <f t="shared" si="15"/>
        <v>5.8</v>
      </c>
      <c r="O151" s="69">
        <f t="shared" si="19"/>
        <v>6.384714285714286</v>
      </c>
      <c r="P151" s="69">
        <f t="shared" si="16"/>
        <v>5.386261904761905</v>
      </c>
    </row>
    <row r="152" spans="1:16" ht="10.5">
      <c r="A152" s="84" t="s">
        <v>214</v>
      </c>
      <c r="B152" s="84" t="s">
        <v>215</v>
      </c>
      <c r="C152" s="84" t="s">
        <v>121</v>
      </c>
      <c r="D152" s="85">
        <v>1367</v>
      </c>
      <c r="E152" s="86">
        <v>5438.72</v>
      </c>
      <c r="F152" s="86">
        <v>4865.44</v>
      </c>
      <c r="G152" s="85">
        <v>3045</v>
      </c>
      <c r="H152" s="86">
        <v>14950.2</v>
      </c>
      <c r="I152" s="86">
        <v>13888.38</v>
      </c>
      <c r="J152" s="67">
        <f t="shared" si="20"/>
        <v>122.75054864667155</v>
      </c>
      <c r="K152" s="68">
        <f t="shared" si="20"/>
        <v>174.88453165450693</v>
      </c>
      <c r="L152" s="68">
        <f t="shared" si="20"/>
        <v>185.4496201782367</v>
      </c>
      <c r="M152" s="69">
        <f t="shared" si="18"/>
        <v>3.978580833942941</v>
      </c>
      <c r="N152" s="69">
        <f t="shared" si="15"/>
        <v>4.909753694581281</v>
      </c>
      <c r="O152" s="69">
        <f t="shared" si="19"/>
        <v>3.559209948792977</v>
      </c>
      <c r="P152" s="69">
        <f t="shared" si="16"/>
        <v>4.561044334975369</v>
      </c>
    </row>
    <row r="153" spans="1:16" ht="10.5">
      <c r="A153" s="80" t="s">
        <v>214</v>
      </c>
      <c r="B153" s="80" t="s">
        <v>215</v>
      </c>
      <c r="C153" s="80" t="s">
        <v>91</v>
      </c>
      <c r="D153" s="82"/>
      <c r="E153" s="83"/>
      <c r="F153" s="83"/>
      <c r="G153" s="81">
        <v>15.25</v>
      </c>
      <c r="H153" s="81">
        <v>120.7</v>
      </c>
      <c r="I153" s="81">
        <v>112.57</v>
      </c>
      <c r="J153" s="67"/>
      <c r="K153" s="68"/>
      <c r="L153" s="68"/>
      <c r="M153" s="69"/>
      <c r="N153" s="69">
        <f t="shared" si="15"/>
        <v>7.914754098360656</v>
      </c>
      <c r="O153" s="69"/>
      <c r="P153" s="69">
        <f t="shared" si="16"/>
        <v>7.381639344262295</v>
      </c>
    </row>
    <row r="154" spans="1:16" ht="10.5">
      <c r="A154" s="84" t="s">
        <v>214</v>
      </c>
      <c r="B154" s="84" t="s">
        <v>215</v>
      </c>
      <c r="C154" s="84" t="s">
        <v>45</v>
      </c>
      <c r="D154" s="85">
        <v>6300</v>
      </c>
      <c r="E154" s="86">
        <v>44208</v>
      </c>
      <c r="F154" s="86">
        <v>39787.66</v>
      </c>
      <c r="G154" s="87">
        <v>6480</v>
      </c>
      <c r="H154" s="87">
        <v>40510</v>
      </c>
      <c r="I154" s="87">
        <v>37761.18</v>
      </c>
      <c r="J154" s="67">
        <f>(G154-D154)*100/D154</f>
        <v>2.857142857142857</v>
      </c>
      <c r="K154" s="68">
        <f>(H154-E154)*100/E154</f>
        <v>-8.365001809627216</v>
      </c>
      <c r="L154" s="68">
        <f>(I154-F154)*100/F154</f>
        <v>-5.0932374510086875</v>
      </c>
      <c r="M154" s="69">
        <f t="shared" si="18"/>
        <v>7.017142857142857</v>
      </c>
      <c r="N154" s="69">
        <f t="shared" si="15"/>
        <v>6.2515432098765435</v>
      </c>
      <c r="O154" s="69">
        <f t="shared" si="19"/>
        <v>6.315501587301588</v>
      </c>
      <c r="P154" s="69">
        <f t="shared" si="16"/>
        <v>5.827342592592593</v>
      </c>
    </row>
    <row r="155" spans="1:16" ht="10.5">
      <c r="A155" s="80" t="s">
        <v>214</v>
      </c>
      <c r="B155" s="80" t="s">
        <v>215</v>
      </c>
      <c r="C155" s="80" t="s">
        <v>61</v>
      </c>
      <c r="D155" s="81">
        <v>780</v>
      </c>
      <c r="E155" s="81">
        <v>6316.8</v>
      </c>
      <c r="F155" s="81">
        <v>5667.91</v>
      </c>
      <c r="G155" s="82"/>
      <c r="H155" s="83"/>
      <c r="I155" s="83"/>
      <c r="J155" s="67"/>
      <c r="K155" s="68"/>
      <c r="L155" s="68"/>
      <c r="M155" s="69">
        <f t="shared" si="18"/>
        <v>8.098461538461539</v>
      </c>
      <c r="N155" s="69"/>
      <c r="O155" s="69">
        <f t="shared" si="19"/>
        <v>7.266551282051282</v>
      </c>
      <c r="P155" s="69"/>
    </row>
    <row r="156" spans="1:16" ht="10.5">
      <c r="A156" s="84" t="s">
        <v>214</v>
      </c>
      <c r="B156" s="84" t="s">
        <v>215</v>
      </c>
      <c r="C156" s="84" t="s">
        <v>151</v>
      </c>
      <c r="D156" s="85">
        <v>10503.5</v>
      </c>
      <c r="E156" s="86">
        <v>53057.76</v>
      </c>
      <c r="F156" s="86">
        <v>47522.82</v>
      </c>
      <c r="G156" s="85">
        <v>21663.14</v>
      </c>
      <c r="H156" s="86">
        <v>93452.3</v>
      </c>
      <c r="I156" s="86">
        <v>87166.21</v>
      </c>
      <c r="J156" s="67">
        <f aca="true" t="shared" si="21" ref="J156:L158">(G156-D156)*100/D156</f>
        <v>106.24687009092207</v>
      </c>
      <c r="K156" s="68">
        <f t="shared" si="21"/>
        <v>76.13314244702377</v>
      </c>
      <c r="L156" s="68">
        <f t="shared" si="21"/>
        <v>83.41969184488632</v>
      </c>
      <c r="M156" s="69">
        <f t="shared" si="18"/>
        <v>5.051436187937354</v>
      </c>
      <c r="N156" s="69">
        <f t="shared" si="15"/>
        <v>4.313885244705984</v>
      </c>
      <c r="O156" s="69">
        <f t="shared" si="19"/>
        <v>4.524474698909887</v>
      </c>
      <c r="P156" s="69">
        <f t="shared" si="16"/>
        <v>4.023710782462746</v>
      </c>
    </row>
    <row r="157" spans="1:16" ht="10.5">
      <c r="A157" s="80" t="s">
        <v>214</v>
      </c>
      <c r="B157" s="80" t="s">
        <v>215</v>
      </c>
      <c r="C157" s="80" t="s">
        <v>101</v>
      </c>
      <c r="D157" s="82">
        <v>301</v>
      </c>
      <c r="E157" s="83">
        <v>2451.91</v>
      </c>
      <c r="F157" s="83">
        <v>2211</v>
      </c>
      <c r="G157" s="81">
        <v>745</v>
      </c>
      <c r="H157" s="81">
        <v>5147.36</v>
      </c>
      <c r="I157" s="81">
        <v>4692.2</v>
      </c>
      <c r="J157" s="67">
        <f t="shared" si="21"/>
        <v>147.50830564784053</v>
      </c>
      <c r="K157" s="68">
        <f t="shared" si="21"/>
        <v>109.93266473891784</v>
      </c>
      <c r="L157" s="68">
        <f t="shared" si="21"/>
        <v>112.2207146087743</v>
      </c>
      <c r="M157" s="69">
        <f t="shared" si="18"/>
        <v>8.145880398671096</v>
      </c>
      <c r="N157" s="69">
        <f t="shared" si="15"/>
        <v>6.909208053691275</v>
      </c>
      <c r="O157" s="69">
        <f t="shared" si="19"/>
        <v>7.3455149501661126</v>
      </c>
      <c r="P157" s="69">
        <f t="shared" si="16"/>
        <v>6.298255033557047</v>
      </c>
    </row>
    <row r="158" spans="1:16" ht="10.5">
      <c r="A158" s="84" t="s">
        <v>214</v>
      </c>
      <c r="B158" s="84" t="s">
        <v>215</v>
      </c>
      <c r="C158" s="84" t="s">
        <v>178</v>
      </c>
      <c r="D158" s="85">
        <v>3350</v>
      </c>
      <c r="E158" s="86">
        <v>24283</v>
      </c>
      <c r="F158" s="86">
        <v>21715.07</v>
      </c>
      <c r="G158" s="85">
        <v>2400</v>
      </c>
      <c r="H158" s="86">
        <v>17424</v>
      </c>
      <c r="I158" s="86">
        <v>16079.2</v>
      </c>
      <c r="J158" s="67">
        <f t="shared" si="21"/>
        <v>-28.35820895522388</v>
      </c>
      <c r="K158" s="68">
        <f t="shared" si="21"/>
        <v>-28.246098093316313</v>
      </c>
      <c r="L158" s="68">
        <f t="shared" si="21"/>
        <v>-25.95372706604215</v>
      </c>
      <c r="M158" s="69">
        <f t="shared" si="18"/>
        <v>7.24865671641791</v>
      </c>
      <c r="N158" s="69">
        <f t="shared" si="15"/>
        <v>7.26</v>
      </c>
      <c r="O158" s="69">
        <f t="shared" si="19"/>
        <v>6.482110447761194</v>
      </c>
      <c r="P158" s="69">
        <f t="shared" si="16"/>
        <v>6.699666666666667</v>
      </c>
    </row>
    <row r="159" spans="1:16" ht="10.5">
      <c r="A159" s="80" t="s">
        <v>214</v>
      </c>
      <c r="B159" s="80" t="s">
        <v>215</v>
      </c>
      <c r="C159" s="80" t="s">
        <v>48</v>
      </c>
      <c r="D159" s="81">
        <v>510</v>
      </c>
      <c r="E159" s="81">
        <v>4212.6</v>
      </c>
      <c r="F159" s="81">
        <v>3864.37</v>
      </c>
      <c r="G159" s="82"/>
      <c r="H159" s="83"/>
      <c r="I159" s="83"/>
      <c r="J159" s="67"/>
      <c r="K159" s="68"/>
      <c r="L159" s="68"/>
      <c r="M159" s="69">
        <f t="shared" si="18"/>
        <v>8.260000000000002</v>
      </c>
      <c r="N159" s="69"/>
      <c r="O159" s="69">
        <f t="shared" si="19"/>
        <v>7.577196078431372</v>
      </c>
      <c r="P159" s="69"/>
    </row>
    <row r="160" spans="1:16" ht="10.5">
      <c r="A160" s="84" t="s">
        <v>214</v>
      </c>
      <c r="B160" s="84" t="s">
        <v>215</v>
      </c>
      <c r="C160" s="84" t="s">
        <v>82</v>
      </c>
      <c r="D160" s="85">
        <v>112.5</v>
      </c>
      <c r="E160" s="86">
        <v>975</v>
      </c>
      <c r="F160" s="86">
        <v>859.2</v>
      </c>
      <c r="G160" s="85"/>
      <c r="H160" s="86"/>
      <c r="I160" s="86"/>
      <c r="J160" s="67"/>
      <c r="K160" s="68"/>
      <c r="L160" s="68"/>
      <c r="M160" s="69">
        <f t="shared" si="18"/>
        <v>8.666666666666666</v>
      </c>
      <c r="N160" s="69"/>
      <c r="O160" s="69">
        <f t="shared" si="19"/>
        <v>7.637333333333333</v>
      </c>
      <c r="P160" s="69"/>
    </row>
    <row r="161" spans="1:16" ht="10.5">
      <c r="A161" s="80" t="s">
        <v>216</v>
      </c>
      <c r="B161" s="80" t="s">
        <v>217</v>
      </c>
      <c r="C161" s="80" t="s">
        <v>133</v>
      </c>
      <c r="D161" s="82">
        <v>2500</v>
      </c>
      <c r="E161" s="83">
        <v>12120</v>
      </c>
      <c r="F161" s="83">
        <v>10915.73</v>
      </c>
      <c r="G161" s="81"/>
      <c r="H161" s="81"/>
      <c r="I161" s="81"/>
      <c r="J161" s="67"/>
      <c r="K161" s="68"/>
      <c r="L161" s="68"/>
      <c r="M161" s="69">
        <f t="shared" si="18"/>
        <v>4.848</v>
      </c>
      <c r="N161" s="69"/>
      <c r="O161" s="69">
        <f t="shared" si="19"/>
        <v>4.366292</v>
      </c>
      <c r="P161" s="69"/>
    </row>
    <row r="162" spans="1:16" ht="10.5">
      <c r="A162" s="84" t="s">
        <v>216</v>
      </c>
      <c r="B162" s="84" t="s">
        <v>217</v>
      </c>
      <c r="C162" s="84" t="s">
        <v>134</v>
      </c>
      <c r="D162" s="85">
        <v>360</v>
      </c>
      <c r="E162" s="86">
        <v>2566.8</v>
      </c>
      <c r="F162" s="86">
        <v>2292.79</v>
      </c>
      <c r="G162" s="87"/>
      <c r="H162" s="87"/>
      <c r="I162" s="87"/>
      <c r="J162" s="67"/>
      <c r="K162" s="68"/>
      <c r="L162" s="68"/>
      <c r="M162" s="69">
        <f t="shared" si="18"/>
        <v>7.130000000000001</v>
      </c>
      <c r="N162" s="69"/>
      <c r="O162" s="69">
        <f t="shared" si="19"/>
        <v>6.368861111111111</v>
      </c>
      <c r="P162" s="69"/>
    </row>
    <row r="163" spans="1:16" ht="10.5">
      <c r="A163" s="80" t="s">
        <v>216</v>
      </c>
      <c r="B163" s="80" t="s">
        <v>217</v>
      </c>
      <c r="C163" s="80" t="s">
        <v>45</v>
      </c>
      <c r="D163" s="82">
        <v>6975</v>
      </c>
      <c r="E163" s="83">
        <v>47401.25</v>
      </c>
      <c r="F163" s="83">
        <v>42664.9</v>
      </c>
      <c r="G163" s="82">
        <v>6600</v>
      </c>
      <c r="H163" s="83">
        <v>29634</v>
      </c>
      <c r="I163" s="83">
        <v>27616.86</v>
      </c>
      <c r="J163" s="67">
        <f>(G163-D163)*100/D163</f>
        <v>-5.376344086021505</v>
      </c>
      <c r="K163" s="68">
        <f>(H163-E163)*100/E163</f>
        <v>-37.48266132222251</v>
      </c>
      <c r="L163" s="68">
        <f>(I163-F163)*100/F163</f>
        <v>-35.27030416103167</v>
      </c>
      <c r="M163" s="69">
        <f t="shared" si="18"/>
        <v>6.795878136200717</v>
      </c>
      <c r="N163" s="69">
        <f t="shared" si="15"/>
        <v>4.49</v>
      </c>
      <c r="O163" s="69">
        <f t="shared" si="19"/>
        <v>6.116831541218638</v>
      </c>
      <c r="P163" s="69">
        <f t="shared" si="16"/>
        <v>4.184372727272727</v>
      </c>
    </row>
    <row r="164" spans="1:16" ht="10.5">
      <c r="A164" s="84" t="s">
        <v>216</v>
      </c>
      <c r="B164" s="84" t="s">
        <v>217</v>
      </c>
      <c r="C164" s="84" t="s">
        <v>151</v>
      </c>
      <c r="D164" s="87"/>
      <c r="E164" s="87"/>
      <c r="F164" s="87"/>
      <c r="G164" s="85">
        <v>120</v>
      </c>
      <c r="H164" s="86">
        <v>535.81</v>
      </c>
      <c r="I164" s="86">
        <v>504.11</v>
      </c>
      <c r="J164" s="67"/>
      <c r="K164" s="68"/>
      <c r="L164" s="68"/>
      <c r="M164" s="69"/>
      <c r="N164" s="69">
        <f t="shared" si="15"/>
        <v>4.465083333333333</v>
      </c>
      <c r="O164" s="69"/>
      <c r="P164" s="69">
        <f t="shared" si="16"/>
        <v>4.200916666666667</v>
      </c>
    </row>
    <row r="165" spans="1:16" ht="10.5">
      <c r="A165" s="80" t="s">
        <v>218</v>
      </c>
      <c r="B165" s="80" t="s">
        <v>753</v>
      </c>
      <c r="C165" s="80" t="s">
        <v>97</v>
      </c>
      <c r="D165" s="82"/>
      <c r="E165" s="83"/>
      <c r="F165" s="83"/>
      <c r="G165" s="82">
        <v>122</v>
      </c>
      <c r="H165" s="83">
        <v>384.9</v>
      </c>
      <c r="I165" s="83">
        <v>361.9</v>
      </c>
      <c r="J165" s="67"/>
      <c r="K165" s="68"/>
      <c r="L165" s="68"/>
      <c r="M165" s="69"/>
      <c r="N165" s="69">
        <f t="shared" si="15"/>
        <v>3.154918032786885</v>
      </c>
      <c r="O165" s="69"/>
      <c r="P165" s="69">
        <f t="shared" si="16"/>
        <v>2.966393442622951</v>
      </c>
    </row>
    <row r="166" spans="1:16" ht="10.5">
      <c r="A166" s="84" t="s">
        <v>220</v>
      </c>
      <c r="B166" s="84" t="s">
        <v>221</v>
      </c>
      <c r="C166" s="84" t="s">
        <v>133</v>
      </c>
      <c r="D166" s="85">
        <v>2182.2</v>
      </c>
      <c r="E166" s="86">
        <v>15580.7</v>
      </c>
      <c r="F166" s="86">
        <v>13960.57</v>
      </c>
      <c r="G166" s="85">
        <v>3780</v>
      </c>
      <c r="H166" s="86">
        <v>22469</v>
      </c>
      <c r="I166" s="86">
        <v>20801.02</v>
      </c>
      <c r="J166" s="67">
        <f aca="true" t="shared" si="22" ref="J166:L169">(G166-D166)*100/D166</f>
        <v>73.21968655485291</v>
      </c>
      <c r="K166" s="68">
        <f t="shared" si="22"/>
        <v>44.2104655118191</v>
      </c>
      <c r="L166" s="68">
        <f t="shared" si="22"/>
        <v>48.99835751692088</v>
      </c>
      <c r="M166" s="69">
        <f t="shared" si="18"/>
        <v>7.139904683347082</v>
      </c>
      <c r="N166" s="69">
        <f t="shared" si="15"/>
        <v>5.944179894179894</v>
      </c>
      <c r="O166" s="69">
        <f t="shared" si="19"/>
        <v>6.397475025203923</v>
      </c>
      <c r="P166" s="69">
        <f t="shared" si="16"/>
        <v>5.502915343915344</v>
      </c>
    </row>
    <row r="167" spans="1:16" ht="10.5">
      <c r="A167" s="80" t="s">
        <v>220</v>
      </c>
      <c r="B167" s="80" t="s">
        <v>221</v>
      </c>
      <c r="C167" s="80" t="s">
        <v>62</v>
      </c>
      <c r="D167" s="82">
        <v>180</v>
      </c>
      <c r="E167" s="83">
        <v>1134</v>
      </c>
      <c r="F167" s="83">
        <v>1015.73</v>
      </c>
      <c r="G167" s="81">
        <v>2100</v>
      </c>
      <c r="H167" s="81">
        <v>13674.6</v>
      </c>
      <c r="I167" s="81">
        <v>12691.37</v>
      </c>
      <c r="J167" s="67">
        <f t="shared" si="22"/>
        <v>1066.6666666666667</v>
      </c>
      <c r="K167" s="68">
        <f t="shared" si="22"/>
        <v>1105.873015873016</v>
      </c>
      <c r="L167" s="68">
        <f t="shared" si="22"/>
        <v>1149.4826381026455</v>
      </c>
      <c r="M167" s="69">
        <f t="shared" si="18"/>
        <v>6.3</v>
      </c>
      <c r="N167" s="69">
        <f t="shared" si="15"/>
        <v>6.511714285714286</v>
      </c>
      <c r="O167" s="69">
        <f t="shared" si="19"/>
        <v>5.642944444444445</v>
      </c>
      <c r="P167" s="69">
        <f t="shared" si="16"/>
        <v>6.043509523809524</v>
      </c>
    </row>
    <row r="168" spans="1:16" ht="10.5">
      <c r="A168" s="84" t="s">
        <v>220</v>
      </c>
      <c r="B168" s="84" t="s">
        <v>221</v>
      </c>
      <c r="C168" s="84" t="s">
        <v>45</v>
      </c>
      <c r="D168" s="87">
        <v>7578</v>
      </c>
      <c r="E168" s="87">
        <v>42528</v>
      </c>
      <c r="F168" s="87">
        <v>38195.97</v>
      </c>
      <c r="G168" s="85">
        <v>2484</v>
      </c>
      <c r="H168" s="86">
        <v>13884</v>
      </c>
      <c r="I168" s="86">
        <v>12945.54</v>
      </c>
      <c r="J168" s="67">
        <f t="shared" si="22"/>
        <v>-67.2209026128266</v>
      </c>
      <c r="K168" s="68">
        <f t="shared" si="22"/>
        <v>-67.35327313769751</v>
      </c>
      <c r="L168" s="68">
        <f t="shared" si="22"/>
        <v>-66.10757627048089</v>
      </c>
      <c r="M168" s="69">
        <f t="shared" si="18"/>
        <v>5.612034837688045</v>
      </c>
      <c r="N168" s="69">
        <f t="shared" si="15"/>
        <v>5.5893719806763285</v>
      </c>
      <c r="O168" s="69">
        <f t="shared" si="19"/>
        <v>5.0403760886777516</v>
      </c>
      <c r="P168" s="69">
        <f t="shared" si="16"/>
        <v>5.211570048309179</v>
      </c>
    </row>
    <row r="169" spans="1:16" ht="10.5">
      <c r="A169" s="80" t="s">
        <v>220</v>
      </c>
      <c r="B169" s="80" t="s">
        <v>221</v>
      </c>
      <c r="C169" s="80" t="s">
        <v>151</v>
      </c>
      <c r="D169" s="81">
        <v>7157</v>
      </c>
      <c r="E169" s="81">
        <v>40828</v>
      </c>
      <c r="F169" s="81">
        <v>36684.72</v>
      </c>
      <c r="G169" s="82">
        <v>6814</v>
      </c>
      <c r="H169" s="83">
        <v>34510.89</v>
      </c>
      <c r="I169" s="83">
        <v>32294.7</v>
      </c>
      <c r="J169" s="67">
        <f t="shared" si="22"/>
        <v>-4.792510828559452</v>
      </c>
      <c r="K169" s="68">
        <f t="shared" si="22"/>
        <v>-15.47249436661115</v>
      </c>
      <c r="L169" s="68">
        <f t="shared" si="22"/>
        <v>-11.966889756825186</v>
      </c>
      <c r="M169" s="69">
        <f t="shared" si="18"/>
        <v>5.704624842811234</v>
      </c>
      <c r="N169" s="69">
        <f t="shared" si="15"/>
        <v>5.0647035515115935</v>
      </c>
      <c r="O169" s="69">
        <f t="shared" si="19"/>
        <v>5.125711890456896</v>
      </c>
      <c r="P169" s="69">
        <f t="shared" si="16"/>
        <v>4.739462870560611</v>
      </c>
    </row>
    <row r="170" spans="1:16" ht="10.5">
      <c r="A170" s="84" t="s">
        <v>220</v>
      </c>
      <c r="B170" s="84" t="s">
        <v>221</v>
      </c>
      <c r="C170" s="84" t="s">
        <v>557</v>
      </c>
      <c r="D170" s="87"/>
      <c r="E170" s="87"/>
      <c r="F170" s="87"/>
      <c r="G170" s="85">
        <v>48.84</v>
      </c>
      <c r="H170" s="86">
        <v>290.88</v>
      </c>
      <c r="I170" s="86">
        <v>269.69</v>
      </c>
      <c r="J170" s="67"/>
      <c r="K170" s="68"/>
      <c r="L170" s="68"/>
      <c r="M170" s="69"/>
      <c r="N170" s="69">
        <f t="shared" si="15"/>
        <v>5.955773955773955</v>
      </c>
      <c r="O170" s="69"/>
      <c r="P170" s="69">
        <f t="shared" si="16"/>
        <v>5.521908271908272</v>
      </c>
    </row>
    <row r="171" spans="1:16" ht="10.5">
      <c r="A171" s="80" t="s">
        <v>220</v>
      </c>
      <c r="B171" s="80" t="s">
        <v>221</v>
      </c>
      <c r="C171" s="80" t="s">
        <v>82</v>
      </c>
      <c r="D171" s="81">
        <v>2163.4</v>
      </c>
      <c r="E171" s="81">
        <v>15544.15</v>
      </c>
      <c r="F171" s="81">
        <v>13910.35</v>
      </c>
      <c r="G171" s="82"/>
      <c r="H171" s="83"/>
      <c r="I171" s="83"/>
      <c r="J171" s="67"/>
      <c r="K171" s="68"/>
      <c r="L171" s="68"/>
      <c r="M171" s="69">
        <f t="shared" si="18"/>
        <v>7.1850559304798</v>
      </c>
      <c r="N171" s="69"/>
      <c r="O171" s="69">
        <f t="shared" si="19"/>
        <v>6.4298557825644815</v>
      </c>
      <c r="P171" s="69"/>
    </row>
    <row r="172" spans="1:16" ht="10.5">
      <c r="A172" s="84" t="s">
        <v>222</v>
      </c>
      <c r="B172" s="84" t="s">
        <v>223</v>
      </c>
      <c r="C172" s="84" t="s">
        <v>61</v>
      </c>
      <c r="D172" s="87"/>
      <c r="E172" s="87"/>
      <c r="F172" s="87"/>
      <c r="G172" s="85">
        <v>300</v>
      </c>
      <c r="H172" s="86">
        <v>4742.4</v>
      </c>
      <c r="I172" s="86">
        <v>4368.52</v>
      </c>
      <c r="J172" s="67"/>
      <c r="K172" s="68"/>
      <c r="L172" s="68"/>
      <c r="M172" s="69"/>
      <c r="N172" s="69">
        <f t="shared" si="15"/>
        <v>15.807999999999998</v>
      </c>
      <c r="O172" s="69"/>
      <c r="P172" s="69">
        <f t="shared" si="16"/>
        <v>14.561733333333335</v>
      </c>
    </row>
    <row r="173" spans="1:16" ht="10.5">
      <c r="A173" s="80" t="s">
        <v>680</v>
      </c>
      <c r="B173" s="80" t="s">
        <v>681</v>
      </c>
      <c r="C173" s="80" t="s">
        <v>121</v>
      </c>
      <c r="D173" s="81">
        <v>25.2</v>
      </c>
      <c r="E173" s="81">
        <v>228.69</v>
      </c>
      <c r="F173" s="81">
        <v>205.68</v>
      </c>
      <c r="G173" s="82">
        <v>1816</v>
      </c>
      <c r="H173" s="83">
        <v>7727.75</v>
      </c>
      <c r="I173" s="83">
        <v>7052.38</v>
      </c>
      <c r="J173" s="67">
        <f>(G173-D173)*100/D173</f>
        <v>7106.349206349207</v>
      </c>
      <c r="K173" s="68">
        <f>(H173-E173)*100/E173</f>
        <v>3279.1376973195156</v>
      </c>
      <c r="L173" s="68">
        <f>(I173-F173)*100/F173</f>
        <v>3328.811746402178</v>
      </c>
      <c r="M173" s="69">
        <f t="shared" si="18"/>
        <v>9.075</v>
      </c>
      <c r="N173" s="69">
        <f t="shared" si="15"/>
        <v>4.255368942731278</v>
      </c>
      <c r="O173" s="69">
        <f t="shared" si="19"/>
        <v>8.161904761904763</v>
      </c>
      <c r="P173" s="69">
        <f t="shared" si="16"/>
        <v>3.8834691629955946</v>
      </c>
    </row>
    <row r="174" spans="1:16" ht="10.5">
      <c r="A174" s="84" t="s">
        <v>680</v>
      </c>
      <c r="B174" s="84" t="s">
        <v>681</v>
      </c>
      <c r="C174" s="84" t="s">
        <v>91</v>
      </c>
      <c r="D174" s="87"/>
      <c r="E174" s="87"/>
      <c r="F174" s="87"/>
      <c r="G174" s="85">
        <v>7.2</v>
      </c>
      <c r="H174" s="86">
        <v>65.34</v>
      </c>
      <c r="I174" s="86">
        <v>60.93</v>
      </c>
      <c r="J174" s="67"/>
      <c r="K174" s="68"/>
      <c r="L174" s="68"/>
      <c r="M174" s="69"/>
      <c r="N174" s="69">
        <f t="shared" si="15"/>
        <v>9.075000000000001</v>
      </c>
      <c r="O174" s="69"/>
      <c r="P174" s="69">
        <f t="shared" si="16"/>
        <v>8.4625</v>
      </c>
    </row>
    <row r="175" spans="1:16" ht="10.5">
      <c r="A175" s="80" t="s">
        <v>680</v>
      </c>
      <c r="B175" s="80" t="s">
        <v>681</v>
      </c>
      <c r="C175" s="80" t="s">
        <v>45</v>
      </c>
      <c r="D175" s="82">
        <v>6062</v>
      </c>
      <c r="E175" s="83">
        <v>38835.95</v>
      </c>
      <c r="F175" s="83">
        <v>34971.91</v>
      </c>
      <c r="G175" s="81">
        <v>6494</v>
      </c>
      <c r="H175" s="81">
        <v>22067.2</v>
      </c>
      <c r="I175" s="81">
        <v>20616.53</v>
      </c>
      <c r="J175" s="67">
        <f>(G175-D175)*100/D175</f>
        <v>7.126360936984494</v>
      </c>
      <c r="K175" s="68">
        <f>(H175-E175)*100/E175</f>
        <v>-43.17842102484939</v>
      </c>
      <c r="L175" s="68">
        <f>(I175-F175)*100/F175</f>
        <v>-41.04831563389018</v>
      </c>
      <c r="M175" s="69">
        <f t="shared" si="18"/>
        <v>6.4064582645991415</v>
      </c>
      <c r="N175" s="69">
        <f t="shared" si="15"/>
        <v>3.398090545118571</v>
      </c>
      <c r="O175" s="69">
        <f t="shared" si="19"/>
        <v>5.769038271197625</v>
      </c>
      <c r="P175" s="69">
        <f t="shared" si="16"/>
        <v>3.174704342469972</v>
      </c>
    </row>
    <row r="176" spans="1:16" ht="10.5">
      <c r="A176" s="84" t="s">
        <v>680</v>
      </c>
      <c r="B176" s="84" t="s">
        <v>681</v>
      </c>
      <c r="C176" s="84" t="s">
        <v>61</v>
      </c>
      <c r="D176" s="87">
        <v>976</v>
      </c>
      <c r="E176" s="87">
        <v>6734.4</v>
      </c>
      <c r="F176" s="87">
        <v>6037.46</v>
      </c>
      <c r="G176" s="85"/>
      <c r="H176" s="86"/>
      <c r="I176" s="86"/>
      <c r="J176" s="67"/>
      <c r="K176" s="68"/>
      <c r="L176" s="68"/>
      <c r="M176" s="69">
        <f t="shared" si="18"/>
        <v>6.8999999999999995</v>
      </c>
      <c r="N176" s="69"/>
      <c r="O176" s="69">
        <f t="shared" si="19"/>
        <v>6.185922131147541</v>
      </c>
      <c r="P176" s="69"/>
    </row>
    <row r="177" spans="1:16" ht="10.5">
      <c r="A177" s="80" t="s">
        <v>680</v>
      </c>
      <c r="B177" s="80" t="s">
        <v>681</v>
      </c>
      <c r="C177" s="80" t="s">
        <v>151</v>
      </c>
      <c r="D177" s="82">
        <v>205.2</v>
      </c>
      <c r="E177" s="83">
        <v>962.48</v>
      </c>
      <c r="F177" s="83">
        <v>847.28</v>
      </c>
      <c r="G177" s="82">
        <v>800</v>
      </c>
      <c r="H177" s="83">
        <v>2525.39</v>
      </c>
      <c r="I177" s="83">
        <v>2370.71</v>
      </c>
      <c r="J177" s="67">
        <f aca="true" t="shared" si="23" ref="J177:L180">(G177-D177)*100/D177</f>
        <v>289.8635477582846</v>
      </c>
      <c r="K177" s="68">
        <f t="shared" si="23"/>
        <v>162.3836339456404</v>
      </c>
      <c r="L177" s="68">
        <f t="shared" si="23"/>
        <v>179.80242658861297</v>
      </c>
      <c r="M177" s="69">
        <f t="shared" si="18"/>
        <v>4.690448343079923</v>
      </c>
      <c r="N177" s="69">
        <f t="shared" si="15"/>
        <v>3.1567374999999998</v>
      </c>
      <c r="O177" s="69">
        <f t="shared" si="19"/>
        <v>4.129044834307992</v>
      </c>
      <c r="P177" s="69">
        <f t="shared" si="16"/>
        <v>2.9633875</v>
      </c>
    </row>
    <row r="178" spans="1:16" ht="10.5">
      <c r="A178" s="84" t="s">
        <v>680</v>
      </c>
      <c r="B178" s="84" t="s">
        <v>681</v>
      </c>
      <c r="C178" s="84" t="s">
        <v>178</v>
      </c>
      <c r="D178" s="85">
        <v>1088</v>
      </c>
      <c r="E178" s="86">
        <v>9139.2</v>
      </c>
      <c r="F178" s="86">
        <v>8248.42</v>
      </c>
      <c r="G178" s="85">
        <v>960</v>
      </c>
      <c r="H178" s="86">
        <v>8064</v>
      </c>
      <c r="I178" s="86">
        <v>7497.05</v>
      </c>
      <c r="J178" s="67">
        <f t="shared" si="23"/>
        <v>-11.764705882352942</v>
      </c>
      <c r="K178" s="68">
        <f t="shared" si="23"/>
        <v>-11.764705882352947</v>
      </c>
      <c r="L178" s="68">
        <f t="shared" si="23"/>
        <v>-9.109259712769232</v>
      </c>
      <c r="M178" s="69">
        <f t="shared" si="18"/>
        <v>8.4</v>
      </c>
      <c r="N178" s="69">
        <f t="shared" si="15"/>
        <v>8.4</v>
      </c>
      <c r="O178" s="69">
        <f t="shared" si="19"/>
        <v>7.581268382352941</v>
      </c>
      <c r="P178" s="69">
        <f t="shared" si="16"/>
        <v>7.8094270833333335</v>
      </c>
    </row>
    <row r="179" spans="1:16" ht="10.5">
      <c r="A179" s="80" t="s">
        <v>661</v>
      </c>
      <c r="B179" s="80" t="s">
        <v>225</v>
      </c>
      <c r="C179" s="80" t="s">
        <v>133</v>
      </c>
      <c r="D179" s="82">
        <v>18718.56</v>
      </c>
      <c r="E179" s="83">
        <v>44122.32</v>
      </c>
      <c r="F179" s="83">
        <v>39530.18</v>
      </c>
      <c r="G179" s="82">
        <v>20384.16</v>
      </c>
      <c r="H179" s="83">
        <v>41412.6</v>
      </c>
      <c r="I179" s="83">
        <v>38096.66</v>
      </c>
      <c r="J179" s="67">
        <f t="shared" si="23"/>
        <v>8.898120368233446</v>
      </c>
      <c r="K179" s="68">
        <f t="shared" si="23"/>
        <v>-6.141381504871006</v>
      </c>
      <c r="L179" s="68">
        <f t="shared" si="23"/>
        <v>-3.626393808477464</v>
      </c>
      <c r="M179" s="69">
        <f t="shared" si="18"/>
        <v>2.3571428571428568</v>
      </c>
      <c r="N179" s="69">
        <f t="shared" si="15"/>
        <v>2.031606894765347</v>
      </c>
      <c r="O179" s="69">
        <f t="shared" si="19"/>
        <v>2.1118173620193006</v>
      </c>
      <c r="P179" s="69">
        <f t="shared" si="16"/>
        <v>1.8689345060085873</v>
      </c>
    </row>
    <row r="180" spans="1:16" ht="10.5">
      <c r="A180" s="84" t="s">
        <v>661</v>
      </c>
      <c r="B180" s="84" t="s">
        <v>225</v>
      </c>
      <c r="C180" s="84" t="s">
        <v>59</v>
      </c>
      <c r="D180" s="87">
        <v>6680.4</v>
      </c>
      <c r="E180" s="87">
        <v>17823.48</v>
      </c>
      <c r="F180" s="87">
        <v>16357.74</v>
      </c>
      <c r="G180" s="85">
        <v>8490</v>
      </c>
      <c r="H180" s="86">
        <v>23890</v>
      </c>
      <c r="I180" s="86">
        <v>22382.29</v>
      </c>
      <c r="J180" s="67">
        <f t="shared" si="23"/>
        <v>27.08819831147836</v>
      </c>
      <c r="K180" s="68">
        <f t="shared" si="23"/>
        <v>34.03667521718542</v>
      </c>
      <c r="L180" s="68">
        <f t="shared" si="23"/>
        <v>36.82996550868275</v>
      </c>
      <c r="M180" s="69">
        <f t="shared" si="18"/>
        <v>2.668025866714568</v>
      </c>
      <c r="N180" s="69">
        <f t="shared" si="15"/>
        <v>2.8138987043580683</v>
      </c>
      <c r="O180" s="69">
        <f t="shared" si="19"/>
        <v>2.448616849290462</v>
      </c>
      <c r="P180" s="69">
        <f t="shared" si="16"/>
        <v>2.636312131919906</v>
      </c>
    </row>
    <row r="181" spans="1:16" ht="10.5">
      <c r="A181" s="80" t="s">
        <v>661</v>
      </c>
      <c r="B181" s="80" t="s">
        <v>225</v>
      </c>
      <c r="C181" s="80" t="s">
        <v>134</v>
      </c>
      <c r="D181" s="82">
        <v>318</v>
      </c>
      <c r="E181" s="83">
        <v>1474.44</v>
      </c>
      <c r="F181" s="83">
        <v>1316.94</v>
      </c>
      <c r="G181" s="82"/>
      <c r="H181" s="83"/>
      <c r="I181" s="83"/>
      <c r="J181" s="67"/>
      <c r="K181" s="68"/>
      <c r="L181" s="68"/>
      <c r="M181" s="69">
        <f t="shared" si="18"/>
        <v>4.6366037735849055</v>
      </c>
      <c r="N181" s="69"/>
      <c r="O181" s="69">
        <f t="shared" si="19"/>
        <v>4.141320754716982</v>
      </c>
      <c r="P181" s="69"/>
    </row>
    <row r="182" spans="1:16" ht="10.5">
      <c r="A182" s="84" t="s">
        <v>661</v>
      </c>
      <c r="B182" s="84" t="s">
        <v>225</v>
      </c>
      <c r="C182" s="84" t="s">
        <v>62</v>
      </c>
      <c r="D182" s="85">
        <v>2730</v>
      </c>
      <c r="E182" s="86">
        <v>8790</v>
      </c>
      <c r="F182" s="86">
        <v>7966.87</v>
      </c>
      <c r="G182" s="87">
        <v>1044</v>
      </c>
      <c r="H182" s="87">
        <v>3087</v>
      </c>
      <c r="I182" s="87">
        <v>2850.31</v>
      </c>
      <c r="J182" s="67">
        <f aca="true" t="shared" si="24" ref="J182:L183">(G182-D182)*100/D182</f>
        <v>-61.75824175824176</v>
      </c>
      <c r="K182" s="68">
        <f t="shared" si="24"/>
        <v>-64.88054607508532</v>
      </c>
      <c r="L182" s="68">
        <f t="shared" si="24"/>
        <v>-64.2229633469606</v>
      </c>
      <c r="M182" s="69">
        <f t="shared" si="18"/>
        <v>3.21978021978022</v>
      </c>
      <c r="N182" s="69">
        <f t="shared" si="15"/>
        <v>2.956896551724138</v>
      </c>
      <c r="O182" s="69">
        <f t="shared" si="19"/>
        <v>2.9182673992673993</v>
      </c>
      <c r="P182" s="69">
        <f t="shared" si="16"/>
        <v>2.730181992337165</v>
      </c>
    </row>
    <row r="183" spans="1:16" ht="10.5">
      <c r="A183" s="80" t="s">
        <v>661</v>
      </c>
      <c r="B183" s="80" t="s">
        <v>225</v>
      </c>
      <c r="C183" s="80" t="s">
        <v>121</v>
      </c>
      <c r="D183" s="82">
        <v>494.5</v>
      </c>
      <c r="E183" s="83">
        <v>2141.6</v>
      </c>
      <c r="F183" s="83">
        <v>1928.77</v>
      </c>
      <c r="G183" s="82">
        <v>1752</v>
      </c>
      <c r="H183" s="83">
        <v>4776.8</v>
      </c>
      <c r="I183" s="83">
        <v>4454.48</v>
      </c>
      <c r="J183" s="67">
        <f t="shared" si="24"/>
        <v>254.29726996966633</v>
      </c>
      <c r="K183" s="68">
        <f t="shared" si="24"/>
        <v>123.048188270452</v>
      </c>
      <c r="L183" s="68">
        <f t="shared" si="24"/>
        <v>130.94925781715807</v>
      </c>
      <c r="M183" s="69">
        <f t="shared" si="18"/>
        <v>4.330839231547017</v>
      </c>
      <c r="N183" s="69">
        <f t="shared" si="15"/>
        <v>2.7264840182648404</v>
      </c>
      <c r="O183" s="69">
        <f t="shared" si="19"/>
        <v>3.900444893832154</v>
      </c>
      <c r="P183" s="69">
        <f t="shared" si="16"/>
        <v>2.542511415525114</v>
      </c>
    </row>
    <row r="184" spans="1:16" ht="10.5">
      <c r="A184" s="84" t="s">
        <v>661</v>
      </c>
      <c r="B184" s="84" t="s">
        <v>225</v>
      </c>
      <c r="C184" s="84" t="s">
        <v>91</v>
      </c>
      <c r="D184" s="85"/>
      <c r="E184" s="86"/>
      <c r="F184" s="86"/>
      <c r="G184" s="85">
        <v>18.9</v>
      </c>
      <c r="H184" s="86">
        <v>76.8</v>
      </c>
      <c r="I184" s="86">
        <v>71.62</v>
      </c>
      <c r="J184" s="67"/>
      <c r="K184" s="68"/>
      <c r="L184" s="68"/>
      <c r="M184" s="69"/>
      <c r="N184" s="69">
        <f t="shared" si="15"/>
        <v>4.063492063492063</v>
      </c>
      <c r="O184" s="69"/>
      <c r="P184" s="69">
        <f t="shared" si="16"/>
        <v>3.78941798941799</v>
      </c>
    </row>
    <row r="185" spans="1:16" ht="10.5">
      <c r="A185" s="80" t="s">
        <v>661</v>
      </c>
      <c r="B185" s="80" t="s">
        <v>225</v>
      </c>
      <c r="C185" s="80" t="s">
        <v>45</v>
      </c>
      <c r="D185" s="82">
        <v>31602.8</v>
      </c>
      <c r="E185" s="83">
        <v>86521.16</v>
      </c>
      <c r="F185" s="83">
        <v>77876.16</v>
      </c>
      <c r="G185" s="82">
        <v>101010</v>
      </c>
      <c r="H185" s="83">
        <v>232362</v>
      </c>
      <c r="I185" s="83">
        <v>216128.03</v>
      </c>
      <c r="J185" s="67">
        <f aca="true" t="shared" si="25" ref="J185:L188">(G185-D185)*100/D185</f>
        <v>219.6235776576759</v>
      </c>
      <c r="K185" s="68">
        <f t="shared" si="25"/>
        <v>168.56089308095267</v>
      </c>
      <c r="L185" s="68">
        <f t="shared" si="25"/>
        <v>177.52784677621494</v>
      </c>
      <c r="M185" s="69">
        <f t="shared" si="18"/>
        <v>2.7377688052957336</v>
      </c>
      <c r="N185" s="69">
        <f t="shared" si="15"/>
        <v>2.3003861003861004</v>
      </c>
      <c r="O185" s="69">
        <f t="shared" si="19"/>
        <v>2.464217094687813</v>
      </c>
      <c r="P185" s="69">
        <f t="shared" si="16"/>
        <v>2.1396696366696366</v>
      </c>
    </row>
    <row r="186" spans="1:16" ht="10.5">
      <c r="A186" s="84" t="s">
        <v>661</v>
      </c>
      <c r="B186" s="84" t="s">
        <v>225</v>
      </c>
      <c r="C186" s="84" t="s">
        <v>61</v>
      </c>
      <c r="D186" s="85">
        <v>9447</v>
      </c>
      <c r="E186" s="86">
        <v>30627.25</v>
      </c>
      <c r="F186" s="86">
        <v>27313.09</v>
      </c>
      <c r="G186" s="87">
        <v>2078.4</v>
      </c>
      <c r="H186" s="87">
        <v>7350</v>
      </c>
      <c r="I186" s="87">
        <v>6740.27</v>
      </c>
      <c r="J186" s="67">
        <f t="shared" si="25"/>
        <v>-77.99936487773897</v>
      </c>
      <c r="K186" s="68">
        <f t="shared" si="25"/>
        <v>-76.00176313576962</v>
      </c>
      <c r="L186" s="68">
        <f t="shared" si="25"/>
        <v>-75.32219898956873</v>
      </c>
      <c r="M186" s="69">
        <f t="shared" si="18"/>
        <v>3.242008044881973</v>
      </c>
      <c r="N186" s="69">
        <f t="shared" si="15"/>
        <v>3.5363741339491916</v>
      </c>
      <c r="O186" s="69">
        <f t="shared" si="19"/>
        <v>2.891191912776543</v>
      </c>
      <c r="P186" s="69">
        <f t="shared" si="16"/>
        <v>3.2430090454195537</v>
      </c>
    </row>
    <row r="187" spans="1:16" ht="10.5">
      <c r="A187" s="80" t="s">
        <v>661</v>
      </c>
      <c r="B187" s="80" t="s">
        <v>225</v>
      </c>
      <c r="C187" s="80" t="s">
        <v>151</v>
      </c>
      <c r="D187" s="82">
        <v>6820.8</v>
      </c>
      <c r="E187" s="83">
        <v>19165.74</v>
      </c>
      <c r="F187" s="83">
        <v>17124.36</v>
      </c>
      <c r="G187" s="81">
        <v>10431.57</v>
      </c>
      <c r="H187" s="81">
        <v>24189.26</v>
      </c>
      <c r="I187" s="81">
        <v>22478.01</v>
      </c>
      <c r="J187" s="67">
        <f t="shared" si="25"/>
        <v>52.93763194933145</v>
      </c>
      <c r="K187" s="68">
        <f t="shared" si="25"/>
        <v>26.210936807031693</v>
      </c>
      <c r="L187" s="68">
        <f t="shared" si="25"/>
        <v>31.263358163458356</v>
      </c>
      <c r="M187" s="69">
        <f t="shared" si="18"/>
        <v>2.809896199859254</v>
      </c>
      <c r="N187" s="69">
        <f t="shared" si="15"/>
        <v>2.3188513330208202</v>
      </c>
      <c r="O187" s="69">
        <f t="shared" si="19"/>
        <v>2.5106087262491203</v>
      </c>
      <c r="P187" s="69">
        <f t="shared" si="16"/>
        <v>2.154806035908305</v>
      </c>
    </row>
    <row r="188" spans="1:16" ht="10.5">
      <c r="A188" s="84" t="s">
        <v>661</v>
      </c>
      <c r="B188" s="84" t="s">
        <v>225</v>
      </c>
      <c r="C188" s="84" t="s">
        <v>49</v>
      </c>
      <c r="D188" s="85">
        <v>9800.4</v>
      </c>
      <c r="E188" s="86">
        <v>26574.36</v>
      </c>
      <c r="F188" s="86">
        <v>24345.21</v>
      </c>
      <c r="G188" s="87">
        <v>4944</v>
      </c>
      <c r="H188" s="87">
        <v>18312</v>
      </c>
      <c r="I188" s="87">
        <v>17424.93</v>
      </c>
      <c r="J188" s="67">
        <f t="shared" si="25"/>
        <v>-49.55307946614423</v>
      </c>
      <c r="K188" s="68">
        <f t="shared" si="25"/>
        <v>-31.09147313425422</v>
      </c>
      <c r="L188" s="68">
        <f t="shared" si="25"/>
        <v>-28.425632804153256</v>
      </c>
      <c r="M188" s="69">
        <f t="shared" si="18"/>
        <v>2.7115587118893107</v>
      </c>
      <c r="N188" s="69">
        <f t="shared" si="15"/>
        <v>3.703883495145631</v>
      </c>
      <c r="O188" s="69">
        <f t="shared" si="19"/>
        <v>2.484103710052651</v>
      </c>
      <c r="P188" s="69">
        <f t="shared" si="16"/>
        <v>3.524459951456311</v>
      </c>
    </row>
    <row r="189" spans="1:16" ht="10.5">
      <c r="A189" s="80" t="s">
        <v>661</v>
      </c>
      <c r="B189" s="80" t="s">
        <v>225</v>
      </c>
      <c r="C189" s="80" t="s">
        <v>585</v>
      </c>
      <c r="D189" s="82">
        <v>312</v>
      </c>
      <c r="E189" s="83">
        <v>1129.42</v>
      </c>
      <c r="F189" s="83">
        <v>1022.72</v>
      </c>
      <c r="G189" s="81"/>
      <c r="H189" s="81"/>
      <c r="I189" s="81"/>
      <c r="J189" s="67"/>
      <c r="K189" s="68"/>
      <c r="L189" s="68"/>
      <c r="M189" s="69">
        <f t="shared" si="18"/>
        <v>3.6199358974358975</v>
      </c>
      <c r="N189" s="69"/>
      <c r="O189" s="69">
        <f t="shared" si="19"/>
        <v>3.277948717948718</v>
      </c>
      <c r="P189" s="69"/>
    </row>
    <row r="190" spans="1:16" ht="10.5">
      <c r="A190" s="84" t="s">
        <v>661</v>
      </c>
      <c r="B190" s="84" t="s">
        <v>225</v>
      </c>
      <c r="C190" s="84" t="s">
        <v>178</v>
      </c>
      <c r="D190" s="85">
        <v>2755.2</v>
      </c>
      <c r="E190" s="86">
        <v>10740.24</v>
      </c>
      <c r="F190" s="86">
        <v>9630.68</v>
      </c>
      <c r="G190" s="85">
        <v>2808</v>
      </c>
      <c r="H190" s="86">
        <v>11001.6</v>
      </c>
      <c r="I190" s="86">
        <v>10153.03</v>
      </c>
      <c r="J190" s="67">
        <f aca="true" t="shared" si="26" ref="J190:L191">(G190-D190)*100/D190</f>
        <v>1.9163763066202157</v>
      </c>
      <c r="K190" s="68">
        <f t="shared" si="26"/>
        <v>2.4334651739625985</v>
      </c>
      <c r="L190" s="68">
        <f t="shared" si="26"/>
        <v>5.4238122334040835</v>
      </c>
      <c r="M190" s="69">
        <f t="shared" si="18"/>
        <v>3.8981707317073173</v>
      </c>
      <c r="N190" s="69">
        <f t="shared" si="15"/>
        <v>3.9179487179487182</v>
      </c>
      <c r="O190" s="69">
        <f t="shared" si="19"/>
        <v>3.495455865272939</v>
      </c>
      <c r="P190" s="69">
        <f t="shared" si="16"/>
        <v>3.6157514245014246</v>
      </c>
    </row>
    <row r="191" spans="1:16" ht="10.5">
      <c r="A191" s="80" t="s">
        <v>661</v>
      </c>
      <c r="B191" s="80" t="s">
        <v>225</v>
      </c>
      <c r="C191" s="80" t="s">
        <v>48</v>
      </c>
      <c r="D191" s="81">
        <v>268009.8</v>
      </c>
      <c r="E191" s="81">
        <v>706457.13</v>
      </c>
      <c r="F191" s="81">
        <v>633257.41</v>
      </c>
      <c r="G191" s="82">
        <v>322620</v>
      </c>
      <c r="H191" s="83">
        <v>838887.52</v>
      </c>
      <c r="I191" s="83">
        <v>778199.21</v>
      </c>
      <c r="J191" s="67">
        <f t="shared" si="26"/>
        <v>20.376195198832285</v>
      </c>
      <c r="K191" s="68">
        <f t="shared" si="26"/>
        <v>18.745707895962493</v>
      </c>
      <c r="L191" s="68">
        <f t="shared" si="26"/>
        <v>22.88829119267628</v>
      </c>
      <c r="M191" s="69">
        <f t="shared" si="18"/>
        <v>2.6359376783983275</v>
      </c>
      <c r="N191" s="69">
        <f t="shared" si="15"/>
        <v>2.60023408344182</v>
      </c>
      <c r="O191" s="69">
        <f t="shared" si="19"/>
        <v>2.3628143821606526</v>
      </c>
      <c r="P191" s="69">
        <f t="shared" si="16"/>
        <v>2.4121232719608208</v>
      </c>
    </row>
    <row r="192" spans="1:16" ht="10.5">
      <c r="A192" s="84" t="s">
        <v>661</v>
      </c>
      <c r="B192" s="84" t="s">
        <v>225</v>
      </c>
      <c r="C192" s="84" t="s">
        <v>82</v>
      </c>
      <c r="D192" s="87">
        <v>5145</v>
      </c>
      <c r="E192" s="87">
        <v>16446</v>
      </c>
      <c r="F192" s="87">
        <v>14492.7</v>
      </c>
      <c r="G192" s="85"/>
      <c r="H192" s="86"/>
      <c r="I192" s="86"/>
      <c r="J192" s="67"/>
      <c r="K192" s="68"/>
      <c r="L192" s="68"/>
      <c r="M192" s="69">
        <f t="shared" si="18"/>
        <v>3.1965014577259474</v>
      </c>
      <c r="N192" s="69"/>
      <c r="O192" s="69">
        <f t="shared" si="19"/>
        <v>2.8168513119533527</v>
      </c>
      <c r="P192" s="69"/>
    </row>
    <row r="193" spans="1:16" ht="10.5">
      <c r="A193" s="80" t="s">
        <v>662</v>
      </c>
      <c r="B193" s="80" t="s">
        <v>663</v>
      </c>
      <c r="C193" s="80" t="s">
        <v>45</v>
      </c>
      <c r="D193" s="82">
        <v>300</v>
      </c>
      <c r="E193" s="83">
        <v>450</v>
      </c>
      <c r="F193" s="83">
        <v>405.79</v>
      </c>
      <c r="G193" s="82"/>
      <c r="H193" s="83"/>
      <c r="I193" s="83"/>
      <c r="J193" s="67"/>
      <c r="K193" s="68"/>
      <c r="L193" s="68"/>
      <c r="M193" s="69">
        <f t="shared" si="18"/>
        <v>1.5</v>
      </c>
      <c r="N193" s="69"/>
      <c r="O193" s="69">
        <f t="shared" si="19"/>
        <v>1.3526333333333334</v>
      </c>
      <c r="P193" s="69"/>
    </row>
    <row r="194" spans="1:16" ht="10.5">
      <c r="A194" s="84" t="s">
        <v>662</v>
      </c>
      <c r="B194" s="84" t="s">
        <v>663</v>
      </c>
      <c r="C194" s="84" t="s">
        <v>151</v>
      </c>
      <c r="D194" s="85"/>
      <c r="E194" s="86"/>
      <c r="F194" s="86"/>
      <c r="G194" s="85">
        <v>120</v>
      </c>
      <c r="H194" s="86">
        <v>216.79</v>
      </c>
      <c r="I194" s="86">
        <v>202.77</v>
      </c>
      <c r="J194" s="67"/>
      <c r="K194" s="68"/>
      <c r="L194" s="68"/>
      <c r="M194" s="69"/>
      <c r="N194" s="69">
        <f t="shared" si="15"/>
        <v>1.8065833333333332</v>
      </c>
      <c r="O194" s="69"/>
      <c r="P194" s="69">
        <f t="shared" si="16"/>
        <v>1.68975</v>
      </c>
    </row>
    <row r="195" spans="1:16" ht="10.5">
      <c r="A195" s="80" t="s">
        <v>664</v>
      </c>
      <c r="B195" s="80" t="s">
        <v>665</v>
      </c>
      <c r="C195" s="80" t="s">
        <v>134</v>
      </c>
      <c r="D195" s="82">
        <v>1200</v>
      </c>
      <c r="E195" s="83">
        <v>6672</v>
      </c>
      <c r="F195" s="83">
        <v>6137.09</v>
      </c>
      <c r="G195" s="82"/>
      <c r="H195" s="83"/>
      <c r="I195" s="83"/>
      <c r="J195" s="67"/>
      <c r="K195" s="68"/>
      <c r="L195" s="68"/>
      <c r="M195" s="69">
        <f t="shared" si="18"/>
        <v>5.56</v>
      </c>
      <c r="N195" s="69"/>
      <c r="O195" s="69">
        <f t="shared" si="19"/>
        <v>5.114241666666667</v>
      </c>
      <c r="P195" s="69"/>
    </row>
    <row r="196" spans="1:16" ht="10.5">
      <c r="A196" s="84" t="s">
        <v>664</v>
      </c>
      <c r="B196" s="84" t="s">
        <v>665</v>
      </c>
      <c r="C196" s="84" t="s">
        <v>45</v>
      </c>
      <c r="D196" s="85">
        <v>1890</v>
      </c>
      <c r="E196" s="86">
        <v>5880</v>
      </c>
      <c r="F196" s="86">
        <v>5302.27</v>
      </c>
      <c r="G196" s="85">
        <v>1320</v>
      </c>
      <c r="H196" s="86">
        <v>3960</v>
      </c>
      <c r="I196" s="86">
        <v>3753.15</v>
      </c>
      <c r="J196" s="67">
        <f>(G196-D196)*100/D196</f>
        <v>-30.158730158730158</v>
      </c>
      <c r="K196" s="68">
        <f>(H196-E196)*100/E196</f>
        <v>-32.6530612244898</v>
      </c>
      <c r="L196" s="68">
        <f>(I196-F196)*100/F196</f>
        <v>-29.21616590630051</v>
      </c>
      <c r="M196" s="69">
        <f t="shared" si="18"/>
        <v>3.111111111111111</v>
      </c>
      <c r="N196" s="69">
        <f t="shared" si="15"/>
        <v>3</v>
      </c>
      <c r="O196" s="69">
        <f t="shared" si="19"/>
        <v>2.805433862433863</v>
      </c>
      <c r="P196" s="69">
        <f t="shared" si="16"/>
        <v>2.8432954545454545</v>
      </c>
    </row>
    <row r="197" spans="1:16" ht="10.5">
      <c r="A197" s="80" t="s">
        <v>664</v>
      </c>
      <c r="B197" s="80" t="s">
        <v>665</v>
      </c>
      <c r="C197" s="80" t="s">
        <v>151</v>
      </c>
      <c r="D197" s="81"/>
      <c r="E197" s="81"/>
      <c r="F197" s="81"/>
      <c r="G197" s="82">
        <v>20.42</v>
      </c>
      <c r="H197" s="83">
        <v>129.43</v>
      </c>
      <c r="I197" s="83">
        <v>120.7</v>
      </c>
      <c r="J197" s="67"/>
      <c r="K197" s="68"/>
      <c r="L197" s="68"/>
      <c r="M197" s="69"/>
      <c r="N197" s="69">
        <f t="shared" si="15"/>
        <v>6.338393731635652</v>
      </c>
      <c r="O197" s="69"/>
      <c r="P197" s="69">
        <f t="shared" si="16"/>
        <v>5.910871694417238</v>
      </c>
    </row>
    <row r="198" spans="1:16" ht="10.5">
      <c r="A198" s="84" t="s">
        <v>568</v>
      </c>
      <c r="B198" s="84" t="s">
        <v>569</v>
      </c>
      <c r="C198" s="84" t="s">
        <v>151</v>
      </c>
      <c r="D198" s="85"/>
      <c r="E198" s="86"/>
      <c r="F198" s="86"/>
      <c r="G198" s="87">
        <v>1223.16</v>
      </c>
      <c r="H198" s="87">
        <v>5534.39</v>
      </c>
      <c r="I198" s="87">
        <v>5167.12</v>
      </c>
      <c r="J198" s="67"/>
      <c r="K198" s="68"/>
      <c r="L198" s="68"/>
      <c r="M198" s="69"/>
      <c r="N198" s="69">
        <f aca="true" t="shared" si="27" ref="N198:N260">H198/G198</f>
        <v>4.524665620196867</v>
      </c>
      <c r="O198" s="69"/>
      <c r="P198" s="69">
        <f aca="true" t="shared" si="28" ref="P198:P260">I198/G198</f>
        <v>4.224402367637921</v>
      </c>
    </row>
    <row r="199" spans="1:16" ht="10.5">
      <c r="A199" s="80" t="s">
        <v>666</v>
      </c>
      <c r="B199" s="80" t="s">
        <v>667</v>
      </c>
      <c r="C199" s="80" t="s">
        <v>45</v>
      </c>
      <c r="D199" s="81">
        <v>5228</v>
      </c>
      <c r="E199" s="81">
        <v>40067.99</v>
      </c>
      <c r="F199" s="81">
        <v>36215.55</v>
      </c>
      <c r="G199" s="82">
        <v>5871.6</v>
      </c>
      <c r="H199" s="83">
        <v>42709.74</v>
      </c>
      <c r="I199" s="83">
        <v>39645</v>
      </c>
      <c r="J199" s="67">
        <f aca="true" t="shared" si="29" ref="J199:J260">(G199-D199)*100/D199</f>
        <v>12.310635042081108</v>
      </c>
      <c r="K199" s="68">
        <f aca="true" t="shared" si="30" ref="K199:K260">(H199-E199)*100/E199</f>
        <v>6.593168262246247</v>
      </c>
      <c r="L199" s="68">
        <f aca="true" t="shared" si="31" ref="L199:L260">(I199-F199)*100/F199</f>
        <v>9.469551063010217</v>
      </c>
      <c r="M199" s="69">
        <f aca="true" t="shared" si="32" ref="M199:M261">E199/D199</f>
        <v>7.664114384085692</v>
      </c>
      <c r="N199" s="69">
        <f t="shared" si="27"/>
        <v>7.273952585325975</v>
      </c>
      <c r="O199" s="69">
        <f aca="true" t="shared" si="33" ref="O199:O261">F199/D199</f>
        <v>6.927228385615915</v>
      </c>
      <c r="P199" s="69">
        <f t="shared" si="28"/>
        <v>6.751992642550582</v>
      </c>
    </row>
    <row r="200" spans="1:16" ht="10.5">
      <c r="A200" s="84" t="s">
        <v>666</v>
      </c>
      <c r="B200" s="84" t="s">
        <v>667</v>
      </c>
      <c r="C200" s="84" t="s">
        <v>49</v>
      </c>
      <c r="D200" s="85">
        <v>14784</v>
      </c>
      <c r="E200" s="86">
        <v>57758.4</v>
      </c>
      <c r="F200" s="86">
        <v>53182.4</v>
      </c>
      <c r="G200" s="85"/>
      <c r="H200" s="86"/>
      <c r="I200" s="86"/>
      <c r="J200" s="67"/>
      <c r="K200" s="68"/>
      <c r="L200" s="68"/>
      <c r="M200" s="69">
        <f t="shared" si="32"/>
        <v>3.9068181818181817</v>
      </c>
      <c r="N200" s="69"/>
      <c r="O200" s="69">
        <f t="shared" si="33"/>
        <v>3.5972943722943724</v>
      </c>
      <c r="P200" s="69"/>
    </row>
    <row r="201" spans="1:16" ht="10.5">
      <c r="A201" s="80" t="s">
        <v>235</v>
      </c>
      <c r="B201" s="80" t="s">
        <v>236</v>
      </c>
      <c r="C201" s="80" t="s">
        <v>47</v>
      </c>
      <c r="D201" s="81">
        <v>20995.2</v>
      </c>
      <c r="E201" s="81">
        <v>64341.43</v>
      </c>
      <c r="F201" s="81">
        <v>57736.8</v>
      </c>
      <c r="G201" s="82"/>
      <c r="H201" s="83"/>
      <c r="I201" s="83"/>
      <c r="J201" s="67"/>
      <c r="K201" s="68"/>
      <c r="L201" s="68"/>
      <c r="M201" s="69">
        <f t="shared" si="32"/>
        <v>3.0645780940405425</v>
      </c>
      <c r="N201" s="69"/>
      <c r="O201" s="69">
        <f t="shared" si="33"/>
        <v>2.75</v>
      </c>
      <c r="P201" s="69"/>
    </row>
    <row r="202" spans="1:16" ht="10.5">
      <c r="A202" s="84" t="s">
        <v>235</v>
      </c>
      <c r="B202" s="84" t="s">
        <v>236</v>
      </c>
      <c r="C202" s="84" t="s">
        <v>133</v>
      </c>
      <c r="D202" s="85">
        <v>34567.2</v>
      </c>
      <c r="E202" s="86">
        <v>119712.8</v>
      </c>
      <c r="F202" s="86">
        <v>106952.69</v>
      </c>
      <c r="G202" s="85">
        <v>53020.8</v>
      </c>
      <c r="H202" s="86">
        <v>170227.85</v>
      </c>
      <c r="I202" s="86">
        <v>158402.47</v>
      </c>
      <c r="J202" s="67">
        <f t="shared" si="29"/>
        <v>53.384711518433676</v>
      </c>
      <c r="K202" s="68">
        <f t="shared" si="30"/>
        <v>42.19686616635815</v>
      </c>
      <c r="L202" s="68">
        <f t="shared" si="31"/>
        <v>48.10517622324413</v>
      </c>
      <c r="M202" s="69">
        <f t="shared" si="32"/>
        <v>3.4631905390080773</v>
      </c>
      <c r="N202" s="69">
        <f t="shared" si="27"/>
        <v>3.2105862227654054</v>
      </c>
      <c r="O202" s="69">
        <f t="shared" si="33"/>
        <v>3.0940512971834573</v>
      </c>
      <c r="P202" s="69">
        <f t="shared" si="28"/>
        <v>2.9875533752791354</v>
      </c>
    </row>
    <row r="203" spans="1:16" ht="10.5">
      <c r="A203" s="80" t="s">
        <v>235</v>
      </c>
      <c r="B203" s="80" t="s">
        <v>236</v>
      </c>
      <c r="C203" s="80" t="s">
        <v>59</v>
      </c>
      <c r="D203" s="82">
        <v>202964.2</v>
      </c>
      <c r="E203" s="83">
        <v>617003.25</v>
      </c>
      <c r="F203" s="83">
        <v>556095.55</v>
      </c>
      <c r="G203" s="81">
        <v>252822.8</v>
      </c>
      <c r="H203" s="81">
        <v>760785.1</v>
      </c>
      <c r="I203" s="81">
        <v>702508.63</v>
      </c>
      <c r="J203" s="67">
        <f t="shared" si="29"/>
        <v>24.565218890819157</v>
      </c>
      <c r="K203" s="68">
        <f t="shared" si="30"/>
        <v>23.30325650634741</v>
      </c>
      <c r="L203" s="68">
        <f t="shared" si="31"/>
        <v>26.32876310554903</v>
      </c>
      <c r="M203" s="69">
        <f t="shared" si="32"/>
        <v>3.039960988193977</v>
      </c>
      <c r="N203" s="69">
        <f t="shared" si="27"/>
        <v>3.009163334952386</v>
      </c>
      <c r="O203" s="69">
        <f t="shared" si="33"/>
        <v>2.7398701347331205</v>
      </c>
      <c r="P203" s="69">
        <f t="shared" si="28"/>
        <v>2.7786601129328528</v>
      </c>
    </row>
    <row r="204" spans="1:16" ht="10.5">
      <c r="A204" s="84" t="s">
        <v>235</v>
      </c>
      <c r="B204" s="84" t="s">
        <v>236</v>
      </c>
      <c r="C204" s="84" t="s">
        <v>134</v>
      </c>
      <c r="D204" s="85">
        <v>814793</v>
      </c>
      <c r="E204" s="86">
        <v>2549327.71</v>
      </c>
      <c r="F204" s="86">
        <v>2275454.91</v>
      </c>
      <c r="G204" s="85">
        <v>828467.5</v>
      </c>
      <c r="H204" s="86">
        <v>2492107.15</v>
      </c>
      <c r="I204" s="86">
        <v>2327931.84</v>
      </c>
      <c r="J204" s="67">
        <f t="shared" si="29"/>
        <v>1.6782790230156617</v>
      </c>
      <c r="K204" s="68">
        <f t="shared" si="30"/>
        <v>-2.2445352857361778</v>
      </c>
      <c r="L204" s="68">
        <f t="shared" si="31"/>
        <v>2.3062170895752754</v>
      </c>
      <c r="M204" s="69">
        <f t="shared" si="32"/>
        <v>3.1288041379835123</v>
      </c>
      <c r="N204" s="69">
        <f t="shared" si="27"/>
        <v>3.008092834058065</v>
      </c>
      <c r="O204" s="69">
        <f t="shared" si="33"/>
        <v>2.792678520802216</v>
      </c>
      <c r="P204" s="69">
        <f t="shared" si="28"/>
        <v>2.8099253621898264</v>
      </c>
    </row>
    <row r="205" spans="1:16" ht="10.5">
      <c r="A205" s="80" t="s">
        <v>235</v>
      </c>
      <c r="B205" s="80" t="s">
        <v>236</v>
      </c>
      <c r="C205" s="80" t="s">
        <v>62</v>
      </c>
      <c r="D205" s="82">
        <v>21889.92</v>
      </c>
      <c r="E205" s="83">
        <v>59963.92</v>
      </c>
      <c r="F205" s="83">
        <v>53431.75</v>
      </c>
      <c r="G205" s="82">
        <v>58263.36</v>
      </c>
      <c r="H205" s="83">
        <v>185417.4</v>
      </c>
      <c r="I205" s="83">
        <v>172407.9</v>
      </c>
      <c r="J205" s="67">
        <f t="shared" si="29"/>
        <v>166.16524866239806</v>
      </c>
      <c r="K205" s="68">
        <f t="shared" si="30"/>
        <v>209.21494125133916</v>
      </c>
      <c r="L205" s="68">
        <f t="shared" si="31"/>
        <v>222.66938664745211</v>
      </c>
      <c r="M205" s="69">
        <f t="shared" si="32"/>
        <v>2.739339385434026</v>
      </c>
      <c r="N205" s="69">
        <f t="shared" si="27"/>
        <v>3.1824014269001992</v>
      </c>
      <c r="O205" s="69">
        <f t="shared" si="33"/>
        <v>2.440929432359735</v>
      </c>
      <c r="P205" s="69">
        <f t="shared" si="28"/>
        <v>2.9591135835626368</v>
      </c>
    </row>
    <row r="206" spans="1:16" ht="10.5">
      <c r="A206" s="84" t="s">
        <v>235</v>
      </c>
      <c r="B206" s="84" t="s">
        <v>236</v>
      </c>
      <c r="C206" s="84" t="s">
        <v>121</v>
      </c>
      <c r="D206" s="85">
        <v>4897.8</v>
      </c>
      <c r="E206" s="86">
        <v>21322.3</v>
      </c>
      <c r="F206" s="86">
        <v>19013.48</v>
      </c>
      <c r="G206" s="85"/>
      <c r="H206" s="86"/>
      <c r="I206" s="86"/>
      <c r="J206" s="67"/>
      <c r="K206" s="68"/>
      <c r="L206" s="68"/>
      <c r="M206" s="69">
        <f t="shared" si="32"/>
        <v>4.3534444036097835</v>
      </c>
      <c r="N206" s="69"/>
      <c r="O206" s="69">
        <f t="shared" si="33"/>
        <v>3.8820449997958266</v>
      </c>
      <c r="P206" s="69"/>
    </row>
    <row r="207" spans="1:16" ht="10.5">
      <c r="A207" s="80" t="s">
        <v>235</v>
      </c>
      <c r="B207" s="80" t="s">
        <v>236</v>
      </c>
      <c r="C207" s="80" t="s">
        <v>45</v>
      </c>
      <c r="D207" s="82">
        <v>115132.8</v>
      </c>
      <c r="E207" s="83">
        <v>352761.9</v>
      </c>
      <c r="F207" s="83">
        <v>316261.46</v>
      </c>
      <c r="G207" s="82">
        <v>101220</v>
      </c>
      <c r="H207" s="83">
        <v>305514</v>
      </c>
      <c r="I207" s="83">
        <v>284735.01</v>
      </c>
      <c r="J207" s="67">
        <f t="shared" si="29"/>
        <v>-12.084132410572836</v>
      </c>
      <c r="K207" s="68">
        <f t="shared" si="30"/>
        <v>-13.393708334148336</v>
      </c>
      <c r="L207" s="68">
        <f t="shared" si="31"/>
        <v>-9.968476715436655</v>
      </c>
      <c r="M207" s="69">
        <f t="shared" si="32"/>
        <v>3.0639565788376553</v>
      </c>
      <c r="N207" s="69">
        <f t="shared" si="27"/>
        <v>3.0183165382335506</v>
      </c>
      <c r="O207" s="69">
        <f t="shared" si="33"/>
        <v>2.7469275480141193</v>
      </c>
      <c r="P207" s="69">
        <f t="shared" si="28"/>
        <v>2.8130311203319502</v>
      </c>
    </row>
    <row r="208" spans="1:16" ht="10.5">
      <c r="A208" s="84" t="s">
        <v>235</v>
      </c>
      <c r="B208" s="84" t="s">
        <v>236</v>
      </c>
      <c r="C208" s="84" t="s">
        <v>61</v>
      </c>
      <c r="D208" s="85">
        <v>187267.64</v>
      </c>
      <c r="E208" s="86">
        <v>646470.48</v>
      </c>
      <c r="F208" s="86">
        <v>578850.52</v>
      </c>
      <c r="G208" s="87">
        <v>191820.7</v>
      </c>
      <c r="H208" s="87">
        <v>649505.58</v>
      </c>
      <c r="I208" s="87">
        <v>604530.49</v>
      </c>
      <c r="J208" s="67">
        <f t="shared" si="29"/>
        <v>2.4313116777677113</v>
      </c>
      <c r="K208" s="68">
        <f t="shared" si="30"/>
        <v>0.4694877947095089</v>
      </c>
      <c r="L208" s="68">
        <f t="shared" si="31"/>
        <v>4.436373314478489</v>
      </c>
      <c r="M208" s="69">
        <f t="shared" si="32"/>
        <v>3.452120611975459</v>
      </c>
      <c r="N208" s="69">
        <f t="shared" si="27"/>
        <v>3.3860035960665344</v>
      </c>
      <c r="O208" s="69">
        <f t="shared" si="33"/>
        <v>3.09103334671169</v>
      </c>
      <c r="P208" s="69">
        <f t="shared" si="28"/>
        <v>3.1515393802650076</v>
      </c>
    </row>
    <row r="209" spans="1:16" ht="10.5">
      <c r="A209" s="80" t="s">
        <v>235</v>
      </c>
      <c r="B209" s="80" t="s">
        <v>236</v>
      </c>
      <c r="C209" s="80" t="s">
        <v>497</v>
      </c>
      <c r="D209" s="82">
        <v>1384</v>
      </c>
      <c r="E209" s="83">
        <v>4065.4</v>
      </c>
      <c r="F209" s="83">
        <v>3637.78</v>
      </c>
      <c r="G209" s="82">
        <v>6609</v>
      </c>
      <c r="H209" s="83">
        <v>20789.6</v>
      </c>
      <c r="I209" s="83">
        <v>19635.27</v>
      </c>
      <c r="J209" s="67">
        <f t="shared" si="29"/>
        <v>377.52890173410407</v>
      </c>
      <c r="K209" s="68">
        <f t="shared" si="30"/>
        <v>411.37895410045746</v>
      </c>
      <c r="L209" s="68">
        <f t="shared" si="31"/>
        <v>439.7596886012898</v>
      </c>
      <c r="M209" s="69">
        <f t="shared" si="32"/>
        <v>2.9374277456647397</v>
      </c>
      <c r="N209" s="69">
        <f t="shared" si="27"/>
        <v>3.145649871387502</v>
      </c>
      <c r="O209" s="69">
        <f t="shared" si="33"/>
        <v>2.628453757225434</v>
      </c>
      <c r="P209" s="69">
        <f t="shared" si="28"/>
        <v>2.97098955969133</v>
      </c>
    </row>
    <row r="210" spans="1:16" ht="10.5">
      <c r="A210" s="84" t="s">
        <v>235</v>
      </c>
      <c r="B210" s="84" t="s">
        <v>236</v>
      </c>
      <c r="C210" s="84" t="s">
        <v>151</v>
      </c>
      <c r="D210" s="85">
        <v>63751.2</v>
      </c>
      <c r="E210" s="86">
        <v>231456</v>
      </c>
      <c r="F210" s="86">
        <v>207366.71</v>
      </c>
      <c r="G210" s="85">
        <v>66737.38</v>
      </c>
      <c r="H210" s="86">
        <v>201084.17</v>
      </c>
      <c r="I210" s="86">
        <v>187360.11</v>
      </c>
      <c r="J210" s="67">
        <f t="shared" si="29"/>
        <v>4.6841157499780515</v>
      </c>
      <c r="K210" s="68">
        <f t="shared" si="30"/>
        <v>-13.12207503802018</v>
      </c>
      <c r="L210" s="68">
        <f t="shared" si="31"/>
        <v>-9.647932399564041</v>
      </c>
      <c r="M210" s="69">
        <f t="shared" si="32"/>
        <v>3.6306140119715393</v>
      </c>
      <c r="N210" s="69">
        <f t="shared" si="27"/>
        <v>3.013066590267703</v>
      </c>
      <c r="O210" s="69">
        <f t="shared" si="33"/>
        <v>3.2527499090213206</v>
      </c>
      <c r="P210" s="69">
        <f t="shared" si="28"/>
        <v>2.8074238155588365</v>
      </c>
    </row>
    <row r="211" spans="1:16" ht="10.5">
      <c r="A211" s="80" t="s">
        <v>235</v>
      </c>
      <c r="B211" s="80" t="s">
        <v>236</v>
      </c>
      <c r="C211" s="80" t="s">
        <v>101</v>
      </c>
      <c r="D211" s="81">
        <v>5612.4</v>
      </c>
      <c r="E211" s="81">
        <v>15129.55</v>
      </c>
      <c r="F211" s="81">
        <v>13571.08</v>
      </c>
      <c r="G211" s="82">
        <v>11698.8</v>
      </c>
      <c r="H211" s="83">
        <v>30292.62</v>
      </c>
      <c r="I211" s="83">
        <v>28015.37</v>
      </c>
      <c r="J211" s="67">
        <f t="shared" si="29"/>
        <v>108.44558477656618</v>
      </c>
      <c r="K211" s="68">
        <f t="shared" si="30"/>
        <v>100.22155318565325</v>
      </c>
      <c r="L211" s="68">
        <f t="shared" si="31"/>
        <v>106.43434420841967</v>
      </c>
      <c r="M211" s="69">
        <f t="shared" si="32"/>
        <v>2.6957362269260923</v>
      </c>
      <c r="N211" s="69">
        <f t="shared" si="27"/>
        <v>2.589378397784388</v>
      </c>
      <c r="O211" s="69">
        <f t="shared" si="33"/>
        <v>2.4180528829021455</v>
      </c>
      <c r="P211" s="69">
        <f t="shared" si="28"/>
        <v>2.3947216808561564</v>
      </c>
    </row>
    <row r="212" spans="1:16" ht="10.5">
      <c r="A212" s="84" t="s">
        <v>235</v>
      </c>
      <c r="B212" s="84" t="s">
        <v>236</v>
      </c>
      <c r="C212" s="84" t="s">
        <v>49</v>
      </c>
      <c r="D212" s="85">
        <v>709463.05</v>
      </c>
      <c r="E212" s="86">
        <v>2291006.5</v>
      </c>
      <c r="F212" s="86">
        <v>2046473.31</v>
      </c>
      <c r="G212" s="85">
        <v>685548.18</v>
      </c>
      <c r="H212" s="86">
        <v>2188002.13</v>
      </c>
      <c r="I212" s="86">
        <v>2037657.65</v>
      </c>
      <c r="J212" s="67">
        <f t="shared" si="29"/>
        <v>-3.3708408070018576</v>
      </c>
      <c r="K212" s="68">
        <f t="shared" si="30"/>
        <v>-4.496031329461532</v>
      </c>
      <c r="L212" s="68">
        <f t="shared" si="31"/>
        <v>-0.4307732701385756</v>
      </c>
      <c r="M212" s="69">
        <f t="shared" si="32"/>
        <v>3.2292118666363243</v>
      </c>
      <c r="N212" s="69">
        <f t="shared" si="27"/>
        <v>3.1916095671058446</v>
      </c>
      <c r="O212" s="69">
        <f t="shared" si="33"/>
        <v>2.8845382574892375</v>
      </c>
      <c r="P212" s="69">
        <f t="shared" si="28"/>
        <v>2.972304076425379</v>
      </c>
    </row>
    <row r="213" spans="1:16" ht="10.5">
      <c r="A213" s="80" t="s">
        <v>235</v>
      </c>
      <c r="B213" s="80" t="s">
        <v>236</v>
      </c>
      <c r="C213" s="80" t="s">
        <v>84</v>
      </c>
      <c r="D213" s="82">
        <v>35995.5</v>
      </c>
      <c r="E213" s="83">
        <v>131512.5</v>
      </c>
      <c r="F213" s="83">
        <v>117055.4</v>
      </c>
      <c r="G213" s="82">
        <v>17145</v>
      </c>
      <c r="H213" s="83">
        <v>66159</v>
      </c>
      <c r="I213" s="83">
        <v>60943.15</v>
      </c>
      <c r="J213" s="67">
        <f t="shared" si="29"/>
        <v>-52.36904613076634</v>
      </c>
      <c r="K213" s="68">
        <f t="shared" si="30"/>
        <v>-49.693755346449954</v>
      </c>
      <c r="L213" s="68">
        <f t="shared" si="31"/>
        <v>-47.93648990136294</v>
      </c>
      <c r="M213" s="69">
        <f t="shared" si="32"/>
        <v>3.653581697712214</v>
      </c>
      <c r="N213" s="69">
        <f t="shared" si="27"/>
        <v>3.858792650918635</v>
      </c>
      <c r="O213" s="69">
        <f t="shared" si="33"/>
        <v>3.2519453820616464</v>
      </c>
      <c r="P213" s="69">
        <f t="shared" si="28"/>
        <v>3.554572761738116</v>
      </c>
    </row>
    <row r="214" spans="1:16" ht="10.5">
      <c r="A214" s="84" t="s">
        <v>235</v>
      </c>
      <c r="B214" s="84" t="s">
        <v>236</v>
      </c>
      <c r="C214" s="84" t="s">
        <v>99</v>
      </c>
      <c r="D214" s="85">
        <v>10920.15</v>
      </c>
      <c r="E214" s="86">
        <v>37290.95</v>
      </c>
      <c r="F214" s="86">
        <v>32861.89</v>
      </c>
      <c r="G214" s="85">
        <v>10403.1</v>
      </c>
      <c r="H214" s="86">
        <v>35460.1</v>
      </c>
      <c r="I214" s="86">
        <v>32780.28</v>
      </c>
      <c r="J214" s="67">
        <f t="shared" si="29"/>
        <v>-4.734825071084182</v>
      </c>
      <c r="K214" s="68">
        <f t="shared" si="30"/>
        <v>-4.909636252227414</v>
      </c>
      <c r="L214" s="68">
        <f t="shared" si="31"/>
        <v>-0.24834238079428964</v>
      </c>
      <c r="M214" s="69">
        <f t="shared" si="32"/>
        <v>3.414875253545052</v>
      </c>
      <c r="N214" s="69">
        <f t="shared" si="27"/>
        <v>3.4086089723255566</v>
      </c>
      <c r="O214" s="69">
        <f t="shared" si="33"/>
        <v>3.0092892496897936</v>
      </c>
      <c r="P214" s="69">
        <f t="shared" si="28"/>
        <v>3.151010756409147</v>
      </c>
    </row>
    <row r="215" spans="1:16" ht="10.5">
      <c r="A215" s="80" t="s">
        <v>235</v>
      </c>
      <c r="B215" s="80" t="s">
        <v>236</v>
      </c>
      <c r="C215" s="80" t="s">
        <v>68</v>
      </c>
      <c r="D215" s="82">
        <v>104940</v>
      </c>
      <c r="E215" s="83">
        <v>341428.4</v>
      </c>
      <c r="F215" s="83">
        <v>312565.13</v>
      </c>
      <c r="G215" s="82">
        <v>20460</v>
      </c>
      <c r="H215" s="83">
        <v>56302.2</v>
      </c>
      <c r="I215" s="83">
        <v>53294.5</v>
      </c>
      <c r="J215" s="67">
        <f t="shared" si="29"/>
        <v>-80.50314465408805</v>
      </c>
      <c r="K215" s="68">
        <f t="shared" si="30"/>
        <v>-83.50980761998709</v>
      </c>
      <c r="L215" s="68">
        <f t="shared" si="31"/>
        <v>-82.94931363584926</v>
      </c>
      <c r="M215" s="69">
        <f t="shared" si="32"/>
        <v>3.253558223746903</v>
      </c>
      <c r="N215" s="69">
        <f t="shared" si="27"/>
        <v>2.7518181818181815</v>
      </c>
      <c r="O215" s="69">
        <f t="shared" si="33"/>
        <v>2.9785127692014486</v>
      </c>
      <c r="P215" s="69">
        <f t="shared" si="28"/>
        <v>2.6048142717497558</v>
      </c>
    </row>
    <row r="216" spans="1:16" ht="10.5">
      <c r="A216" s="84" t="s">
        <v>235</v>
      </c>
      <c r="B216" s="84" t="s">
        <v>236</v>
      </c>
      <c r="C216" s="84" t="s">
        <v>557</v>
      </c>
      <c r="D216" s="85"/>
      <c r="E216" s="86"/>
      <c r="F216" s="86"/>
      <c r="G216" s="87">
        <v>95.76</v>
      </c>
      <c r="H216" s="87">
        <v>376.56</v>
      </c>
      <c r="I216" s="87">
        <v>349.13</v>
      </c>
      <c r="J216" s="67"/>
      <c r="K216" s="68"/>
      <c r="L216" s="68"/>
      <c r="M216" s="69"/>
      <c r="N216" s="69">
        <f t="shared" si="27"/>
        <v>3.932330827067669</v>
      </c>
      <c r="O216" s="69"/>
      <c r="P216" s="69">
        <f t="shared" si="28"/>
        <v>3.6458855472013365</v>
      </c>
    </row>
    <row r="217" spans="1:16" ht="10.5">
      <c r="A217" s="80" t="s">
        <v>235</v>
      </c>
      <c r="B217" s="80" t="s">
        <v>236</v>
      </c>
      <c r="C217" s="80" t="s">
        <v>64</v>
      </c>
      <c r="D217" s="82">
        <v>6240</v>
      </c>
      <c r="E217" s="83">
        <v>18778.4</v>
      </c>
      <c r="F217" s="83">
        <v>16591.58</v>
      </c>
      <c r="G217" s="82"/>
      <c r="H217" s="83"/>
      <c r="I217" s="83"/>
      <c r="J217" s="67"/>
      <c r="K217" s="68"/>
      <c r="L217" s="68"/>
      <c r="M217" s="69">
        <f t="shared" si="32"/>
        <v>3.0093589743589746</v>
      </c>
      <c r="N217" s="69"/>
      <c r="O217" s="69">
        <f t="shared" si="33"/>
        <v>2.6589070512820516</v>
      </c>
      <c r="P217" s="69"/>
    </row>
    <row r="218" spans="1:16" ht="10.5">
      <c r="A218" s="84" t="s">
        <v>235</v>
      </c>
      <c r="B218" s="84" t="s">
        <v>236</v>
      </c>
      <c r="C218" s="84" t="s">
        <v>66</v>
      </c>
      <c r="D218" s="85"/>
      <c r="E218" s="86"/>
      <c r="F218" s="86"/>
      <c r="G218" s="85">
        <v>19808.4</v>
      </c>
      <c r="H218" s="86">
        <v>62285.04</v>
      </c>
      <c r="I218" s="86">
        <v>58193.29</v>
      </c>
      <c r="J218" s="67"/>
      <c r="K218" s="68"/>
      <c r="L218" s="68"/>
      <c r="M218" s="69"/>
      <c r="N218" s="69">
        <f t="shared" si="27"/>
        <v>3.1443751135881746</v>
      </c>
      <c r="O218" s="69"/>
      <c r="P218" s="69">
        <f t="shared" si="28"/>
        <v>2.937808707417055</v>
      </c>
    </row>
    <row r="219" spans="1:16" ht="10.5">
      <c r="A219" s="80" t="s">
        <v>235</v>
      </c>
      <c r="B219" s="80" t="s">
        <v>236</v>
      </c>
      <c r="C219" s="80" t="s">
        <v>169</v>
      </c>
      <c r="D219" s="82">
        <v>7330.8</v>
      </c>
      <c r="E219" s="83">
        <v>20424</v>
      </c>
      <c r="F219" s="83">
        <v>18432.23</v>
      </c>
      <c r="G219" s="81"/>
      <c r="H219" s="81"/>
      <c r="I219" s="81"/>
      <c r="J219" s="67"/>
      <c r="K219" s="68"/>
      <c r="L219" s="68"/>
      <c r="M219" s="69">
        <f t="shared" si="32"/>
        <v>2.7860533638893434</v>
      </c>
      <c r="N219" s="69"/>
      <c r="O219" s="69">
        <f t="shared" si="33"/>
        <v>2.5143545042832978</v>
      </c>
      <c r="P219" s="69"/>
    </row>
    <row r="220" spans="1:16" ht="10.5">
      <c r="A220" s="84" t="s">
        <v>235</v>
      </c>
      <c r="B220" s="84" t="s">
        <v>236</v>
      </c>
      <c r="C220" s="84" t="s">
        <v>48</v>
      </c>
      <c r="D220" s="85">
        <v>1637079.2</v>
      </c>
      <c r="E220" s="86">
        <v>4707026.26</v>
      </c>
      <c r="F220" s="86">
        <v>4220633.91</v>
      </c>
      <c r="G220" s="87">
        <v>1721433.4</v>
      </c>
      <c r="H220" s="87">
        <v>4968139.37</v>
      </c>
      <c r="I220" s="87">
        <v>4626670.13</v>
      </c>
      <c r="J220" s="67">
        <f t="shared" si="29"/>
        <v>5.152725659210621</v>
      </c>
      <c r="K220" s="68">
        <f t="shared" si="30"/>
        <v>5.5473051471780055</v>
      </c>
      <c r="L220" s="68">
        <f t="shared" si="31"/>
        <v>9.620266259956189</v>
      </c>
      <c r="M220" s="69">
        <f t="shared" si="32"/>
        <v>2.875258729082869</v>
      </c>
      <c r="N220" s="69">
        <f t="shared" si="27"/>
        <v>2.886047970255486</v>
      </c>
      <c r="O220" s="69">
        <f t="shared" si="33"/>
        <v>2.5781488824731267</v>
      </c>
      <c r="P220" s="69">
        <f t="shared" si="28"/>
        <v>2.687684652801555</v>
      </c>
    </row>
    <row r="221" spans="1:16" ht="10.5">
      <c r="A221" s="80" t="s">
        <v>235</v>
      </c>
      <c r="B221" s="80" t="s">
        <v>236</v>
      </c>
      <c r="C221" s="80" t="s">
        <v>82</v>
      </c>
      <c r="D221" s="81">
        <v>30562.8</v>
      </c>
      <c r="E221" s="81">
        <v>96818.6</v>
      </c>
      <c r="F221" s="81">
        <v>86544.95</v>
      </c>
      <c r="G221" s="82"/>
      <c r="H221" s="83"/>
      <c r="I221" s="83"/>
      <c r="J221" s="67"/>
      <c r="K221" s="68"/>
      <c r="L221" s="68"/>
      <c r="M221" s="69">
        <f t="shared" si="32"/>
        <v>3.167857657020954</v>
      </c>
      <c r="N221" s="69"/>
      <c r="O221" s="69">
        <f t="shared" si="33"/>
        <v>2.8317088094022798</v>
      </c>
      <c r="P221" s="69"/>
    </row>
    <row r="222" spans="1:16" ht="10.5">
      <c r="A222" s="84" t="s">
        <v>235</v>
      </c>
      <c r="B222" s="84" t="s">
        <v>236</v>
      </c>
      <c r="C222" s="84" t="s">
        <v>107</v>
      </c>
      <c r="D222" s="85">
        <v>168811.32</v>
      </c>
      <c r="E222" s="86">
        <v>475614.78</v>
      </c>
      <c r="F222" s="86">
        <v>430511.61</v>
      </c>
      <c r="G222" s="87">
        <v>235949.77</v>
      </c>
      <c r="H222" s="87">
        <v>645767.63</v>
      </c>
      <c r="I222" s="87">
        <v>595935.9</v>
      </c>
      <c r="J222" s="67">
        <f t="shared" si="29"/>
        <v>39.77129614293637</v>
      </c>
      <c r="K222" s="68">
        <f t="shared" si="30"/>
        <v>35.7753495381283</v>
      </c>
      <c r="L222" s="68">
        <f t="shared" si="31"/>
        <v>38.42504735238152</v>
      </c>
      <c r="M222" s="69">
        <f t="shared" si="32"/>
        <v>2.8174341625905184</v>
      </c>
      <c r="N222" s="69">
        <f t="shared" si="27"/>
        <v>2.73688603298914</v>
      </c>
      <c r="O222" s="69">
        <f t="shared" si="33"/>
        <v>2.550253205768428</v>
      </c>
      <c r="P222" s="69">
        <f t="shared" si="28"/>
        <v>2.5256896838678844</v>
      </c>
    </row>
    <row r="223" spans="1:16" ht="10.5">
      <c r="A223" s="80" t="s">
        <v>235</v>
      </c>
      <c r="B223" s="80" t="s">
        <v>236</v>
      </c>
      <c r="C223" s="80" t="s">
        <v>65</v>
      </c>
      <c r="D223" s="82">
        <v>41551</v>
      </c>
      <c r="E223" s="83">
        <v>143347</v>
      </c>
      <c r="F223" s="83">
        <v>127754.4</v>
      </c>
      <c r="G223" s="82">
        <v>46943</v>
      </c>
      <c r="H223" s="83">
        <v>153063.8</v>
      </c>
      <c r="I223" s="83">
        <v>142994.63</v>
      </c>
      <c r="J223" s="67">
        <f t="shared" si="29"/>
        <v>12.976823662487064</v>
      </c>
      <c r="K223" s="68">
        <f t="shared" si="30"/>
        <v>6.778516467034531</v>
      </c>
      <c r="L223" s="68">
        <f t="shared" si="31"/>
        <v>11.92931906846262</v>
      </c>
      <c r="M223" s="69">
        <f t="shared" si="32"/>
        <v>3.449904936102621</v>
      </c>
      <c r="N223" s="69">
        <f t="shared" si="27"/>
        <v>3.260630977994589</v>
      </c>
      <c r="O223" s="69">
        <f t="shared" si="33"/>
        <v>3.0746408028687635</v>
      </c>
      <c r="P223" s="69">
        <f t="shared" si="28"/>
        <v>3.046133182796157</v>
      </c>
    </row>
    <row r="224" spans="1:16" ht="10.5">
      <c r="A224" s="84" t="s">
        <v>235</v>
      </c>
      <c r="B224" s="84" t="s">
        <v>236</v>
      </c>
      <c r="C224" s="84" t="s">
        <v>67</v>
      </c>
      <c r="D224" s="87"/>
      <c r="E224" s="87"/>
      <c r="F224" s="87"/>
      <c r="G224" s="85">
        <v>13306.5</v>
      </c>
      <c r="H224" s="86">
        <v>37426.4</v>
      </c>
      <c r="I224" s="86">
        <v>34173.48</v>
      </c>
      <c r="J224" s="67"/>
      <c r="K224" s="68"/>
      <c r="L224" s="68"/>
      <c r="M224" s="69"/>
      <c r="N224" s="69">
        <f t="shared" si="27"/>
        <v>2.8126404388832524</v>
      </c>
      <c r="O224" s="69"/>
      <c r="P224" s="69">
        <f t="shared" si="28"/>
        <v>2.568179461165596</v>
      </c>
    </row>
    <row r="225" spans="1:16" ht="10.5">
      <c r="A225" s="80" t="s">
        <v>237</v>
      </c>
      <c r="B225" s="80" t="s">
        <v>238</v>
      </c>
      <c r="C225" s="80" t="s">
        <v>91</v>
      </c>
      <c r="D225" s="81"/>
      <c r="E225" s="81"/>
      <c r="F225" s="81"/>
      <c r="G225" s="82">
        <v>9.45</v>
      </c>
      <c r="H225" s="83">
        <v>58.2</v>
      </c>
      <c r="I225" s="83">
        <v>54.28</v>
      </c>
      <c r="J225" s="67"/>
      <c r="K225" s="68"/>
      <c r="L225" s="68"/>
      <c r="M225" s="69"/>
      <c r="N225" s="69">
        <f t="shared" si="27"/>
        <v>6.158730158730159</v>
      </c>
      <c r="O225" s="69"/>
      <c r="P225" s="69">
        <f t="shared" si="28"/>
        <v>5.7439153439153445</v>
      </c>
    </row>
    <row r="226" spans="1:16" ht="10.5">
      <c r="A226" s="84" t="s">
        <v>237</v>
      </c>
      <c r="B226" s="84" t="s">
        <v>238</v>
      </c>
      <c r="C226" s="84" t="s">
        <v>45</v>
      </c>
      <c r="D226" s="85">
        <v>1102.8</v>
      </c>
      <c r="E226" s="86">
        <v>3325.8</v>
      </c>
      <c r="F226" s="86">
        <v>2995.39</v>
      </c>
      <c r="G226" s="85">
        <v>4200</v>
      </c>
      <c r="H226" s="86">
        <v>11130</v>
      </c>
      <c r="I226" s="86">
        <v>10440.89</v>
      </c>
      <c r="J226" s="67">
        <f t="shared" si="29"/>
        <v>280.8487486398259</v>
      </c>
      <c r="K226" s="68">
        <f t="shared" si="30"/>
        <v>234.65632329063683</v>
      </c>
      <c r="L226" s="68">
        <f t="shared" si="31"/>
        <v>248.56529533716812</v>
      </c>
      <c r="M226" s="69">
        <f t="shared" si="32"/>
        <v>3.015778019586507</v>
      </c>
      <c r="N226" s="69">
        <f t="shared" si="27"/>
        <v>2.65</v>
      </c>
      <c r="O226" s="69">
        <f t="shared" si="33"/>
        <v>2.7161679361624955</v>
      </c>
      <c r="P226" s="69">
        <f t="shared" si="28"/>
        <v>2.4859261904761905</v>
      </c>
    </row>
    <row r="227" spans="1:16" ht="10.5">
      <c r="A227" s="80" t="s">
        <v>237</v>
      </c>
      <c r="B227" s="80" t="s">
        <v>238</v>
      </c>
      <c r="C227" s="80" t="s">
        <v>151</v>
      </c>
      <c r="D227" s="82">
        <v>301.2</v>
      </c>
      <c r="E227" s="83">
        <v>1228.14</v>
      </c>
      <c r="F227" s="83">
        <v>1103.48</v>
      </c>
      <c r="G227" s="81">
        <v>390</v>
      </c>
      <c r="H227" s="81">
        <v>1258.06</v>
      </c>
      <c r="I227" s="81">
        <v>1179.36</v>
      </c>
      <c r="J227" s="67">
        <f t="shared" si="29"/>
        <v>29.482071713147416</v>
      </c>
      <c r="K227" s="68">
        <f t="shared" si="30"/>
        <v>2.436204341524569</v>
      </c>
      <c r="L227" s="68">
        <f t="shared" si="31"/>
        <v>6.876427302715036</v>
      </c>
      <c r="M227" s="69">
        <f t="shared" si="32"/>
        <v>4.0774900398406375</v>
      </c>
      <c r="N227" s="69">
        <f t="shared" si="27"/>
        <v>3.2257948717948715</v>
      </c>
      <c r="O227" s="69">
        <f t="shared" si="33"/>
        <v>3.663612217795485</v>
      </c>
      <c r="P227" s="69">
        <f t="shared" si="28"/>
        <v>3.0239999999999996</v>
      </c>
    </row>
    <row r="228" spans="1:16" ht="10.5">
      <c r="A228" s="84" t="s">
        <v>237</v>
      </c>
      <c r="B228" s="84" t="s">
        <v>238</v>
      </c>
      <c r="C228" s="84" t="s">
        <v>82</v>
      </c>
      <c r="D228" s="85">
        <v>562.5</v>
      </c>
      <c r="E228" s="86">
        <v>2220</v>
      </c>
      <c r="F228" s="86">
        <v>1956.33</v>
      </c>
      <c r="G228" s="87"/>
      <c r="H228" s="87"/>
      <c r="I228" s="87"/>
      <c r="J228" s="67"/>
      <c r="K228" s="68"/>
      <c r="L228" s="68"/>
      <c r="M228" s="69">
        <f t="shared" si="32"/>
        <v>3.9466666666666668</v>
      </c>
      <c r="N228" s="69"/>
      <c r="O228" s="69">
        <f t="shared" si="33"/>
        <v>3.4779199999999997</v>
      </c>
      <c r="P228" s="69"/>
    </row>
    <row r="229" spans="1:16" ht="10.5">
      <c r="A229" s="80" t="s">
        <v>239</v>
      </c>
      <c r="B229" s="80" t="s">
        <v>240</v>
      </c>
      <c r="C229" s="80" t="s">
        <v>45</v>
      </c>
      <c r="D229" s="82"/>
      <c r="E229" s="83"/>
      <c r="F229" s="83"/>
      <c r="G229" s="82">
        <v>6175.8</v>
      </c>
      <c r="H229" s="83">
        <v>10211.87</v>
      </c>
      <c r="I229" s="83">
        <v>9342.8</v>
      </c>
      <c r="J229" s="67"/>
      <c r="K229" s="68"/>
      <c r="L229" s="68"/>
      <c r="M229" s="69"/>
      <c r="N229" s="69">
        <f t="shared" si="27"/>
        <v>1.6535299070565757</v>
      </c>
      <c r="O229" s="69"/>
      <c r="P229" s="69">
        <f t="shared" si="28"/>
        <v>1.51280805725574</v>
      </c>
    </row>
    <row r="230" spans="1:16" ht="10.5">
      <c r="A230" s="84" t="s">
        <v>241</v>
      </c>
      <c r="B230" s="84" t="s">
        <v>242</v>
      </c>
      <c r="C230" s="84" t="s">
        <v>151</v>
      </c>
      <c r="D230" s="85"/>
      <c r="E230" s="86"/>
      <c r="F230" s="86"/>
      <c r="G230" s="85">
        <v>19.2</v>
      </c>
      <c r="H230" s="86">
        <v>183.01</v>
      </c>
      <c r="I230" s="86">
        <v>170.98</v>
      </c>
      <c r="J230" s="67"/>
      <c r="K230" s="68"/>
      <c r="L230" s="68"/>
      <c r="M230" s="69"/>
      <c r="N230" s="69">
        <f t="shared" si="27"/>
        <v>9.531770833333333</v>
      </c>
      <c r="O230" s="69"/>
      <c r="P230" s="69">
        <f t="shared" si="28"/>
        <v>8.905208333333333</v>
      </c>
    </row>
    <row r="231" spans="1:16" ht="10.5">
      <c r="A231" s="80" t="s">
        <v>241</v>
      </c>
      <c r="B231" s="80" t="s">
        <v>242</v>
      </c>
      <c r="C231" s="80" t="s">
        <v>585</v>
      </c>
      <c r="D231" s="82"/>
      <c r="E231" s="83"/>
      <c r="F231" s="83"/>
      <c r="G231" s="82">
        <v>576</v>
      </c>
      <c r="H231" s="83">
        <v>2713.79</v>
      </c>
      <c r="I231" s="83">
        <v>2461.12</v>
      </c>
      <c r="J231" s="67"/>
      <c r="K231" s="68"/>
      <c r="L231" s="68"/>
      <c r="M231" s="69"/>
      <c r="N231" s="69">
        <f t="shared" si="27"/>
        <v>4.711440972222222</v>
      </c>
      <c r="O231" s="69"/>
      <c r="P231" s="69">
        <f t="shared" si="28"/>
        <v>4.272777777777778</v>
      </c>
    </row>
    <row r="232" spans="1:16" ht="10.5">
      <c r="A232" s="84" t="s">
        <v>243</v>
      </c>
      <c r="B232" s="84" t="s">
        <v>244</v>
      </c>
      <c r="C232" s="84" t="s">
        <v>133</v>
      </c>
      <c r="D232" s="85">
        <v>7330</v>
      </c>
      <c r="E232" s="86">
        <v>47702.8</v>
      </c>
      <c r="F232" s="86">
        <v>42684.55</v>
      </c>
      <c r="G232" s="85">
        <v>8710</v>
      </c>
      <c r="H232" s="86">
        <v>54220.5</v>
      </c>
      <c r="I232" s="86">
        <v>50359.44</v>
      </c>
      <c r="J232" s="67">
        <f t="shared" si="29"/>
        <v>18.826739427012278</v>
      </c>
      <c r="K232" s="68">
        <f t="shared" si="30"/>
        <v>13.663139270650774</v>
      </c>
      <c r="L232" s="68">
        <f t="shared" si="31"/>
        <v>17.980487084905427</v>
      </c>
      <c r="M232" s="69">
        <f t="shared" si="32"/>
        <v>6.5078854024556625</v>
      </c>
      <c r="N232" s="69">
        <f t="shared" si="27"/>
        <v>6.225086107921928</v>
      </c>
      <c r="O232" s="69">
        <f t="shared" si="33"/>
        <v>5.823267394270123</v>
      </c>
      <c r="P232" s="69">
        <f t="shared" si="28"/>
        <v>5.7817956371986226</v>
      </c>
    </row>
    <row r="233" spans="1:16" ht="10.5">
      <c r="A233" s="80" t="s">
        <v>243</v>
      </c>
      <c r="B233" s="80" t="s">
        <v>244</v>
      </c>
      <c r="C233" s="80" t="s">
        <v>59</v>
      </c>
      <c r="D233" s="82">
        <v>516</v>
      </c>
      <c r="E233" s="83">
        <v>4401</v>
      </c>
      <c r="F233" s="83">
        <v>3975.05</v>
      </c>
      <c r="G233" s="81">
        <v>2028</v>
      </c>
      <c r="H233" s="81">
        <v>14156.2</v>
      </c>
      <c r="I233" s="81">
        <v>13171.14</v>
      </c>
      <c r="J233" s="67">
        <f t="shared" si="29"/>
        <v>293.0232558139535</v>
      </c>
      <c r="K233" s="68">
        <f t="shared" si="30"/>
        <v>221.65871392865262</v>
      </c>
      <c r="L233" s="68">
        <f t="shared" si="31"/>
        <v>231.34526609728178</v>
      </c>
      <c r="M233" s="69">
        <f t="shared" si="32"/>
        <v>8.529069767441861</v>
      </c>
      <c r="N233" s="69">
        <f t="shared" si="27"/>
        <v>6.9803747534516765</v>
      </c>
      <c r="O233" s="69">
        <f t="shared" si="33"/>
        <v>7.70358527131783</v>
      </c>
      <c r="P233" s="69">
        <f t="shared" si="28"/>
        <v>6.494644970414201</v>
      </c>
    </row>
    <row r="234" spans="1:16" ht="10.5">
      <c r="A234" s="84" t="s">
        <v>243</v>
      </c>
      <c r="B234" s="84" t="s">
        <v>244</v>
      </c>
      <c r="C234" s="84" t="s">
        <v>134</v>
      </c>
      <c r="D234" s="85">
        <v>3144</v>
      </c>
      <c r="E234" s="86">
        <v>24679.2</v>
      </c>
      <c r="F234" s="86">
        <v>22090.11</v>
      </c>
      <c r="G234" s="85"/>
      <c r="H234" s="86"/>
      <c r="I234" s="86"/>
      <c r="J234" s="67"/>
      <c r="K234" s="68"/>
      <c r="L234" s="68"/>
      <c r="M234" s="69">
        <f t="shared" si="32"/>
        <v>7.849618320610687</v>
      </c>
      <c r="N234" s="69"/>
      <c r="O234" s="69">
        <f t="shared" si="33"/>
        <v>7.0261164122137405</v>
      </c>
      <c r="P234" s="69"/>
    </row>
    <row r="235" spans="1:16" ht="10.5">
      <c r="A235" s="80" t="s">
        <v>243</v>
      </c>
      <c r="B235" s="80" t="s">
        <v>244</v>
      </c>
      <c r="C235" s="80" t="s">
        <v>62</v>
      </c>
      <c r="D235" s="82">
        <v>5106</v>
      </c>
      <c r="E235" s="83">
        <v>33108</v>
      </c>
      <c r="F235" s="83">
        <v>29843.92</v>
      </c>
      <c r="G235" s="82">
        <v>11697.6</v>
      </c>
      <c r="H235" s="83">
        <v>63573.6</v>
      </c>
      <c r="I235" s="83">
        <v>58650.34</v>
      </c>
      <c r="J235" s="67">
        <f t="shared" si="29"/>
        <v>129.0951821386604</v>
      </c>
      <c r="K235" s="68">
        <f t="shared" si="30"/>
        <v>92.01884740848134</v>
      </c>
      <c r="L235" s="68">
        <f t="shared" si="31"/>
        <v>96.52358001227721</v>
      </c>
      <c r="M235" s="69">
        <f t="shared" si="32"/>
        <v>6.484136310223267</v>
      </c>
      <c r="N235" s="69">
        <f t="shared" si="27"/>
        <v>5.434755847353303</v>
      </c>
      <c r="O235" s="69">
        <f t="shared" si="33"/>
        <v>5.844872698785742</v>
      </c>
      <c r="P235" s="69">
        <f t="shared" si="28"/>
        <v>5.013878060456846</v>
      </c>
    </row>
    <row r="236" spans="1:16" ht="10.5">
      <c r="A236" s="84" t="s">
        <v>243</v>
      </c>
      <c r="B236" s="84" t="s">
        <v>244</v>
      </c>
      <c r="C236" s="84" t="s">
        <v>121</v>
      </c>
      <c r="D236" s="87">
        <v>5843</v>
      </c>
      <c r="E236" s="87">
        <v>24118.24</v>
      </c>
      <c r="F236" s="87">
        <v>21619.36</v>
      </c>
      <c r="G236" s="85">
        <v>7390</v>
      </c>
      <c r="H236" s="86">
        <v>27037</v>
      </c>
      <c r="I236" s="86">
        <v>25024.91</v>
      </c>
      <c r="J236" s="67">
        <f t="shared" si="29"/>
        <v>26.47612527811056</v>
      </c>
      <c r="K236" s="68">
        <f t="shared" si="30"/>
        <v>12.10187808065596</v>
      </c>
      <c r="L236" s="68">
        <f t="shared" si="31"/>
        <v>15.752316442299861</v>
      </c>
      <c r="M236" s="69">
        <f t="shared" si="32"/>
        <v>4.1277152147869245</v>
      </c>
      <c r="N236" s="69">
        <f t="shared" si="27"/>
        <v>3.658592692828146</v>
      </c>
      <c r="O236" s="69">
        <f t="shared" si="33"/>
        <v>3.700044497689543</v>
      </c>
      <c r="P236" s="69">
        <f t="shared" si="28"/>
        <v>3.386320703653586</v>
      </c>
    </row>
    <row r="237" spans="1:16" ht="10.5">
      <c r="A237" s="80" t="s">
        <v>243</v>
      </c>
      <c r="B237" s="80" t="s">
        <v>244</v>
      </c>
      <c r="C237" s="80" t="s">
        <v>91</v>
      </c>
      <c r="D237" s="82"/>
      <c r="E237" s="83"/>
      <c r="F237" s="83"/>
      <c r="G237" s="82">
        <v>60</v>
      </c>
      <c r="H237" s="83">
        <v>396.96</v>
      </c>
      <c r="I237" s="83">
        <v>370.19</v>
      </c>
      <c r="J237" s="67"/>
      <c r="K237" s="68"/>
      <c r="L237" s="68"/>
      <c r="M237" s="69"/>
      <c r="N237" s="69">
        <f t="shared" si="27"/>
        <v>6.616</v>
      </c>
      <c r="O237" s="69"/>
      <c r="P237" s="69">
        <f t="shared" si="28"/>
        <v>6.169833333333333</v>
      </c>
    </row>
    <row r="238" spans="1:16" ht="10.5">
      <c r="A238" s="84" t="s">
        <v>243</v>
      </c>
      <c r="B238" s="84" t="s">
        <v>244</v>
      </c>
      <c r="C238" s="84" t="s">
        <v>45</v>
      </c>
      <c r="D238" s="85">
        <v>14668</v>
      </c>
      <c r="E238" s="86">
        <v>83136.9</v>
      </c>
      <c r="F238" s="86">
        <v>74274.59</v>
      </c>
      <c r="G238" s="85">
        <v>28890.8</v>
      </c>
      <c r="H238" s="86">
        <v>116707.68</v>
      </c>
      <c r="I238" s="86">
        <v>108428.72</v>
      </c>
      <c r="J238" s="67">
        <f t="shared" si="29"/>
        <v>96.96482137987455</v>
      </c>
      <c r="K238" s="68">
        <f t="shared" si="30"/>
        <v>40.38012001890858</v>
      </c>
      <c r="L238" s="68">
        <f t="shared" si="31"/>
        <v>45.98359950556443</v>
      </c>
      <c r="M238" s="69">
        <f t="shared" si="32"/>
        <v>5.667909735478593</v>
      </c>
      <c r="N238" s="69">
        <f t="shared" si="27"/>
        <v>4.0396139947664995</v>
      </c>
      <c r="O238" s="69">
        <f t="shared" si="33"/>
        <v>5.063716253067903</v>
      </c>
      <c r="P238" s="69">
        <f t="shared" si="28"/>
        <v>3.7530535672255527</v>
      </c>
    </row>
    <row r="239" spans="1:16" ht="10.5">
      <c r="A239" s="80" t="s">
        <v>243</v>
      </c>
      <c r="B239" s="80" t="s">
        <v>244</v>
      </c>
      <c r="C239" s="80" t="s">
        <v>61</v>
      </c>
      <c r="D239" s="82">
        <v>4072</v>
      </c>
      <c r="E239" s="83">
        <v>27413.28</v>
      </c>
      <c r="F239" s="83">
        <v>24461.88</v>
      </c>
      <c r="G239" s="82">
        <v>528</v>
      </c>
      <c r="H239" s="83">
        <v>3608.16</v>
      </c>
      <c r="I239" s="83">
        <v>3308.84</v>
      </c>
      <c r="J239" s="67">
        <f t="shared" si="29"/>
        <v>-87.03339882121807</v>
      </c>
      <c r="K239" s="68">
        <f t="shared" si="30"/>
        <v>-86.83791213601583</v>
      </c>
      <c r="L239" s="68">
        <f t="shared" si="31"/>
        <v>-86.47348445826731</v>
      </c>
      <c r="M239" s="69">
        <f t="shared" si="32"/>
        <v>6.732141453831041</v>
      </c>
      <c r="N239" s="69">
        <f t="shared" si="27"/>
        <v>6.833636363636363</v>
      </c>
      <c r="O239" s="69">
        <f t="shared" si="33"/>
        <v>6.007337917485265</v>
      </c>
      <c r="P239" s="69">
        <f t="shared" si="28"/>
        <v>6.266742424242424</v>
      </c>
    </row>
    <row r="240" spans="1:16" ht="10.5">
      <c r="A240" s="84" t="s">
        <v>243</v>
      </c>
      <c r="B240" s="84" t="s">
        <v>244</v>
      </c>
      <c r="C240" s="84" t="s">
        <v>497</v>
      </c>
      <c r="D240" s="85">
        <v>72</v>
      </c>
      <c r="E240" s="86">
        <v>524.9</v>
      </c>
      <c r="F240" s="86">
        <v>469.69</v>
      </c>
      <c r="G240" s="85">
        <v>120</v>
      </c>
      <c r="H240" s="86">
        <v>853</v>
      </c>
      <c r="I240" s="86">
        <v>810.28</v>
      </c>
      <c r="J240" s="67">
        <f t="shared" si="29"/>
        <v>66.66666666666667</v>
      </c>
      <c r="K240" s="68">
        <f t="shared" si="30"/>
        <v>62.507144217946276</v>
      </c>
      <c r="L240" s="68">
        <f t="shared" si="31"/>
        <v>72.51378568843279</v>
      </c>
      <c r="M240" s="69">
        <f t="shared" si="32"/>
        <v>7.290277777777778</v>
      </c>
      <c r="N240" s="69">
        <f t="shared" si="27"/>
        <v>7.108333333333333</v>
      </c>
      <c r="O240" s="69">
        <f t="shared" si="33"/>
        <v>6.523472222222222</v>
      </c>
      <c r="P240" s="69">
        <f t="shared" si="28"/>
        <v>6.7523333333333335</v>
      </c>
    </row>
    <row r="241" spans="1:16" ht="10.5">
      <c r="A241" s="80" t="s">
        <v>243</v>
      </c>
      <c r="B241" s="80" t="s">
        <v>244</v>
      </c>
      <c r="C241" s="80" t="s">
        <v>151</v>
      </c>
      <c r="D241" s="82">
        <v>9013.3</v>
      </c>
      <c r="E241" s="83">
        <v>55205.79</v>
      </c>
      <c r="F241" s="83">
        <v>49564.01</v>
      </c>
      <c r="G241" s="82">
        <v>25600.9</v>
      </c>
      <c r="H241" s="83">
        <v>115174.76</v>
      </c>
      <c r="I241" s="83">
        <v>107134.78</v>
      </c>
      <c r="J241" s="67">
        <f t="shared" si="29"/>
        <v>184.03470427035606</v>
      </c>
      <c r="K241" s="68">
        <f t="shared" si="30"/>
        <v>108.628044268545</v>
      </c>
      <c r="L241" s="68">
        <f t="shared" si="31"/>
        <v>116.15438298878561</v>
      </c>
      <c r="M241" s="69">
        <f t="shared" si="32"/>
        <v>6.124925388037679</v>
      </c>
      <c r="N241" s="69">
        <f t="shared" si="27"/>
        <v>4.498855899597279</v>
      </c>
      <c r="O241" s="69">
        <f t="shared" si="33"/>
        <v>5.498985942995352</v>
      </c>
      <c r="P241" s="69">
        <f t="shared" si="28"/>
        <v>4.184805221691424</v>
      </c>
    </row>
    <row r="242" spans="1:16" ht="10.5">
      <c r="A242" s="84" t="s">
        <v>243</v>
      </c>
      <c r="B242" s="84" t="s">
        <v>244</v>
      </c>
      <c r="C242" s="84" t="s">
        <v>101</v>
      </c>
      <c r="D242" s="85">
        <v>1152</v>
      </c>
      <c r="E242" s="86">
        <v>8806.51</v>
      </c>
      <c r="F242" s="86">
        <v>7854</v>
      </c>
      <c r="G242" s="85">
        <v>2392</v>
      </c>
      <c r="H242" s="86">
        <v>11666.55</v>
      </c>
      <c r="I242" s="86">
        <v>10786.45</v>
      </c>
      <c r="J242" s="67">
        <f t="shared" si="29"/>
        <v>107.63888888888889</v>
      </c>
      <c r="K242" s="68">
        <f t="shared" si="30"/>
        <v>32.47642936872835</v>
      </c>
      <c r="L242" s="68">
        <f t="shared" si="31"/>
        <v>37.337025719378666</v>
      </c>
      <c r="M242" s="69">
        <f t="shared" si="32"/>
        <v>7.644539930555556</v>
      </c>
      <c r="N242" s="69">
        <f t="shared" si="27"/>
        <v>4.877320234113712</v>
      </c>
      <c r="O242" s="69">
        <f t="shared" si="33"/>
        <v>6.817708333333333</v>
      </c>
      <c r="P242" s="69">
        <f t="shared" si="28"/>
        <v>4.509385451505017</v>
      </c>
    </row>
    <row r="243" spans="1:16" ht="10.5">
      <c r="A243" s="80" t="s">
        <v>243</v>
      </c>
      <c r="B243" s="80" t="s">
        <v>244</v>
      </c>
      <c r="C243" s="80" t="s">
        <v>585</v>
      </c>
      <c r="D243" s="81">
        <v>162</v>
      </c>
      <c r="E243" s="81">
        <v>995.47</v>
      </c>
      <c r="F243" s="81">
        <v>882.19</v>
      </c>
      <c r="G243" s="82"/>
      <c r="H243" s="83"/>
      <c r="I243" s="83"/>
      <c r="J243" s="67"/>
      <c r="K243" s="68"/>
      <c r="L243" s="68"/>
      <c r="M243" s="69">
        <f t="shared" si="32"/>
        <v>6.144876543209877</v>
      </c>
      <c r="N243" s="69"/>
      <c r="O243" s="69">
        <f t="shared" si="33"/>
        <v>5.445617283950618</v>
      </c>
      <c r="P243" s="69"/>
    </row>
    <row r="244" spans="1:16" ht="10.5">
      <c r="A244" s="84" t="s">
        <v>243</v>
      </c>
      <c r="B244" s="84" t="s">
        <v>244</v>
      </c>
      <c r="C244" s="84" t="s">
        <v>68</v>
      </c>
      <c r="D244" s="87">
        <v>192</v>
      </c>
      <c r="E244" s="87">
        <v>1641.6</v>
      </c>
      <c r="F244" s="87">
        <v>1506.06</v>
      </c>
      <c r="G244" s="85"/>
      <c r="H244" s="86"/>
      <c r="I244" s="86"/>
      <c r="J244" s="67"/>
      <c r="K244" s="68"/>
      <c r="L244" s="68"/>
      <c r="M244" s="69">
        <f t="shared" si="32"/>
        <v>8.549999999999999</v>
      </c>
      <c r="N244" s="69"/>
      <c r="O244" s="69">
        <f t="shared" si="33"/>
        <v>7.8440625</v>
      </c>
      <c r="P244" s="69"/>
    </row>
    <row r="245" spans="1:16" ht="10.5">
      <c r="A245" s="80" t="s">
        <v>243</v>
      </c>
      <c r="B245" s="80" t="s">
        <v>244</v>
      </c>
      <c r="C245" s="80" t="s">
        <v>557</v>
      </c>
      <c r="D245" s="82"/>
      <c r="E245" s="83"/>
      <c r="F245" s="83"/>
      <c r="G245" s="81">
        <v>31.6</v>
      </c>
      <c r="H245" s="81">
        <v>184.4</v>
      </c>
      <c r="I245" s="81">
        <v>170.97</v>
      </c>
      <c r="J245" s="67"/>
      <c r="K245" s="68"/>
      <c r="L245" s="68"/>
      <c r="M245" s="69"/>
      <c r="N245" s="69">
        <f t="shared" si="27"/>
        <v>5.8354430379746836</v>
      </c>
      <c r="O245" s="69"/>
      <c r="P245" s="69">
        <f t="shared" si="28"/>
        <v>5.410443037974683</v>
      </c>
    </row>
    <row r="246" spans="1:16" ht="10.5">
      <c r="A246" s="84" t="s">
        <v>243</v>
      </c>
      <c r="B246" s="84" t="s">
        <v>244</v>
      </c>
      <c r="C246" s="84" t="s">
        <v>178</v>
      </c>
      <c r="D246" s="85">
        <v>6353.4</v>
      </c>
      <c r="E246" s="86">
        <v>47000.68</v>
      </c>
      <c r="F246" s="86">
        <v>42179.35</v>
      </c>
      <c r="G246" s="85">
        <v>4144</v>
      </c>
      <c r="H246" s="86">
        <v>30645.2</v>
      </c>
      <c r="I246" s="86">
        <v>28269.27</v>
      </c>
      <c r="J246" s="67">
        <f t="shared" si="29"/>
        <v>-34.77508105896055</v>
      </c>
      <c r="K246" s="68">
        <f t="shared" si="30"/>
        <v>-34.79839015095101</v>
      </c>
      <c r="L246" s="68">
        <f t="shared" si="31"/>
        <v>-32.97841242219237</v>
      </c>
      <c r="M246" s="69">
        <f t="shared" si="32"/>
        <v>7.397720905342022</v>
      </c>
      <c r="N246" s="69">
        <f t="shared" si="27"/>
        <v>7.39507722007722</v>
      </c>
      <c r="O246" s="69">
        <f t="shared" si="33"/>
        <v>6.6388626562155695</v>
      </c>
      <c r="P246" s="69">
        <f t="shared" si="28"/>
        <v>6.821735038610039</v>
      </c>
    </row>
    <row r="247" spans="1:16" ht="10.5">
      <c r="A247" s="80" t="s">
        <v>243</v>
      </c>
      <c r="B247" s="80" t="s">
        <v>244</v>
      </c>
      <c r="C247" s="80" t="s">
        <v>169</v>
      </c>
      <c r="D247" s="82">
        <v>240</v>
      </c>
      <c r="E247" s="83">
        <v>1560</v>
      </c>
      <c r="F247" s="83">
        <v>1397.23</v>
      </c>
      <c r="G247" s="81"/>
      <c r="H247" s="81"/>
      <c r="I247" s="81"/>
      <c r="J247" s="67"/>
      <c r="K247" s="68"/>
      <c r="L247" s="68"/>
      <c r="M247" s="69">
        <f t="shared" si="32"/>
        <v>6.5</v>
      </c>
      <c r="N247" s="69"/>
      <c r="O247" s="69">
        <f t="shared" si="33"/>
        <v>5.821791666666667</v>
      </c>
      <c r="P247" s="69"/>
    </row>
    <row r="248" spans="1:16" ht="10.5">
      <c r="A248" s="84" t="s">
        <v>243</v>
      </c>
      <c r="B248" s="84" t="s">
        <v>244</v>
      </c>
      <c r="C248" s="84" t="s">
        <v>48</v>
      </c>
      <c r="D248" s="85">
        <v>3002.4</v>
      </c>
      <c r="E248" s="86">
        <v>20641.5</v>
      </c>
      <c r="F248" s="86">
        <v>18340.88</v>
      </c>
      <c r="G248" s="85">
        <v>5040</v>
      </c>
      <c r="H248" s="86">
        <v>33962</v>
      </c>
      <c r="I248" s="86">
        <v>31768.53</v>
      </c>
      <c r="J248" s="67">
        <f t="shared" si="29"/>
        <v>67.86570743405275</v>
      </c>
      <c r="K248" s="68">
        <f t="shared" si="30"/>
        <v>64.53261633117748</v>
      </c>
      <c r="L248" s="68">
        <f t="shared" si="31"/>
        <v>73.21159071974735</v>
      </c>
      <c r="M248" s="69">
        <f t="shared" si="32"/>
        <v>6.875</v>
      </c>
      <c r="N248" s="69">
        <f t="shared" si="27"/>
        <v>6.738492063492063</v>
      </c>
      <c r="O248" s="69">
        <f t="shared" si="33"/>
        <v>6.108739674926725</v>
      </c>
      <c r="P248" s="69">
        <f t="shared" si="28"/>
        <v>6.303279761904761</v>
      </c>
    </row>
    <row r="249" spans="1:16" ht="10.5">
      <c r="A249" s="80" t="s">
        <v>243</v>
      </c>
      <c r="B249" s="80" t="s">
        <v>244</v>
      </c>
      <c r="C249" s="80" t="s">
        <v>82</v>
      </c>
      <c r="D249" s="82">
        <v>3850</v>
      </c>
      <c r="E249" s="83">
        <v>24884.5</v>
      </c>
      <c r="F249" s="83">
        <v>22124.65</v>
      </c>
      <c r="G249" s="82"/>
      <c r="H249" s="83"/>
      <c r="I249" s="83"/>
      <c r="J249" s="67"/>
      <c r="K249" s="68"/>
      <c r="L249" s="68"/>
      <c r="M249" s="69">
        <f t="shared" si="32"/>
        <v>6.463506493506493</v>
      </c>
      <c r="N249" s="69"/>
      <c r="O249" s="69">
        <f t="shared" si="33"/>
        <v>5.746662337662338</v>
      </c>
      <c r="P249" s="69"/>
    </row>
    <row r="250" spans="1:16" ht="10.5">
      <c r="A250" s="84" t="s">
        <v>243</v>
      </c>
      <c r="B250" s="84" t="s">
        <v>244</v>
      </c>
      <c r="C250" s="84" t="s">
        <v>107</v>
      </c>
      <c r="D250" s="87">
        <v>283.2</v>
      </c>
      <c r="E250" s="87">
        <v>2421.36</v>
      </c>
      <c r="F250" s="87">
        <v>2188.08</v>
      </c>
      <c r="G250" s="85">
        <v>283.2</v>
      </c>
      <c r="H250" s="86">
        <v>2421.36</v>
      </c>
      <c r="I250" s="86">
        <v>2236.15</v>
      </c>
      <c r="J250" s="67">
        <f t="shared" si="29"/>
        <v>0</v>
      </c>
      <c r="K250" s="68">
        <f t="shared" si="30"/>
        <v>0</v>
      </c>
      <c r="L250" s="68">
        <f t="shared" si="31"/>
        <v>2.196903221088816</v>
      </c>
      <c r="M250" s="69">
        <f t="shared" si="32"/>
        <v>8.55</v>
      </c>
      <c r="N250" s="69">
        <f t="shared" si="27"/>
        <v>8.55</v>
      </c>
      <c r="O250" s="69">
        <f t="shared" si="33"/>
        <v>7.726271186440678</v>
      </c>
      <c r="P250" s="69">
        <f t="shared" si="28"/>
        <v>7.8960098870056505</v>
      </c>
    </row>
    <row r="251" spans="1:16" ht="10.5">
      <c r="A251" s="80" t="s">
        <v>243</v>
      </c>
      <c r="B251" s="80" t="s">
        <v>244</v>
      </c>
      <c r="C251" s="80" t="s">
        <v>65</v>
      </c>
      <c r="D251" s="82">
        <v>30</v>
      </c>
      <c r="E251" s="83">
        <v>263.7</v>
      </c>
      <c r="F251" s="83">
        <v>234.36</v>
      </c>
      <c r="G251" s="82">
        <v>30</v>
      </c>
      <c r="H251" s="83">
        <v>263.7</v>
      </c>
      <c r="I251" s="83">
        <v>246.59</v>
      </c>
      <c r="J251" s="67">
        <f t="shared" si="29"/>
        <v>0</v>
      </c>
      <c r="K251" s="68">
        <f t="shared" si="30"/>
        <v>0</v>
      </c>
      <c r="L251" s="68">
        <f t="shared" si="31"/>
        <v>5.218467315241504</v>
      </c>
      <c r="M251" s="69">
        <f t="shared" si="32"/>
        <v>8.79</v>
      </c>
      <c r="N251" s="69">
        <f t="shared" si="27"/>
        <v>8.79</v>
      </c>
      <c r="O251" s="69">
        <f t="shared" si="33"/>
        <v>7.812</v>
      </c>
      <c r="P251" s="69">
        <f t="shared" si="28"/>
        <v>8.219666666666667</v>
      </c>
    </row>
    <row r="252" spans="1:16" ht="10.5">
      <c r="A252" s="84" t="s">
        <v>709</v>
      </c>
      <c r="B252" s="84" t="s">
        <v>245</v>
      </c>
      <c r="C252" s="84" t="s">
        <v>151</v>
      </c>
      <c r="D252" s="85"/>
      <c r="E252" s="86"/>
      <c r="F252" s="86"/>
      <c r="G252" s="85">
        <v>868.8</v>
      </c>
      <c r="H252" s="86">
        <v>5553.3</v>
      </c>
      <c r="I252" s="86">
        <v>5171.02</v>
      </c>
      <c r="J252" s="67"/>
      <c r="K252" s="68"/>
      <c r="L252" s="68"/>
      <c r="M252" s="69"/>
      <c r="N252" s="69">
        <f t="shared" si="27"/>
        <v>6.391919889502763</v>
      </c>
      <c r="O252" s="69"/>
      <c r="P252" s="69">
        <f t="shared" si="28"/>
        <v>5.9519106813996325</v>
      </c>
    </row>
    <row r="253" spans="1:16" ht="10.5">
      <c r="A253" s="80" t="s">
        <v>246</v>
      </c>
      <c r="B253" s="80" t="s">
        <v>247</v>
      </c>
      <c r="C253" s="80" t="s">
        <v>121</v>
      </c>
      <c r="D253" s="82"/>
      <c r="E253" s="83"/>
      <c r="F253" s="83"/>
      <c r="G253" s="81">
        <v>120</v>
      </c>
      <c r="H253" s="81">
        <v>924</v>
      </c>
      <c r="I253" s="81">
        <v>859.6</v>
      </c>
      <c r="J253" s="67"/>
      <c r="K253" s="68"/>
      <c r="L253" s="68"/>
      <c r="M253" s="69"/>
      <c r="N253" s="69">
        <f t="shared" si="27"/>
        <v>7.7</v>
      </c>
      <c r="O253" s="69"/>
      <c r="P253" s="69">
        <f t="shared" si="28"/>
        <v>7.163333333333333</v>
      </c>
    </row>
    <row r="254" spans="1:16" ht="10.5">
      <c r="A254" s="84" t="s">
        <v>246</v>
      </c>
      <c r="B254" s="84" t="s">
        <v>247</v>
      </c>
      <c r="C254" s="84" t="s">
        <v>45</v>
      </c>
      <c r="D254" s="87">
        <v>300</v>
      </c>
      <c r="E254" s="87">
        <v>1080</v>
      </c>
      <c r="F254" s="87">
        <v>973.89</v>
      </c>
      <c r="G254" s="85"/>
      <c r="H254" s="86"/>
      <c r="I254" s="86"/>
      <c r="J254" s="67"/>
      <c r="K254" s="68"/>
      <c r="L254" s="68"/>
      <c r="M254" s="69">
        <f t="shared" si="32"/>
        <v>3.6</v>
      </c>
      <c r="N254" s="69"/>
      <c r="O254" s="69">
        <f t="shared" si="33"/>
        <v>3.2462999999999997</v>
      </c>
      <c r="P254" s="69"/>
    </row>
    <row r="255" spans="1:16" ht="10.5">
      <c r="A255" s="80" t="s">
        <v>246</v>
      </c>
      <c r="B255" s="80" t="s">
        <v>247</v>
      </c>
      <c r="C255" s="80" t="s">
        <v>151</v>
      </c>
      <c r="D255" s="81"/>
      <c r="E255" s="81"/>
      <c r="F255" s="81"/>
      <c r="G255" s="82">
        <v>221.2</v>
      </c>
      <c r="H255" s="83">
        <v>1354.34</v>
      </c>
      <c r="I255" s="83">
        <v>1261.57</v>
      </c>
      <c r="J255" s="67"/>
      <c r="K255" s="68"/>
      <c r="L255" s="68"/>
      <c r="M255" s="69"/>
      <c r="N255" s="69">
        <f t="shared" si="27"/>
        <v>6.122694394213381</v>
      </c>
      <c r="O255" s="69"/>
      <c r="P255" s="69">
        <f t="shared" si="28"/>
        <v>5.703300180831826</v>
      </c>
    </row>
    <row r="256" spans="1:16" ht="10.5">
      <c r="A256" s="84" t="s">
        <v>248</v>
      </c>
      <c r="B256" s="84" t="s">
        <v>245</v>
      </c>
      <c r="C256" s="84" t="s">
        <v>62</v>
      </c>
      <c r="D256" s="87"/>
      <c r="E256" s="87"/>
      <c r="F256" s="87"/>
      <c r="G256" s="85">
        <v>1200</v>
      </c>
      <c r="H256" s="86">
        <v>7632</v>
      </c>
      <c r="I256" s="86">
        <v>7106.94</v>
      </c>
      <c r="J256" s="67"/>
      <c r="K256" s="68"/>
      <c r="L256" s="68"/>
      <c r="M256" s="69"/>
      <c r="N256" s="69">
        <f t="shared" si="27"/>
        <v>6.36</v>
      </c>
      <c r="O256" s="69"/>
      <c r="P256" s="69">
        <f t="shared" si="28"/>
        <v>5.9224499999999995</v>
      </c>
    </row>
    <row r="257" spans="1:16" ht="10.5">
      <c r="A257" s="80" t="s">
        <v>248</v>
      </c>
      <c r="B257" s="80" t="s">
        <v>245</v>
      </c>
      <c r="C257" s="80" t="s">
        <v>121</v>
      </c>
      <c r="D257" s="82"/>
      <c r="E257" s="83"/>
      <c r="F257" s="83"/>
      <c r="G257" s="82">
        <v>400</v>
      </c>
      <c r="H257" s="83">
        <v>2816</v>
      </c>
      <c r="I257" s="83">
        <v>2605.86</v>
      </c>
      <c r="J257" s="67"/>
      <c r="K257" s="68"/>
      <c r="L257" s="68"/>
      <c r="M257" s="69"/>
      <c r="N257" s="69">
        <f t="shared" si="27"/>
        <v>7.04</v>
      </c>
      <c r="O257" s="69"/>
      <c r="P257" s="69">
        <f t="shared" si="28"/>
        <v>6.5146500000000005</v>
      </c>
    </row>
    <row r="258" spans="1:16" ht="10.5">
      <c r="A258" s="84" t="s">
        <v>248</v>
      </c>
      <c r="B258" s="84" t="s">
        <v>245</v>
      </c>
      <c r="C258" s="84" t="s">
        <v>45</v>
      </c>
      <c r="D258" s="85"/>
      <c r="E258" s="86"/>
      <c r="F258" s="86"/>
      <c r="G258" s="85">
        <v>975</v>
      </c>
      <c r="H258" s="86">
        <v>3510</v>
      </c>
      <c r="I258" s="86">
        <v>3183.44</v>
      </c>
      <c r="J258" s="67"/>
      <c r="K258" s="68"/>
      <c r="L258" s="68"/>
      <c r="M258" s="69"/>
      <c r="N258" s="69">
        <f t="shared" si="27"/>
        <v>3.6</v>
      </c>
      <c r="O258" s="69"/>
      <c r="P258" s="69">
        <f t="shared" si="28"/>
        <v>3.265066666666667</v>
      </c>
    </row>
    <row r="259" spans="1:16" ht="10.5">
      <c r="A259" s="80" t="s">
        <v>248</v>
      </c>
      <c r="B259" s="80" t="s">
        <v>245</v>
      </c>
      <c r="C259" s="80" t="s">
        <v>151</v>
      </c>
      <c r="D259" s="82">
        <v>732</v>
      </c>
      <c r="E259" s="83">
        <v>4108.82</v>
      </c>
      <c r="F259" s="83">
        <v>3724.75</v>
      </c>
      <c r="G259" s="81">
        <v>4127.13</v>
      </c>
      <c r="H259" s="81">
        <v>19958.42</v>
      </c>
      <c r="I259" s="81">
        <v>18563.17</v>
      </c>
      <c r="J259" s="67">
        <f t="shared" si="29"/>
        <v>463.8155737704918</v>
      </c>
      <c r="K259" s="68">
        <f t="shared" si="30"/>
        <v>385.74578589473373</v>
      </c>
      <c r="L259" s="68">
        <f t="shared" si="31"/>
        <v>398.37358211960526</v>
      </c>
      <c r="M259" s="69">
        <f t="shared" si="32"/>
        <v>5.613142076502732</v>
      </c>
      <c r="N259" s="69">
        <f t="shared" si="27"/>
        <v>4.835907761567966</v>
      </c>
      <c r="O259" s="69">
        <f t="shared" si="33"/>
        <v>5.088456284153006</v>
      </c>
      <c r="P259" s="69">
        <f t="shared" si="28"/>
        <v>4.497839903274188</v>
      </c>
    </row>
    <row r="260" spans="1:16" ht="10.5">
      <c r="A260" s="84" t="s">
        <v>248</v>
      </c>
      <c r="B260" s="84" t="s">
        <v>245</v>
      </c>
      <c r="C260" s="84" t="s">
        <v>178</v>
      </c>
      <c r="D260" s="85">
        <v>420</v>
      </c>
      <c r="E260" s="86">
        <v>3696</v>
      </c>
      <c r="F260" s="86">
        <v>3363.47</v>
      </c>
      <c r="G260" s="85">
        <v>420</v>
      </c>
      <c r="H260" s="86">
        <v>3696</v>
      </c>
      <c r="I260" s="86">
        <v>3383.78</v>
      </c>
      <c r="J260" s="67">
        <f t="shared" si="29"/>
        <v>0</v>
      </c>
      <c r="K260" s="68">
        <f t="shared" si="30"/>
        <v>0</v>
      </c>
      <c r="L260" s="68">
        <f t="shared" si="31"/>
        <v>0.6038406764442793</v>
      </c>
      <c r="M260" s="69">
        <f t="shared" si="32"/>
        <v>8.8</v>
      </c>
      <c r="N260" s="69">
        <f t="shared" si="27"/>
        <v>8.8</v>
      </c>
      <c r="O260" s="69">
        <f t="shared" si="33"/>
        <v>8.008261904761904</v>
      </c>
      <c r="P260" s="69">
        <f t="shared" si="28"/>
        <v>8.056619047619048</v>
      </c>
    </row>
    <row r="261" spans="1:16" ht="10.5">
      <c r="A261" s="80" t="s">
        <v>248</v>
      </c>
      <c r="B261" s="80" t="s">
        <v>245</v>
      </c>
      <c r="C261" s="80" t="s">
        <v>82</v>
      </c>
      <c r="D261" s="82">
        <v>180</v>
      </c>
      <c r="E261" s="83">
        <v>1512</v>
      </c>
      <c r="F261" s="83">
        <v>1332.42</v>
      </c>
      <c r="G261" s="82"/>
      <c r="H261" s="83"/>
      <c r="I261" s="83"/>
      <c r="J261" s="67"/>
      <c r="K261" s="68"/>
      <c r="L261" s="68"/>
      <c r="M261" s="69">
        <f t="shared" si="32"/>
        <v>8.4</v>
      </c>
      <c r="N261" s="69"/>
      <c r="O261" s="69">
        <f t="shared" si="33"/>
        <v>7.402333333333334</v>
      </c>
      <c r="P261" s="69"/>
    </row>
    <row r="262" spans="1:16" ht="10.5">
      <c r="A262" s="84" t="s">
        <v>249</v>
      </c>
      <c r="B262" s="84" t="s">
        <v>250</v>
      </c>
      <c r="C262" s="84" t="s">
        <v>133</v>
      </c>
      <c r="D262" s="87">
        <v>5300</v>
      </c>
      <c r="E262" s="87">
        <v>17255</v>
      </c>
      <c r="F262" s="87">
        <v>15399.35</v>
      </c>
      <c r="G262" s="85">
        <v>29487</v>
      </c>
      <c r="H262" s="86">
        <v>71424</v>
      </c>
      <c r="I262" s="86">
        <v>67218.14</v>
      </c>
      <c r="J262" s="67">
        <f aca="true" t="shared" si="34" ref="J262:J324">(G262-D262)*100/D262</f>
        <v>456.35849056603774</v>
      </c>
      <c r="K262" s="68">
        <f aca="true" t="shared" si="35" ref="K262:K324">(H262-E262)*100/E262</f>
        <v>313.932193567082</v>
      </c>
      <c r="L262" s="68">
        <f aca="true" t="shared" si="36" ref="L262:L324">(I262-F262)*100/F262</f>
        <v>336.49985226649176</v>
      </c>
      <c r="M262" s="69">
        <f aca="true" t="shared" si="37" ref="M262:M325">E262/D262</f>
        <v>3.2556603773584905</v>
      </c>
      <c r="N262" s="69">
        <f aca="true" t="shared" si="38" ref="N262:N324">H262/G262</f>
        <v>2.4222199613388953</v>
      </c>
      <c r="O262" s="69">
        <f aca="true" t="shared" si="39" ref="O262:O325">F262/D262</f>
        <v>2.9055377358490566</v>
      </c>
      <c r="P262" s="69">
        <f aca="true" t="shared" si="40" ref="P262:P324">I262/G262</f>
        <v>2.2795855800861395</v>
      </c>
    </row>
    <row r="263" spans="1:16" ht="10.5">
      <c r="A263" s="80" t="s">
        <v>249</v>
      </c>
      <c r="B263" s="80" t="s">
        <v>250</v>
      </c>
      <c r="C263" s="80" t="s">
        <v>59</v>
      </c>
      <c r="D263" s="82">
        <v>606</v>
      </c>
      <c r="E263" s="83">
        <v>3272.4</v>
      </c>
      <c r="F263" s="83">
        <v>3003.29</v>
      </c>
      <c r="G263" s="82">
        <v>1200</v>
      </c>
      <c r="H263" s="83">
        <v>6480</v>
      </c>
      <c r="I263" s="83">
        <v>6071.05</v>
      </c>
      <c r="J263" s="67">
        <f t="shared" si="34"/>
        <v>98.01980198019803</v>
      </c>
      <c r="K263" s="68">
        <f t="shared" si="35"/>
        <v>98.01980198019801</v>
      </c>
      <c r="L263" s="68">
        <f t="shared" si="36"/>
        <v>102.14664584505658</v>
      </c>
      <c r="M263" s="69">
        <f t="shared" si="37"/>
        <v>5.4</v>
      </c>
      <c r="N263" s="69">
        <f t="shared" si="38"/>
        <v>5.4</v>
      </c>
      <c r="O263" s="69">
        <f t="shared" si="39"/>
        <v>4.955924092409241</v>
      </c>
      <c r="P263" s="69">
        <f t="shared" si="40"/>
        <v>5.059208333333333</v>
      </c>
    </row>
    <row r="264" spans="1:16" ht="10.5">
      <c r="A264" s="84" t="s">
        <v>249</v>
      </c>
      <c r="B264" s="84" t="s">
        <v>250</v>
      </c>
      <c r="C264" s="84" t="s">
        <v>134</v>
      </c>
      <c r="D264" s="85">
        <v>446</v>
      </c>
      <c r="E264" s="86">
        <v>3060.52</v>
      </c>
      <c r="F264" s="86">
        <v>2734.68</v>
      </c>
      <c r="G264" s="85"/>
      <c r="H264" s="86"/>
      <c r="I264" s="86"/>
      <c r="J264" s="67"/>
      <c r="K264" s="68"/>
      <c r="L264" s="68"/>
      <c r="M264" s="69">
        <f t="shared" si="37"/>
        <v>6.862152466367713</v>
      </c>
      <c r="N264" s="69"/>
      <c r="O264" s="69">
        <f t="shared" si="39"/>
        <v>6.131569506726457</v>
      </c>
      <c r="P264" s="69"/>
    </row>
    <row r="265" spans="1:16" ht="10.5">
      <c r="A265" s="80" t="s">
        <v>249</v>
      </c>
      <c r="B265" s="80" t="s">
        <v>250</v>
      </c>
      <c r="C265" s="80" t="s">
        <v>62</v>
      </c>
      <c r="D265" s="81">
        <v>14427.5</v>
      </c>
      <c r="E265" s="81">
        <v>83055</v>
      </c>
      <c r="F265" s="81">
        <v>75321.93</v>
      </c>
      <c r="G265" s="82">
        <v>13150</v>
      </c>
      <c r="H265" s="83">
        <v>70139.7</v>
      </c>
      <c r="I265" s="83">
        <v>65074.76</v>
      </c>
      <c r="J265" s="67">
        <f t="shared" si="34"/>
        <v>-8.854617917172067</v>
      </c>
      <c r="K265" s="68">
        <f t="shared" si="35"/>
        <v>-15.55029799530432</v>
      </c>
      <c r="L265" s="68">
        <f t="shared" si="36"/>
        <v>-13.604497388741887</v>
      </c>
      <c r="M265" s="69">
        <f t="shared" si="37"/>
        <v>5.756714607520361</v>
      </c>
      <c r="N265" s="69">
        <f t="shared" si="38"/>
        <v>5.3338174904942965</v>
      </c>
      <c r="O265" s="69">
        <f t="shared" si="39"/>
        <v>5.220719459365794</v>
      </c>
      <c r="P265" s="69">
        <f t="shared" si="40"/>
        <v>4.948650950570342</v>
      </c>
    </row>
    <row r="266" spans="1:16" ht="10.5">
      <c r="A266" s="84" t="s">
        <v>249</v>
      </c>
      <c r="B266" s="84" t="s">
        <v>250</v>
      </c>
      <c r="C266" s="84" t="s">
        <v>52</v>
      </c>
      <c r="D266" s="85">
        <v>1020</v>
      </c>
      <c r="E266" s="86">
        <v>4020</v>
      </c>
      <c r="F266" s="86">
        <v>3709.33</v>
      </c>
      <c r="G266" s="85"/>
      <c r="H266" s="86"/>
      <c r="I266" s="86"/>
      <c r="J266" s="67"/>
      <c r="K266" s="68"/>
      <c r="L266" s="68"/>
      <c r="M266" s="69">
        <f t="shared" si="37"/>
        <v>3.9411764705882355</v>
      </c>
      <c r="N266" s="69"/>
      <c r="O266" s="69">
        <f t="shared" si="39"/>
        <v>3.636598039215686</v>
      </c>
      <c r="P266" s="69"/>
    </row>
    <row r="267" spans="1:16" ht="10.5">
      <c r="A267" s="80" t="s">
        <v>249</v>
      </c>
      <c r="B267" s="80" t="s">
        <v>250</v>
      </c>
      <c r="C267" s="80" t="s">
        <v>121</v>
      </c>
      <c r="D267" s="82">
        <v>1984</v>
      </c>
      <c r="E267" s="83">
        <v>6041.6</v>
      </c>
      <c r="F267" s="83">
        <v>5434.14</v>
      </c>
      <c r="G267" s="82">
        <v>4345</v>
      </c>
      <c r="H267" s="83">
        <v>13691.1</v>
      </c>
      <c r="I267" s="83">
        <v>12597.37</v>
      </c>
      <c r="J267" s="67">
        <f t="shared" si="34"/>
        <v>119.00201612903226</v>
      </c>
      <c r="K267" s="68">
        <f t="shared" si="35"/>
        <v>126.61381091101694</v>
      </c>
      <c r="L267" s="68">
        <f t="shared" si="36"/>
        <v>131.8190182807215</v>
      </c>
      <c r="M267" s="69">
        <f t="shared" si="37"/>
        <v>3.045161290322581</v>
      </c>
      <c r="N267" s="69">
        <f t="shared" si="38"/>
        <v>3.1510011507479865</v>
      </c>
      <c r="O267" s="69">
        <f t="shared" si="39"/>
        <v>2.73898185483871</v>
      </c>
      <c r="P267" s="69">
        <f t="shared" si="40"/>
        <v>2.8992796317606446</v>
      </c>
    </row>
    <row r="268" spans="1:16" ht="10.5">
      <c r="A268" s="84" t="s">
        <v>249</v>
      </c>
      <c r="B268" s="84" t="s">
        <v>250</v>
      </c>
      <c r="C268" s="84" t="s">
        <v>91</v>
      </c>
      <c r="D268" s="85"/>
      <c r="E268" s="86"/>
      <c r="F268" s="86"/>
      <c r="G268" s="87">
        <v>30.5</v>
      </c>
      <c r="H268" s="87">
        <v>155.12</v>
      </c>
      <c r="I268" s="87">
        <v>144.66</v>
      </c>
      <c r="J268" s="67"/>
      <c r="K268" s="68"/>
      <c r="L268" s="68"/>
      <c r="M268" s="69"/>
      <c r="N268" s="69">
        <f t="shared" si="38"/>
        <v>5.085901639344263</v>
      </c>
      <c r="O268" s="69"/>
      <c r="P268" s="69">
        <f t="shared" si="40"/>
        <v>4.742950819672131</v>
      </c>
    </row>
    <row r="269" spans="1:16" ht="10.5">
      <c r="A269" s="80" t="s">
        <v>249</v>
      </c>
      <c r="B269" s="80" t="s">
        <v>250</v>
      </c>
      <c r="C269" s="80" t="s">
        <v>45</v>
      </c>
      <c r="D269" s="82">
        <v>59796</v>
      </c>
      <c r="E269" s="83">
        <v>200213.8</v>
      </c>
      <c r="F269" s="83">
        <v>182248.29</v>
      </c>
      <c r="G269" s="81">
        <v>85345</v>
      </c>
      <c r="H269" s="81">
        <v>178370.1</v>
      </c>
      <c r="I269" s="81">
        <v>166474.8</v>
      </c>
      <c r="J269" s="67">
        <f t="shared" si="34"/>
        <v>42.72693825673958</v>
      </c>
      <c r="K269" s="68">
        <f t="shared" si="35"/>
        <v>-10.91018701008621</v>
      </c>
      <c r="L269" s="68">
        <f t="shared" si="36"/>
        <v>-8.654945404426027</v>
      </c>
      <c r="M269" s="69">
        <f t="shared" si="37"/>
        <v>3.348280821459629</v>
      </c>
      <c r="N269" s="69">
        <f t="shared" si="38"/>
        <v>2.0899888687093564</v>
      </c>
      <c r="O269" s="69">
        <f t="shared" si="39"/>
        <v>3.047834136062613</v>
      </c>
      <c r="P269" s="69">
        <f t="shared" si="40"/>
        <v>1.9506098775558027</v>
      </c>
    </row>
    <row r="270" spans="1:16" ht="10.5">
      <c r="A270" s="84" t="s">
        <v>249</v>
      </c>
      <c r="B270" s="84" t="s">
        <v>250</v>
      </c>
      <c r="C270" s="84" t="s">
        <v>46</v>
      </c>
      <c r="D270" s="87">
        <v>384</v>
      </c>
      <c r="E270" s="87">
        <v>1724.8</v>
      </c>
      <c r="F270" s="87">
        <v>1526.21</v>
      </c>
      <c r="G270" s="85"/>
      <c r="H270" s="86"/>
      <c r="I270" s="86"/>
      <c r="J270" s="67"/>
      <c r="K270" s="68"/>
      <c r="L270" s="68"/>
      <c r="M270" s="69">
        <f t="shared" si="37"/>
        <v>4.491666666666666</v>
      </c>
      <c r="N270" s="69"/>
      <c r="O270" s="69">
        <f t="shared" si="39"/>
        <v>3.9745052083333334</v>
      </c>
      <c r="P270" s="69"/>
    </row>
    <row r="271" spans="1:16" ht="10.5">
      <c r="A271" s="80" t="s">
        <v>249</v>
      </c>
      <c r="B271" s="80" t="s">
        <v>250</v>
      </c>
      <c r="C271" s="80" t="s">
        <v>61</v>
      </c>
      <c r="D271" s="82">
        <v>2541</v>
      </c>
      <c r="E271" s="83">
        <v>15120.24</v>
      </c>
      <c r="F271" s="83">
        <v>13605.2</v>
      </c>
      <c r="G271" s="82">
        <v>480</v>
      </c>
      <c r="H271" s="83">
        <v>3494.4</v>
      </c>
      <c r="I271" s="83">
        <v>3204.52</v>
      </c>
      <c r="J271" s="67">
        <f t="shared" si="34"/>
        <v>-81.10979929161748</v>
      </c>
      <c r="K271" s="68">
        <f t="shared" si="35"/>
        <v>-76.88925572609959</v>
      </c>
      <c r="L271" s="68">
        <f t="shared" si="36"/>
        <v>-76.44635874518566</v>
      </c>
      <c r="M271" s="69">
        <f t="shared" si="37"/>
        <v>5.9505076741440375</v>
      </c>
      <c r="N271" s="69">
        <f t="shared" si="38"/>
        <v>7.28</v>
      </c>
      <c r="O271" s="69">
        <f t="shared" si="39"/>
        <v>5.354269972451791</v>
      </c>
      <c r="P271" s="69">
        <f t="shared" si="40"/>
        <v>6.676083333333334</v>
      </c>
    </row>
    <row r="272" spans="1:16" ht="10.5">
      <c r="A272" s="84" t="s">
        <v>249</v>
      </c>
      <c r="B272" s="84" t="s">
        <v>250</v>
      </c>
      <c r="C272" s="84" t="s">
        <v>151</v>
      </c>
      <c r="D272" s="85">
        <v>29124.25</v>
      </c>
      <c r="E272" s="86">
        <v>97469.5</v>
      </c>
      <c r="F272" s="86">
        <v>87484.88</v>
      </c>
      <c r="G272" s="87">
        <v>38456</v>
      </c>
      <c r="H272" s="87">
        <v>101569.56</v>
      </c>
      <c r="I272" s="87">
        <v>94218.46</v>
      </c>
      <c r="J272" s="67">
        <f t="shared" si="34"/>
        <v>32.04116844210581</v>
      </c>
      <c r="K272" s="68">
        <f t="shared" si="35"/>
        <v>4.206505624836485</v>
      </c>
      <c r="L272" s="68">
        <f t="shared" si="36"/>
        <v>7.696850015682712</v>
      </c>
      <c r="M272" s="69">
        <f t="shared" si="37"/>
        <v>3.3466784552391906</v>
      </c>
      <c r="N272" s="69">
        <f t="shared" si="38"/>
        <v>2.6411888912003327</v>
      </c>
      <c r="O272" s="69">
        <f t="shared" si="39"/>
        <v>3.003850056224624</v>
      </c>
      <c r="P272" s="69">
        <f t="shared" si="40"/>
        <v>2.4500327647181197</v>
      </c>
    </row>
    <row r="273" spans="1:16" ht="10.5">
      <c r="A273" s="80" t="s">
        <v>249</v>
      </c>
      <c r="B273" s="80" t="s">
        <v>250</v>
      </c>
      <c r="C273" s="80" t="s">
        <v>101</v>
      </c>
      <c r="D273" s="82"/>
      <c r="E273" s="83"/>
      <c r="F273" s="83"/>
      <c r="G273" s="82">
        <v>2916</v>
      </c>
      <c r="H273" s="83">
        <v>9238.88</v>
      </c>
      <c r="I273" s="83">
        <v>8481.96</v>
      </c>
      <c r="J273" s="67"/>
      <c r="K273" s="68"/>
      <c r="L273" s="68"/>
      <c r="M273" s="69"/>
      <c r="N273" s="69">
        <f t="shared" si="38"/>
        <v>3.1683401920438956</v>
      </c>
      <c r="O273" s="69"/>
      <c r="P273" s="69">
        <f t="shared" si="40"/>
        <v>2.908765432098765</v>
      </c>
    </row>
    <row r="274" spans="1:16" ht="10.5">
      <c r="A274" s="84" t="s">
        <v>249</v>
      </c>
      <c r="B274" s="84" t="s">
        <v>250</v>
      </c>
      <c r="C274" s="84" t="s">
        <v>49</v>
      </c>
      <c r="D274" s="85">
        <v>2243</v>
      </c>
      <c r="E274" s="86">
        <v>11892.56</v>
      </c>
      <c r="F274" s="86">
        <v>10894.97</v>
      </c>
      <c r="G274" s="87">
        <v>8100</v>
      </c>
      <c r="H274" s="87">
        <v>56429.4</v>
      </c>
      <c r="I274" s="87">
        <v>53695.83</v>
      </c>
      <c r="J274" s="67">
        <f t="shared" si="34"/>
        <v>261.1234953187695</v>
      </c>
      <c r="K274" s="68">
        <f t="shared" si="35"/>
        <v>374.49329664933373</v>
      </c>
      <c r="L274" s="68">
        <f t="shared" si="36"/>
        <v>392.84972790195843</v>
      </c>
      <c r="M274" s="69">
        <f t="shared" si="37"/>
        <v>5.302077574676772</v>
      </c>
      <c r="N274" s="69">
        <f t="shared" si="38"/>
        <v>6.966592592592593</v>
      </c>
      <c r="O274" s="69">
        <f t="shared" si="39"/>
        <v>4.8573205528310295</v>
      </c>
      <c r="P274" s="69">
        <f t="shared" si="40"/>
        <v>6.629114814814815</v>
      </c>
    </row>
    <row r="275" spans="1:16" ht="10.5">
      <c r="A275" s="80" t="s">
        <v>249</v>
      </c>
      <c r="B275" s="80" t="s">
        <v>250</v>
      </c>
      <c r="C275" s="80" t="s">
        <v>585</v>
      </c>
      <c r="D275" s="82">
        <v>200</v>
      </c>
      <c r="E275" s="83">
        <v>916</v>
      </c>
      <c r="F275" s="83">
        <v>833.98</v>
      </c>
      <c r="G275" s="82"/>
      <c r="H275" s="83"/>
      <c r="I275" s="83"/>
      <c r="J275" s="67"/>
      <c r="K275" s="68"/>
      <c r="L275" s="68"/>
      <c r="M275" s="69">
        <f t="shared" si="37"/>
        <v>4.58</v>
      </c>
      <c r="N275" s="69"/>
      <c r="O275" s="69">
        <f t="shared" si="39"/>
        <v>4.1699</v>
      </c>
      <c r="P275" s="69"/>
    </row>
    <row r="276" spans="1:16" ht="10.5">
      <c r="A276" s="84" t="s">
        <v>249</v>
      </c>
      <c r="B276" s="84" t="s">
        <v>250</v>
      </c>
      <c r="C276" s="84" t="s">
        <v>178</v>
      </c>
      <c r="D276" s="85">
        <v>11909.2</v>
      </c>
      <c r="E276" s="86">
        <v>58216.32</v>
      </c>
      <c r="F276" s="86">
        <v>52109.78</v>
      </c>
      <c r="G276" s="85">
        <v>6569.4</v>
      </c>
      <c r="H276" s="86">
        <v>32242</v>
      </c>
      <c r="I276" s="86">
        <v>29739.33</v>
      </c>
      <c r="J276" s="67">
        <f t="shared" si="34"/>
        <v>-44.83760454102711</v>
      </c>
      <c r="K276" s="68">
        <f t="shared" si="35"/>
        <v>-44.616904675527415</v>
      </c>
      <c r="L276" s="68">
        <f t="shared" si="36"/>
        <v>-42.9294654477528</v>
      </c>
      <c r="M276" s="69">
        <f t="shared" si="37"/>
        <v>4.888348503677829</v>
      </c>
      <c r="N276" s="69">
        <f t="shared" si="38"/>
        <v>4.907906353700491</v>
      </c>
      <c r="O276" s="69">
        <f t="shared" si="39"/>
        <v>4.375590299936183</v>
      </c>
      <c r="P276" s="69">
        <f t="shared" si="40"/>
        <v>4.526947666453558</v>
      </c>
    </row>
    <row r="277" spans="1:16" ht="10.5">
      <c r="A277" s="80" t="s">
        <v>249</v>
      </c>
      <c r="B277" s="80" t="s">
        <v>250</v>
      </c>
      <c r="C277" s="80" t="s">
        <v>48</v>
      </c>
      <c r="D277" s="81">
        <v>306</v>
      </c>
      <c r="E277" s="81">
        <v>1652.4</v>
      </c>
      <c r="F277" s="81">
        <v>1515.8</v>
      </c>
      <c r="G277" s="82">
        <v>6288</v>
      </c>
      <c r="H277" s="83">
        <v>23066</v>
      </c>
      <c r="I277" s="83">
        <v>21557.01</v>
      </c>
      <c r="J277" s="67">
        <f t="shared" si="34"/>
        <v>1954.9019607843138</v>
      </c>
      <c r="K277" s="68">
        <f t="shared" si="35"/>
        <v>1295.908980876301</v>
      </c>
      <c r="L277" s="68">
        <f t="shared" si="36"/>
        <v>1322.1539780973744</v>
      </c>
      <c r="M277" s="69">
        <f t="shared" si="37"/>
        <v>5.4</v>
      </c>
      <c r="N277" s="69">
        <f t="shared" si="38"/>
        <v>3.6682569974554706</v>
      </c>
      <c r="O277" s="69">
        <f t="shared" si="39"/>
        <v>4.95359477124183</v>
      </c>
      <c r="P277" s="69">
        <f t="shared" si="40"/>
        <v>3.428277671755725</v>
      </c>
    </row>
    <row r="278" spans="1:16" ht="10.5">
      <c r="A278" s="84" t="s">
        <v>249</v>
      </c>
      <c r="B278" s="84" t="s">
        <v>250</v>
      </c>
      <c r="C278" s="84" t="s">
        <v>82</v>
      </c>
      <c r="D278" s="87">
        <v>1720</v>
      </c>
      <c r="E278" s="87">
        <v>6922.36</v>
      </c>
      <c r="F278" s="87">
        <v>6100.19</v>
      </c>
      <c r="G278" s="85"/>
      <c r="H278" s="86"/>
      <c r="I278" s="86"/>
      <c r="J278" s="67"/>
      <c r="K278" s="68"/>
      <c r="L278" s="68"/>
      <c r="M278" s="69">
        <f t="shared" si="37"/>
        <v>4.024627906976744</v>
      </c>
      <c r="N278" s="69"/>
      <c r="O278" s="69">
        <f t="shared" si="39"/>
        <v>3.5466220930232555</v>
      </c>
      <c r="P278" s="69"/>
    </row>
    <row r="279" spans="1:16" ht="10.5">
      <c r="A279" s="80" t="s">
        <v>251</v>
      </c>
      <c r="B279" s="80" t="s">
        <v>252</v>
      </c>
      <c r="C279" s="80" t="s">
        <v>47</v>
      </c>
      <c r="D279" s="82">
        <v>7560</v>
      </c>
      <c r="E279" s="83">
        <v>36272.53</v>
      </c>
      <c r="F279" s="83">
        <v>32217</v>
      </c>
      <c r="G279" s="81"/>
      <c r="H279" s="81"/>
      <c r="I279" s="81"/>
      <c r="J279" s="67"/>
      <c r="K279" s="68"/>
      <c r="L279" s="68"/>
      <c r="M279" s="69">
        <f t="shared" si="37"/>
        <v>4.797953703703704</v>
      </c>
      <c r="N279" s="69"/>
      <c r="O279" s="69">
        <f t="shared" si="39"/>
        <v>4.261507936507937</v>
      </c>
      <c r="P279" s="69"/>
    </row>
    <row r="280" spans="1:16" ht="10.5">
      <c r="A280" s="84" t="s">
        <v>251</v>
      </c>
      <c r="B280" s="84" t="s">
        <v>252</v>
      </c>
      <c r="C280" s="84" t="s">
        <v>133</v>
      </c>
      <c r="D280" s="87">
        <v>9240</v>
      </c>
      <c r="E280" s="87">
        <v>48919.7</v>
      </c>
      <c r="F280" s="87">
        <v>43716.21</v>
      </c>
      <c r="G280" s="85">
        <v>17924.8</v>
      </c>
      <c r="H280" s="86">
        <v>83605.04</v>
      </c>
      <c r="I280" s="86">
        <v>77811.43</v>
      </c>
      <c r="J280" s="67">
        <f t="shared" si="34"/>
        <v>93.99134199134198</v>
      </c>
      <c r="K280" s="68">
        <f t="shared" si="35"/>
        <v>70.90260161039417</v>
      </c>
      <c r="L280" s="68">
        <f t="shared" si="36"/>
        <v>77.99216812253394</v>
      </c>
      <c r="M280" s="69">
        <f t="shared" si="37"/>
        <v>5.294339826839827</v>
      </c>
      <c r="N280" s="69">
        <f t="shared" si="38"/>
        <v>4.664210479335892</v>
      </c>
      <c r="O280" s="69">
        <f t="shared" si="39"/>
        <v>4.731191558441559</v>
      </c>
      <c r="P280" s="69">
        <f t="shared" si="40"/>
        <v>4.340992926001964</v>
      </c>
    </row>
    <row r="281" spans="1:16" ht="10.5">
      <c r="A281" s="80" t="s">
        <v>251</v>
      </c>
      <c r="B281" s="80" t="s">
        <v>252</v>
      </c>
      <c r="C281" s="80" t="s">
        <v>59</v>
      </c>
      <c r="D281" s="81">
        <v>1390.5</v>
      </c>
      <c r="E281" s="81">
        <v>7441.35</v>
      </c>
      <c r="F281" s="81">
        <v>6718.31</v>
      </c>
      <c r="G281" s="82">
        <v>1732.5</v>
      </c>
      <c r="H281" s="83">
        <v>9249.75</v>
      </c>
      <c r="I281" s="83">
        <v>8517</v>
      </c>
      <c r="J281" s="67">
        <f t="shared" si="34"/>
        <v>24.59546925566343</v>
      </c>
      <c r="K281" s="68">
        <f t="shared" si="35"/>
        <v>24.30204196819125</v>
      </c>
      <c r="L281" s="68">
        <f t="shared" si="36"/>
        <v>26.772953317128856</v>
      </c>
      <c r="M281" s="69">
        <f t="shared" si="37"/>
        <v>5.351564185544769</v>
      </c>
      <c r="N281" s="69">
        <f t="shared" si="38"/>
        <v>5.338961038961039</v>
      </c>
      <c r="O281" s="69">
        <f t="shared" si="39"/>
        <v>4.831578568860123</v>
      </c>
      <c r="P281" s="69">
        <f t="shared" si="40"/>
        <v>4.916017316017316</v>
      </c>
    </row>
    <row r="282" spans="1:16" ht="10.5">
      <c r="A282" s="84" t="s">
        <v>251</v>
      </c>
      <c r="B282" s="84" t="s">
        <v>252</v>
      </c>
      <c r="C282" s="84" t="s">
        <v>134</v>
      </c>
      <c r="D282" s="87">
        <v>16496</v>
      </c>
      <c r="E282" s="87">
        <v>85004.2</v>
      </c>
      <c r="F282" s="87">
        <v>76334.21</v>
      </c>
      <c r="G282" s="85">
        <v>15560</v>
      </c>
      <c r="H282" s="86">
        <v>79180.75</v>
      </c>
      <c r="I282" s="86">
        <v>73880.5</v>
      </c>
      <c r="J282" s="67">
        <f t="shared" si="34"/>
        <v>-5.6741028128031035</v>
      </c>
      <c r="K282" s="68">
        <f t="shared" si="35"/>
        <v>-6.850779137972004</v>
      </c>
      <c r="L282" s="68">
        <f t="shared" si="36"/>
        <v>-3.214430332088334</v>
      </c>
      <c r="M282" s="69">
        <f t="shared" si="37"/>
        <v>5.153018913676043</v>
      </c>
      <c r="N282" s="69">
        <f t="shared" si="38"/>
        <v>5.088737146529563</v>
      </c>
      <c r="O282" s="69">
        <f t="shared" si="39"/>
        <v>4.6274375606207565</v>
      </c>
      <c r="P282" s="69">
        <f t="shared" si="40"/>
        <v>4.74810411311054</v>
      </c>
    </row>
    <row r="283" spans="1:16" ht="10.5">
      <c r="A283" s="80" t="s">
        <v>251</v>
      </c>
      <c r="B283" s="80" t="s">
        <v>252</v>
      </c>
      <c r="C283" s="80" t="s">
        <v>62</v>
      </c>
      <c r="D283" s="81">
        <v>5414</v>
      </c>
      <c r="E283" s="81">
        <v>29748.2</v>
      </c>
      <c r="F283" s="81">
        <v>26643.06</v>
      </c>
      <c r="G283" s="82">
        <v>11605.2</v>
      </c>
      <c r="H283" s="83">
        <v>53895.12</v>
      </c>
      <c r="I283" s="83">
        <v>49666.66</v>
      </c>
      <c r="J283" s="67">
        <f t="shared" si="34"/>
        <v>114.35537495382344</v>
      </c>
      <c r="K283" s="68">
        <f t="shared" si="35"/>
        <v>81.1710288353581</v>
      </c>
      <c r="L283" s="68">
        <f t="shared" si="36"/>
        <v>86.41499887775653</v>
      </c>
      <c r="M283" s="69">
        <f t="shared" si="37"/>
        <v>5.494680458071667</v>
      </c>
      <c r="N283" s="69">
        <f t="shared" si="38"/>
        <v>4.644049219315479</v>
      </c>
      <c r="O283" s="69">
        <f t="shared" si="39"/>
        <v>4.921141485038788</v>
      </c>
      <c r="P283" s="69">
        <f t="shared" si="40"/>
        <v>4.27969013890325</v>
      </c>
    </row>
    <row r="284" spans="1:16" ht="10.5">
      <c r="A284" s="84" t="s">
        <v>251</v>
      </c>
      <c r="B284" s="84" t="s">
        <v>252</v>
      </c>
      <c r="C284" s="84" t="s">
        <v>121</v>
      </c>
      <c r="D284" s="85">
        <v>1447.8</v>
      </c>
      <c r="E284" s="86">
        <v>7669.2</v>
      </c>
      <c r="F284" s="86">
        <v>6896.97</v>
      </c>
      <c r="G284" s="85"/>
      <c r="H284" s="86"/>
      <c r="I284" s="86"/>
      <c r="J284" s="67"/>
      <c r="K284" s="68"/>
      <c r="L284" s="68"/>
      <c r="M284" s="69">
        <f t="shared" si="37"/>
        <v>5.29714048901782</v>
      </c>
      <c r="N284" s="69"/>
      <c r="O284" s="69">
        <f t="shared" si="39"/>
        <v>4.763758806464982</v>
      </c>
      <c r="P284" s="69"/>
    </row>
    <row r="285" spans="1:16" ht="10.5">
      <c r="A285" s="80" t="s">
        <v>251</v>
      </c>
      <c r="B285" s="80" t="s">
        <v>252</v>
      </c>
      <c r="C285" s="80" t="s">
        <v>45</v>
      </c>
      <c r="D285" s="82">
        <v>12817.2</v>
      </c>
      <c r="E285" s="83">
        <v>58375</v>
      </c>
      <c r="F285" s="83">
        <v>52656.64</v>
      </c>
      <c r="G285" s="82">
        <v>6720</v>
      </c>
      <c r="H285" s="83">
        <v>29195</v>
      </c>
      <c r="I285" s="83">
        <v>27190.32</v>
      </c>
      <c r="J285" s="67">
        <f t="shared" si="34"/>
        <v>-47.57045220484974</v>
      </c>
      <c r="K285" s="68">
        <f t="shared" si="35"/>
        <v>-49.98715203426124</v>
      </c>
      <c r="L285" s="68">
        <f t="shared" si="36"/>
        <v>-48.362979483689045</v>
      </c>
      <c r="M285" s="69">
        <f t="shared" si="37"/>
        <v>4.554426863901632</v>
      </c>
      <c r="N285" s="69">
        <f t="shared" si="38"/>
        <v>4.3444940476190474</v>
      </c>
      <c r="O285" s="69">
        <f t="shared" si="39"/>
        <v>4.10827949942265</v>
      </c>
      <c r="P285" s="69">
        <f t="shared" si="40"/>
        <v>4.046178571428571</v>
      </c>
    </row>
    <row r="286" spans="1:16" ht="10.5">
      <c r="A286" s="84" t="s">
        <v>251</v>
      </c>
      <c r="B286" s="84" t="s">
        <v>252</v>
      </c>
      <c r="C286" s="84" t="s">
        <v>61</v>
      </c>
      <c r="D286" s="85">
        <v>7277.6</v>
      </c>
      <c r="E286" s="86">
        <v>40053.42</v>
      </c>
      <c r="F286" s="86">
        <v>35914.26</v>
      </c>
      <c r="G286" s="87">
        <v>5905.6</v>
      </c>
      <c r="H286" s="87">
        <v>32573.96</v>
      </c>
      <c r="I286" s="87">
        <v>30430.18</v>
      </c>
      <c r="J286" s="67">
        <f t="shared" si="34"/>
        <v>-18.852368912828403</v>
      </c>
      <c r="K286" s="68">
        <f t="shared" si="35"/>
        <v>-18.67371125861412</v>
      </c>
      <c r="L286" s="68">
        <f t="shared" si="36"/>
        <v>-15.26992342317509</v>
      </c>
      <c r="M286" s="69">
        <f t="shared" si="37"/>
        <v>5.503657799274485</v>
      </c>
      <c r="N286" s="69">
        <f t="shared" si="38"/>
        <v>5.515774857762124</v>
      </c>
      <c r="O286" s="69">
        <f t="shared" si="39"/>
        <v>4.934904364076069</v>
      </c>
      <c r="P286" s="69">
        <f t="shared" si="40"/>
        <v>5.152766865348144</v>
      </c>
    </row>
    <row r="287" spans="1:16" ht="10.5">
      <c r="A287" s="80" t="s">
        <v>251</v>
      </c>
      <c r="B287" s="80" t="s">
        <v>252</v>
      </c>
      <c r="C287" s="80" t="s">
        <v>497</v>
      </c>
      <c r="D287" s="82"/>
      <c r="E287" s="83"/>
      <c r="F287" s="83"/>
      <c r="G287" s="82">
        <v>1254</v>
      </c>
      <c r="H287" s="83">
        <v>6136.5</v>
      </c>
      <c r="I287" s="83">
        <v>5789.61</v>
      </c>
      <c r="J287" s="67"/>
      <c r="K287" s="68"/>
      <c r="L287" s="68"/>
      <c r="M287" s="69"/>
      <c r="N287" s="69">
        <f t="shared" si="38"/>
        <v>4.893540669856459</v>
      </c>
      <c r="O287" s="69"/>
      <c r="P287" s="69">
        <f t="shared" si="40"/>
        <v>4.616913875598086</v>
      </c>
    </row>
    <row r="288" spans="1:16" ht="10.5">
      <c r="A288" s="84" t="s">
        <v>251</v>
      </c>
      <c r="B288" s="84" t="s">
        <v>252</v>
      </c>
      <c r="C288" s="84" t="s">
        <v>151</v>
      </c>
      <c r="D288" s="85">
        <v>25254</v>
      </c>
      <c r="E288" s="86">
        <v>110914.81</v>
      </c>
      <c r="F288" s="86">
        <v>99401.45</v>
      </c>
      <c r="G288" s="85">
        <v>31308</v>
      </c>
      <c r="H288" s="86">
        <v>105733.91</v>
      </c>
      <c r="I288" s="86">
        <v>98293.03</v>
      </c>
      <c r="J288" s="67">
        <f t="shared" si="34"/>
        <v>23.972440009503444</v>
      </c>
      <c r="K288" s="68">
        <f t="shared" si="35"/>
        <v>-4.671062412675092</v>
      </c>
      <c r="L288" s="68">
        <f t="shared" si="36"/>
        <v>-1.1150943975163323</v>
      </c>
      <c r="M288" s="69">
        <f t="shared" si="37"/>
        <v>4.391969984952879</v>
      </c>
      <c r="N288" s="69">
        <f t="shared" si="38"/>
        <v>3.3772170052382777</v>
      </c>
      <c r="O288" s="69">
        <f t="shared" si="39"/>
        <v>3.9360675536548664</v>
      </c>
      <c r="P288" s="69">
        <f t="shared" si="40"/>
        <v>3.1395499552829946</v>
      </c>
    </row>
    <row r="289" spans="1:16" ht="10.5">
      <c r="A289" s="80" t="s">
        <v>251</v>
      </c>
      <c r="B289" s="80" t="s">
        <v>252</v>
      </c>
      <c r="C289" s="80" t="s">
        <v>101</v>
      </c>
      <c r="D289" s="82">
        <v>2112</v>
      </c>
      <c r="E289" s="83">
        <v>10229.58</v>
      </c>
      <c r="F289" s="83">
        <v>9180</v>
      </c>
      <c r="G289" s="81">
        <v>4646</v>
      </c>
      <c r="H289" s="81">
        <v>20113.09</v>
      </c>
      <c r="I289" s="81">
        <v>18664.77</v>
      </c>
      <c r="J289" s="67">
        <f t="shared" si="34"/>
        <v>119.98106060606061</v>
      </c>
      <c r="K289" s="68">
        <f t="shared" si="35"/>
        <v>96.61696765654114</v>
      </c>
      <c r="L289" s="68">
        <f t="shared" si="36"/>
        <v>103.31993464052287</v>
      </c>
      <c r="M289" s="69">
        <f t="shared" si="37"/>
        <v>4.8435511363636365</v>
      </c>
      <c r="N289" s="69">
        <f t="shared" si="38"/>
        <v>4.329119672836849</v>
      </c>
      <c r="O289" s="69">
        <f t="shared" si="39"/>
        <v>4.346590909090909</v>
      </c>
      <c r="P289" s="69">
        <f t="shared" si="40"/>
        <v>4.01738484718037</v>
      </c>
    </row>
    <row r="290" spans="1:16" ht="10.5">
      <c r="A290" s="84" t="s">
        <v>251</v>
      </c>
      <c r="B290" s="84" t="s">
        <v>252</v>
      </c>
      <c r="C290" s="84" t="s">
        <v>49</v>
      </c>
      <c r="D290" s="85">
        <v>8040</v>
      </c>
      <c r="E290" s="86">
        <v>45034</v>
      </c>
      <c r="F290" s="86">
        <v>39792.68</v>
      </c>
      <c r="G290" s="85">
        <v>7440</v>
      </c>
      <c r="H290" s="86">
        <v>41439</v>
      </c>
      <c r="I290" s="86">
        <v>38281.44</v>
      </c>
      <c r="J290" s="67">
        <f t="shared" si="34"/>
        <v>-7.462686567164179</v>
      </c>
      <c r="K290" s="68">
        <f t="shared" si="35"/>
        <v>-7.982857396633655</v>
      </c>
      <c r="L290" s="68">
        <f t="shared" si="36"/>
        <v>-3.7977839140263936</v>
      </c>
      <c r="M290" s="69">
        <f t="shared" si="37"/>
        <v>5.601243781094527</v>
      </c>
      <c r="N290" s="69">
        <f t="shared" si="38"/>
        <v>5.569758064516129</v>
      </c>
      <c r="O290" s="69">
        <f t="shared" si="39"/>
        <v>4.949338308457712</v>
      </c>
      <c r="P290" s="69">
        <f t="shared" si="40"/>
        <v>5.145354838709678</v>
      </c>
    </row>
    <row r="291" spans="1:16" ht="10.5">
      <c r="A291" s="80" t="s">
        <v>251</v>
      </c>
      <c r="B291" s="80" t="s">
        <v>252</v>
      </c>
      <c r="C291" s="80" t="s">
        <v>84</v>
      </c>
      <c r="D291" s="82">
        <v>60</v>
      </c>
      <c r="E291" s="83">
        <v>330</v>
      </c>
      <c r="F291" s="83">
        <v>290.81</v>
      </c>
      <c r="G291" s="81">
        <v>2040</v>
      </c>
      <c r="H291" s="81">
        <v>11220</v>
      </c>
      <c r="I291" s="81">
        <v>10335.44</v>
      </c>
      <c r="J291" s="67">
        <f t="shared" si="34"/>
        <v>3300</v>
      </c>
      <c r="K291" s="68">
        <f t="shared" si="35"/>
        <v>3300</v>
      </c>
      <c r="L291" s="68">
        <f t="shared" si="36"/>
        <v>3454.0180874110247</v>
      </c>
      <c r="M291" s="69">
        <f t="shared" si="37"/>
        <v>5.5</v>
      </c>
      <c r="N291" s="69">
        <f t="shared" si="38"/>
        <v>5.5</v>
      </c>
      <c r="O291" s="69">
        <f t="shared" si="39"/>
        <v>4.8468333333333335</v>
      </c>
      <c r="P291" s="69">
        <f t="shared" si="40"/>
        <v>5.0663921568627455</v>
      </c>
    </row>
    <row r="292" spans="1:16" ht="10.5">
      <c r="A292" s="84" t="s">
        <v>251</v>
      </c>
      <c r="B292" s="84" t="s">
        <v>252</v>
      </c>
      <c r="C292" s="84" t="s">
        <v>85</v>
      </c>
      <c r="D292" s="85"/>
      <c r="E292" s="86"/>
      <c r="F292" s="86"/>
      <c r="G292" s="85">
        <v>453.6</v>
      </c>
      <c r="H292" s="86">
        <v>2245.32</v>
      </c>
      <c r="I292" s="86">
        <v>2136.55</v>
      </c>
      <c r="J292" s="67"/>
      <c r="K292" s="68"/>
      <c r="L292" s="68"/>
      <c r="M292" s="69"/>
      <c r="N292" s="69">
        <f t="shared" si="38"/>
        <v>4.95</v>
      </c>
      <c r="O292" s="69"/>
      <c r="P292" s="69">
        <f t="shared" si="40"/>
        <v>4.710207231040565</v>
      </c>
    </row>
    <row r="293" spans="1:16" ht="10.5">
      <c r="A293" s="80" t="s">
        <v>251</v>
      </c>
      <c r="B293" s="80" t="s">
        <v>252</v>
      </c>
      <c r="C293" s="80" t="s">
        <v>68</v>
      </c>
      <c r="D293" s="81">
        <v>2160</v>
      </c>
      <c r="E293" s="81">
        <v>10672.2</v>
      </c>
      <c r="F293" s="81">
        <v>9741.1</v>
      </c>
      <c r="G293" s="82"/>
      <c r="H293" s="83"/>
      <c r="I293" s="83"/>
      <c r="J293" s="67"/>
      <c r="K293" s="68"/>
      <c r="L293" s="68"/>
      <c r="M293" s="69">
        <f t="shared" si="37"/>
        <v>4.940833333333334</v>
      </c>
      <c r="N293" s="69"/>
      <c r="O293" s="69">
        <f t="shared" si="39"/>
        <v>4.509768518518519</v>
      </c>
      <c r="P293" s="69"/>
    </row>
    <row r="294" spans="1:16" ht="10.5">
      <c r="A294" s="84" t="s">
        <v>251</v>
      </c>
      <c r="B294" s="84" t="s">
        <v>252</v>
      </c>
      <c r="C294" s="84" t="s">
        <v>557</v>
      </c>
      <c r="D294" s="85"/>
      <c r="E294" s="86"/>
      <c r="F294" s="86"/>
      <c r="G294" s="85">
        <v>84</v>
      </c>
      <c r="H294" s="86">
        <v>399.12</v>
      </c>
      <c r="I294" s="86">
        <v>370.05</v>
      </c>
      <c r="J294" s="67"/>
      <c r="K294" s="68"/>
      <c r="L294" s="68"/>
      <c r="M294" s="69"/>
      <c r="N294" s="69">
        <f t="shared" si="38"/>
        <v>4.751428571428572</v>
      </c>
      <c r="O294" s="69"/>
      <c r="P294" s="69">
        <f t="shared" si="40"/>
        <v>4.405357142857143</v>
      </c>
    </row>
    <row r="295" spans="1:16" ht="10.5">
      <c r="A295" s="80" t="s">
        <v>251</v>
      </c>
      <c r="B295" s="80" t="s">
        <v>252</v>
      </c>
      <c r="C295" s="80" t="s">
        <v>66</v>
      </c>
      <c r="D295" s="82"/>
      <c r="E295" s="83"/>
      <c r="F295" s="83"/>
      <c r="G295" s="81">
        <v>3631.8</v>
      </c>
      <c r="H295" s="81">
        <v>15399.3</v>
      </c>
      <c r="I295" s="81">
        <v>14335.06</v>
      </c>
      <c r="J295" s="67"/>
      <c r="K295" s="68"/>
      <c r="L295" s="68"/>
      <c r="M295" s="69"/>
      <c r="N295" s="69">
        <f t="shared" si="38"/>
        <v>4.24012886172146</v>
      </c>
      <c r="O295" s="69"/>
      <c r="P295" s="69">
        <f t="shared" si="40"/>
        <v>3.9470951043559666</v>
      </c>
    </row>
    <row r="296" spans="1:16" ht="10.5">
      <c r="A296" s="84" t="s">
        <v>251</v>
      </c>
      <c r="B296" s="84" t="s">
        <v>252</v>
      </c>
      <c r="C296" s="84" t="s">
        <v>48</v>
      </c>
      <c r="D296" s="85">
        <v>2112</v>
      </c>
      <c r="E296" s="86">
        <v>12018.4</v>
      </c>
      <c r="F296" s="86">
        <v>10720.39</v>
      </c>
      <c r="G296" s="85"/>
      <c r="H296" s="86"/>
      <c r="I296" s="86"/>
      <c r="J296" s="67"/>
      <c r="K296" s="68"/>
      <c r="L296" s="68"/>
      <c r="M296" s="69">
        <f t="shared" si="37"/>
        <v>5.690530303030303</v>
      </c>
      <c r="N296" s="69"/>
      <c r="O296" s="69">
        <f t="shared" si="39"/>
        <v>5.075942234848484</v>
      </c>
      <c r="P296" s="69"/>
    </row>
    <row r="297" spans="1:16" ht="10.5">
      <c r="A297" s="80" t="s">
        <v>251</v>
      </c>
      <c r="B297" s="80" t="s">
        <v>252</v>
      </c>
      <c r="C297" s="80" t="s">
        <v>82</v>
      </c>
      <c r="D297" s="82">
        <v>4391</v>
      </c>
      <c r="E297" s="83">
        <v>22875.1</v>
      </c>
      <c r="F297" s="83">
        <v>20454.13</v>
      </c>
      <c r="G297" s="82"/>
      <c r="H297" s="83"/>
      <c r="I297" s="83"/>
      <c r="J297" s="67"/>
      <c r="K297" s="68"/>
      <c r="L297" s="68"/>
      <c r="M297" s="69">
        <f t="shared" si="37"/>
        <v>5.209542245502163</v>
      </c>
      <c r="N297" s="69"/>
      <c r="O297" s="69">
        <f t="shared" si="39"/>
        <v>4.6581940332498295</v>
      </c>
      <c r="P297" s="69"/>
    </row>
    <row r="298" spans="1:16" ht="10.5">
      <c r="A298" s="84" t="s">
        <v>251</v>
      </c>
      <c r="B298" s="84" t="s">
        <v>252</v>
      </c>
      <c r="C298" s="84" t="s">
        <v>107</v>
      </c>
      <c r="D298" s="87">
        <v>4243.4</v>
      </c>
      <c r="E298" s="87">
        <v>20024.06</v>
      </c>
      <c r="F298" s="87">
        <v>18184.64</v>
      </c>
      <c r="G298" s="85">
        <v>3921.6</v>
      </c>
      <c r="H298" s="86">
        <v>18691.94</v>
      </c>
      <c r="I298" s="86">
        <v>17249.15</v>
      </c>
      <c r="J298" s="67">
        <f t="shared" si="34"/>
        <v>-7.583541499740767</v>
      </c>
      <c r="K298" s="68">
        <f t="shared" si="35"/>
        <v>-6.652596925898157</v>
      </c>
      <c r="L298" s="68">
        <f t="shared" si="36"/>
        <v>-5.144396589649276</v>
      </c>
      <c r="M298" s="69">
        <f t="shared" si="37"/>
        <v>4.718871659518311</v>
      </c>
      <c r="N298" s="69">
        <f t="shared" si="38"/>
        <v>4.76640656874745</v>
      </c>
      <c r="O298" s="69">
        <f t="shared" si="39"/>
        <v>4.285393788000189</v>
      </c>
      <c r="P298" s="69">
        <f t="shared" si="40"/>
        <v>4.398498062015505</v>
      </c>
    </row>
    <row r="299" spans="1:16" ht="10.5">
      <c r="A299" s="80" t="s">
        <v>251</v>
      </c>
      <c r="B299" s="80" t="s">
        <v>252</v>
      </c>
      <c r="C299" s="80" t="s">
        <v>65</v>
      </c>
      <c r="D299" s="82">
        <v>3556</v>
      </c>
      <c r="E299" s="83">
        <v>18709.3</v>
      </c>
      <c r="F299" s="83">
        <v>16782.48</v>
      </c>
      <c r="G299" s="82">
        <v>1593</v>
      </c>
      <c r="H299" s="83">
        <v>8614.6</v>
      </c>
      <c r="I299" s="83">
        <v>8071.48</v>
      </c>
      <c r="J299" s="67">
        <f t="shared" si="34"/>
        <v>-55.202474690663664</v>
      </c>
      <c r="K299" s="68">
        <f t="shared" si="35"/>
        <v>-53.95551944754747</v>
      </c>
      <c r="L299" s="68">
        <f t="shared" si="36"/>
        <v>-51.905320310228284</v>
      </c>
      <c r="M299" s="69">
        <f t="shared" si="37"/>
        <v>5.261332958380202</v>
      </c>
      <c r="N299" s="69">
        <f t="shared" si="38"/>
        <v>5.407784055241683</v>
      </c>
      <c r="O299" s="69">
        <f t="shared" si="39"/>
        <v>4.7194825646794145</v>
      </c>
      <c r="P299" s="69">
        <f t="shared" si="40"/>
        <v>5.066842435655995</v>
      </c>
    </row>
    <row r="300" spans="1:16" ht="10.5">
      <c r="A300" s="84" t="s">
        <v>637</v>
      </c>
      <c r="B300" s="84" t="s">
        <v>638</v>
      </c>
      <c r="C300" s="84" t="s">
        <v>45</v>
      </c>
      <c r="D300" s="85">
        <v>900</v>
      </c>
      <c r="E300" s="86">
        <v>3960</v>
      </c>
      <c r="F300" s="86">
        <v>3553.87</v>
      </c>
      <c r="G300" s="87">
        <v>1350</v>
      </c>
      <c r="H300" s="87">
        <v>4455</v>
      </c>
      <c r="I300" s="87">
        <v>4150.86</v>
      </c>
      <c r="J300" s="67">
        <f t="shared" si="34"/>
        <v>50</v>
      </c>
      <c r="K300" s="68">
        <f t="shared" si="35"/>
        <v>12.5</v>
      </c>
      <c r="L300" s="68">
        <f t="shared" si="36"/>
        <v>16.79830719750581</v>
      </c>
      <c r="M300" s="69">
        <f t="shared" si="37"/>
        <v>4.4</v>
      </c>
      <c r="N300" s="69">
        <f t="shared" si="38"/>
        <v>3.3</v>
      </c>
      <c r="O300" s="69">
        <f t="shared" si="39"/>
        <v>3.9487444444444444</v>
      </c>
      <c r="P300" s="69">
        <f t="shared" si="40"/>
        <v>3.0747111111111107</v>
      </c>
    </row>
    <row r="301" spans="1:16" ht="10.5">
      <c r="A301" s="80" t="s">
        <v>255</v>
      </c>
      <c r="B301" s="80" t="s">
        <v>256</v>
      </c>
      <c r="C301" s="80" t="s">
        <v>133</v>
      </c>
      <c r="D301" s="82">
        <v>28.8</v>
      </c>
      <c r="E301" s="83">
        <v>302.4</v>
      </c>
      <c r="F301" s="83">
        <v>267.13</v>
      </c>
      <c r="G301" s="82"/>
      <c r="H301" s="83"/>
      <c r="I301" s="83"/>
      <c r="J301" s="67"/>
      <c r="K301" s="68"/>
      <c r="L301" s="68"/>
      <c r="M301" s="69">
        <f t="shared" si="37"/>
        <v>10.499999999999998</v>
      </c>
      <c r="N301" s="69"/>
      <c r="O301" s="69">
        <f t="shared" si="39"/>
        <v>9.275347222222221</v>
      </c>
      <c r="P301" s="69"/>
    </row>
    <row r="302" spans="1:16" ht="10.5">
      <c r="A302" s="84" t="s">
        <v>255</v>
      </c>
      <c r="B302" s="84" t="s">
        <v>256</v>
      </c>
      <c r="C302" s="84" t="s">
        <v>134</v>
      </c>
      <c r="D302" s="85">
        <v>324</v>
      </c>
      <c r="E302" s="86">
        <v>1901.7</v>
      </c>
      <c r="F302" s="86">
        <v>1743.36</v>
      </c>
      <c r="G302" s="85"/>
      <c r="H302" s="86"/>
      <c r="I302" s="86"/>
      <c r="J302" s="67"/>
      <c r="K302" s="68"/>
      <c r="L302" s="68"/>
      <c r="M302" s="69">
        <f t="shared" si="37"/>
        <v>5.8694444444444445</v>
      </c>
      <c r="N302" s="69"/>
      <c r="O302" s="69">
        <f t="shared" si="39"/>
        <v>5.38074074074074</v>
      </c>
      <c r="P302" s="69"/>
    </row>
    <row r="303" spans="1:16" ht="10.5">
      <c r="A303" s="80" t="s">
        <v>255</v>
      </c>
      <c r="B303" s="80" t="s">
        <v>256</v>
      </c>
      <c r="C303" s="80" t="s">
        <v>62</v>
      </c>
      <c r="D303" s="82">
        <v>450</v>
      </c>
      <c r="E303" s="83">
        <v>3330</v>
      </c>
      <c r="F303" s="83">
        <v>3042.2</v>
      </c>
      <c r="G303" s="81">
        <v>300</v>
      </c>
      <c r="H303" s="81">
        <v>2040</v>
      </c>
      <c r="I303" s="81">
        <v>1909</v>
      </c>
      <c r="J303" s="67">
        <f t="shared" si="34"/>
        <v>-33.333333333333336</v>
      </c>
      <c r="K303" s="68">
        <f t="shared" si="35"/>
        <v>-38.73873873873874</v>
      </c>
      <c r="L303" s="68">
        <f t="shared" si="36"/>
        <v>-37.24935901650122</v>
      </c>
      <c r="M303" s="69">
        <f t="shared" si="37"/>
        <v>7.4</v>
      </c>
      <c r="N303" s="69">
        <f t="shared" si="38"/>
        <v>6.8</v>
      </c>
      <c r="O303" s="69">
        <f t="shared" si="39"/>
        <v>6.7604444444444445</v>
      </c>
      <c r="P303" s="69">
        <f t="shared" si="40"/>
        <v>6.363333333333333</v>
      </c>
    </row>
    <row r="304" spans="1:16" ht="10.5">
      <c r="A304" s="84" t="s">
        <v>255</v>
      </c>
      <c r="B304" s="84" t="s">
        <v>256</v>
      </c>
      <c r="C304" s="84" t="s">
        <v>121</v>
      </c>
      <c r="D304" s="85">
        <v>60</v>
      </c>
      <c r="E304" s="86">
        <v>537.6</v>
      </c>
      <c r="F304" s="86">
        <v>496.96</v>
      </c>
      <c r="G304" s="87"/>
      <c r="H304" s="87"/>
      <c r="I304" s="87"/>
      <c r="J304" s="67"/>
      <c r="K304" s="68"/>
      <c r="L304" s="68"/>
      <c r="M304" s="69">
        <f t="shared" si="37"/>
        <v>8.96</v>
      </c>
      <c r="N304" s="69"/>
      <c r="O304" s="69">
        <f t="shared" si="39"/>
        <v>8.282666666666666</v>
      </c>
      <c r="P304" s="69"/>
    </row>
    <row r="305" spans="1:16" ht="10.5">
      <c r="A305" s="80" t="s">
        <v>255</v>
      </c>
      <c r="B305" s="80" t="s">
        <v>256</v>
      </c>
      <c r="C305" s="80" t="s">
        <v>45</v>
      </c>
      <c r="D305" s="82"/>
      <c r="E305" s="83"/>
      <c r="F305" s="83"/>
      <c r="G305" s="82">
        <v>1047.6</v>
      </c>
      <c r="H305" s="83">
        <v>5436.36</v>
      </c>
      <c r="I305" s="83">
        <v>5009.02</v>
      </c>
      <c r="J305" s="67"/>
      <c r="K305" s="68"/>
      <c r="L305" s="68"/>
      <c r="M305" s="69"/>
      <c r="N305" s="69">
        <f t="shared" si="38"/>
        <v>5.189347079037801</v>
      </c>
      <c r="O305" s="69"/>
      <c r="P305" s="69">
        <f t="shared" si="40"/>
        <v>4.781424207712869</v>
      </c>
    </row>
    <row r="306" spans="1:16" ht="10.5">
      <c r="A306" s="84" t="s">
        <v>255</v>
      </c>
      <c r="B306" s="84" t="s">
        <v>256</v>
      </c>
      <c r="C306" s="84" t="s">
        <v>61</v>
      </c>
      <c r="D306" s="85">
        <v>600</v>
      </c>
      <c r="E306" s="86">
        <v>4704</v>
      </c>
      <c r="F306" s="86">
        <v>4194.24</v>
      </c>
      <c r="G306" s="85">
        <v>60</v>
      </c>
      <c r="H306" s="86">
        <v>470.4</v>
      </c>
      <c r="I306" s="86">
        <v>431.38</v>
      </c>
      <c r="J306" s="67">
        <f t="shared" si="34"/>
        <v>-90</v>
      </c>
      <c r="K306" s="68">
        <f t="shared" si="35"/>
        <v>-90.00000000000001</v>
      </c>
      <c r="L306" s="68">
        <f t="shared" si="36"/>
        <v>-89.71494239719233</v>
      </c>
      <c r="M306" s="69">
        <f t="shared" si="37"/>
        <v>7.84</v>
      </c>
      <c r="N306" s="69">
        <f t="shared" si="38"/>
        <v>7.84</v>
      </c>
      <c r="O306" s="69">
        <f t="shared" si="39"/>
        <v>6.990399999999999</v>
      </c>
      <c r="P306" s="69">
        <f t="shared" si="40"/>
        <v>7.189666666666667</v>
      </c>
    </row>
    <row r="307" spans="1:16" ht="10.5">
      <c r="A307" s="80" t="s">
        <v>255</v>
      </c>
      <c r="B307" s="80" t="s">
        <v>256</v>
      </c>
      <c r="C307" s="80" t="s">
        <v>151</v>
      </c>
      <c r="D307" s="82">
        <v>1377.5</v>
      </c>
      <c r="E307" s="83">
        <v>8018.67</v>
      </c>
      <c r="F307" s="83">
        <v>7181.55</v>
      </c>
      <c r="G307" s="82">
        <v>1359.94</v>
      </c>
      <c r="H307" s="83">
        <v>5711.76</v>
      </c>
      <c r="I307" s="83">
        <v>5298.92</v>
      </c>
      <c r="J307" s="67">
        <f t="shared" si="34"/>
        <v>-1.2747731397459126</v>
      </c>
      <c r="K307" s="68">
        <f t="shared" si="35"/>
        <v>-28.769234798289492</v>
      </c>
      <c r="L307" s="68">
        <f t="shared" si="36"/>
        <v>-26.21481435066246</v>
      </c>
      <c r="M307" s="69">
        <f t="shared" si="37"/>
        <v>5.821176043557169</v>
      </c>
      <c r="N307" s="69">
        <f t="shared" si="38"/>
        <v>4.200008823918703</v>
      </c>
      <c r="O307" s="69">
        <f t="shared" si="39"/>
        <v>5.213466424682395</v>
      </c>
      <c r="P307" s="69">
        <f t="shared" si="40"/>
        <v>3.8964366074973893</v>
      </c>
    </row>
    <row r="308" spans="1:16" ht="10.5">
      <c r="A308" s="84" t="s">
        <v>255</v>
      </c>
      <c r="B308" s="84" t="s">
        <v>256</v>
      </c>
      <c r="C308" s="84" t="s">
        <v>85</v>
      </c>
      <c r="D308" s="85"/>
      <c r="E308" s="86"/>
      <c r="F308" s="86"/>
      <c r="G308" s="85">
        <v>453.6</v>
      </c>
      <c r="H308" s="86">
        <v>2245.32</v>
      </c>
      <c r="I308" s="86">
        <v>2136.55</v>
      </c>
      <c r="J308" s="67"/>
      <c r="K308" s="68"/>
      <c r="L308" s="68"/>
      <c r="M308" s="69"/>
      <c r="N308" s="69">
        <f t="shared" si="38"/>
        <v>4.95</v>
      </c>
      <c r="O308" s="69"/>
      <c r="P308" s="69">
        <f t="shared" si="40"/>
        <v>4.710207231040565</v>
      </c>
    </row>
    <row r="309" spans="1:16" ht="10.5">
      <c r="A309" s="80" t="s">
        <v>255</v>
      </c>
      <c r="B309" s="80" t="s">
        <v>256</v>
      </c>
      <c r="C309" s="80" t="s">
        <v>178</v>
      </c>
      <c r="D309" s="82">
        <v>96</v>
      </c>
      <c r="E309" s="83">
        <v>860.16</v>
      </c>
      <c r="F309" s="83">
        <v>766.91</v>
      </c>
      <c r="G309" s="81">
        <v>48</v>
      </c>
      <c r="H309" s="81">
        <v>430.08</v>
      </c>
      <c r="I309" s="81">
        <v>399.88</v>
      </c>
      <c r="J309" s="67">
        <f t="shared" si="34"/>
        <v>-50</v>
      </c>
      <c r="K309" s="68">
        <f t="shared" si="35"/>
        <v>-50</v>
      </c>
      <c r="L309" s="68">
        <f t="shared" si="36"/>
        <v>-47.858288456272575</v>
      </c>
      <c r="M309" s="69">
        <f t="shared" si="37"/>
        <v>8.959999999999999</v>
      </c>
      <c r="N309" s="69">
        <f t="shared" si="38"/>
        <v>8.959999999999999</v>
      </c>
      <c r="O309" s="69">
        <f t="shared" si="39"/>
        <v>7.988645833333333</v>
      </c>
      <c r="P309" s="69">
        <f t="shared" si="40"/>
        <v>8.330833333333333</v>
      </c>
    </row>
    <row r="310" spans="1:16" ht="10.5">
      <c r="A310" s="84" t="s">
        <v>255</v>
      </c>
      <c r="B310" s="84" t="s">
        <v>256</v>
      </c>
      <c r="C310" s="84" t="s">
        <v>82</v>
      </c>
      <c r="D310" s="85">
        <v>255</v>
      </c>
      <c r="E310" s="86">
        <v>1836</v>
      </c>
      <c r="F310" s="86">
        <v>1617.94</v>
      </c>
      <c r="G310" s="85"/>
      <c r="H310" s="86"/>
      <c r="I310" s="86"/>
      <c r="J310" s="67"/>
      <c r="K310" s="68"/>
      <c r="L310" s="68"/>
      <c r="M310" s="69">
        <f t="shared" si="37"/>
        <v>7.2</v>
      </c>
      <c r="N310" s="69"/>
      <c r="O310" s="69">
        <f t="shared" si="39"/>
        <v>6.344862745098039</v>
      </c>
      <c r="P310" s="69"/>
    </row>
    <row r="311" spans="1:16" ht="10.5">
      <c r="A311" s="80" t="s">
        <v>257</v>
      </c>
      <c r="B311" s="80" t="s">
        <v>258</v>
      </c>
      <c r="C311" s="80" t="s">
        <v>133</v>
      </c>
      <c r="D311" s="82">
        <v>390</v>
      </c>
      <c r="E311" s="83">
        <v>2340</v>
      </c>
      <c r="F311" s="83">
        <v>2077.82</v>
      </c>
      <c r="G311" s="82">
        <v>1050</v>
      </c>
      <c r="H311" s="83">
        <v>4410</v>
      </c>
      <c r="I311" s="83">
        <v>4130.91</v>
      </c>
      <c r="J311" s="67">
        <f t="shared" si="34"/>
        <v>169.23076923076923</v>
      </c>
      <c r="K311" s="68">
        <f t="shared" si="35"/>
        <v>88.46153846153847</v>
      </c>
      <c r="L311" s="68">
        <f t="shared" si="36"/>
        <v>98.80981028193008</v>
      </c>
      <c r="M311" s="69">
        <f t="shared" si="37"/>
        <v>6</v>
      </c>
      <c r="N311" s="69">
        <f t="shared" si="38"/>
        <v>4.2</v>
      </c>
      <c r="O311" s="69">
        <f t="shared" si="39"/>
        <v>5.32774358974359</v>
      </c>
      <c r="P311" s="69">
        <f t="shared" si="40"/>
        <v>3.9341999999999997</v>
      </c>
    </row>
    <row r="312" spans="1:16" ht="10.5">
      <c r="A312" s="84" t="s">
        <v>257</v>
      </c>
      <c r="B312" s="84" t="s">
        <v>258</v>
      </c>
      <c r="C312" s="84" t="s">
        <v>59</v>
      </c>
      <c r="D312" s="87">
        <v>903</v>
      </c>
      <c r="E312" s="87">
        <v>5598.6</v>
      </c>
      <c r="F312" s="87">
        <v>5138.19</v>
      </c>
      <c r="G312" s="85">
        <v>1200</v>
      </c>
      <c r="H312" s="86">
        <v>7440</v>
      </c>
      <c r="I312" s="86">
        <v>6970.46</v>
      </c>
      <c r="J312" s="67">
        <f t="shared" si="34"/>
        <v>32.89036544850498</v>
      </c>
      <c r="K312" s="68">
        <f t="shared" si="35"/>
        <v>32.89036544850497</v>
      </c>
      <c r="L312" s="68">
        <f t="shared" si="36"/>
        <v>35.65983352114267</v>
      </c>
      <c r="M312" s="69">
        <f t="shared" si="37"/>
        <v>6.2</v>
      </c>
      <c r="N312" s="69">
        <f t="shared" si="38"/>
        <v>6.2</v>
      </c>
      <c r="O312" s="69">
        <f t="shared" si="39"/>
        <v>5.690132890365448</v>
      </c>
      <c r="P312" s="69">
        <f t="shared" si="40"/>
        <v>5.808716666666666</v>
      </c>
    </row>
    <row r="313" spans="1:16" ht="10.5">
      <c r="A313" s="80" t="s">
        <v>257</v>
      </c>
      <c r="B313" s="80" t="s">
        <v>258</v>
      </c>
      <c r="C313" s="80" t="s">
        <v>134</v>
      </c>
      <c r="D313" s="82">
        <v>690</v>
      </c>
      <c r="E313" s="83">
        <v>3858</v>
      </c>
      <c r="F313" s="83">
        <v>3534.97</v>
      </c>
      <c r="G313" s="82"/>
      <c r="H313" s="83"/>
      <c r="I313" s="83"/>
      <c r="J313" s="67"/>
      <c r="K313" s="68"/>
      <c r="L313" s="68"/>
      <c r="M313" s="69">
        <f t="shared" si="37"/>
        <v>5.591304347826087</v>
      </c>
      <c r="N313" s="69"/>
      <c r="O313" s="69">
        <f t="shared" si="39"/>
        <v>5.123144927536232</v>
      </c>
      <c r="P313" s="69"/>
    </row>
    <row r="314" spans="1:16" ht="10.5">
      <c r="A314" s="84" t="s">
        <v>257</v>
      </c>
      <c r="B314" s="84" t="s">
        <v>258</v>
      </c>
      <c r="C314" s="84" t="s">
        <v>62</v>
      </c>
      <c r="D314" s="85">
        <v>2347.5</v>
      </c>
      <c r="E314" s="86">
        <v>14272.5</v>
      </c>
      <c r="F314" s="86">
        <v>12989.58</v>
      </c>
      <c r="G314" s="85">
        <v>1416</v>
      </c>
      <c r="H314" s="86">
        <v>7474.8</v>
      </c>
      <c r="I314" s="86">
        <v>6957.9</v>
      </c>
      <c r="J314" s="67">
        <f t="shared" si="34"/>
        <v>-39.680511182108624</v>
      </c>
      <c r="K314" s="68">
        <f t="shared" si="35"/>
        <v>-47.62795585916973</v>
      </c>
      <c r="L314" s="68">
        <f t="shared" si="36"/>
        <v>-46.434757705791874</v>
      </c>
      <c r="M314" s="69">
        <f t="shared" si="37"/>
        <v>6.079872204472843</v>
      </c>
      <c r="N314" s="69">
        <f t="shared" si="38"/>
        <v>5.278813559322034</v>
      </c>
      <c r="O314" s="69">
        <f t="shared" si="39"/>
        <v>5.533367412140575</v>
      </c>
      <c r="P314" s="69">
        <f t="shared" si="40"/>
        <v>4.913771186440678</v>
      </c>
    </row>
    <row r="315" spans="1:16" ht="10.5">
      <c r="A315" s="80" t="s">
        <v>257</v>
      </c>
      <c r="B315" s="80" t="s">
        <v>258</v>
      </c>
      <c r="C315" s="80" t="s">
        <v>121</v>
      </c>
      <c r="D315" s="82">
        <v>70</v>
      </c>
      <c r="E315" s="83">
        <v>666</v>
      </c>
      <c r="F315" s="83">
        <v>585.68</v>
      </c>
      <c r="G315" s="82">
        <v>692</v>
      </c>
      <c r="H315" s="83">
        <v>4578.6</v>
      </c>
      <c r="I315" s="83">
        <v>4218.85</v>
      </c>
      <c r="J315" s="67">
        <f t="shared" si="34"/>
        <v>888.5714285714286</v>
      </c>
      <c r="K315" s="68">
        <f t="shared" si="35"/>
        <v>587.4774774774776</v>
      </c>
      <c r="L315" s="68">
        <f t="shared" si="36"/>
        <v>620.3336292856169</v>
      </c>
      <c r="M315" s="69">
        <f t="shared" si="37"/>
        <v>9.514285714285714</v>
      </c>
      <c r="N315" s="69">
        <f t="shared" si="38"/>
        <v>6.6164739884393065</v>
      </c>
      <c r="O315" s="69">
        <f t="shared" si="39"/>
        <v>8.366857142857143</v>
      </c>
      <c r="P315" s="69">
        <f t="shared" si="40"/>
        <v>6.096604046242775</v>
      </c>
    </row>
    <row r="316" spans="1:16" ht="10.5">
      <c r="A316" s="84" t="s">
        <v>257</v>
      </c>
      <c r="B316" s="84" t="s">
        <v>258</v>
      </c>
      <c r="C316" s="84" t="s">
        <v>91</v>
      </c>
      <c r="D316" s="85"/>
      <c r="E316" s="86"/>
      <c r="F316" s="86"/>
      <c r="G316" s="85">
        <v>41.84</v>
      </c>
      <c r="H316" s="86">
        <v>331.04</v>
      </c>
      <c r="I316" s="86">
        <v>308.72</v>
      </c>
      <c r="J316" s="67"/>
      <c r="K316" s="68"/>
      <c r="L316" s="68"/>
      <c r="M316" s="69"/>
      <c r="N316" s="69">
        <f t="shared" si="38"/>
        <v>7.912045889101338</v>
      </c>
      <c r="O316" s="69"/>
      <c r="P316" s="69">
        <f t="shared" si="40"/>
        <v>7.378585086042065</v>
      </c>
    </row>
    <row r="317" spans="1:16" ht="10.5">
      <c r="A317" s="80" t="s">
        <v>257</v>
      </c>
      <c r="B317" s="80" t="s">
        <v>258</v>
      </c>
      <c r="C317" s="80" t="s">
        <v>45</v>
      </c>
      <c r="D317" s="81">
        <v>14498</v>
      </c>
      <c r="E317" s="81">
        <v>89636.2</v>
      </c>
      <c r="F317" s="81">
        <v>80560.25</v>
      </c>
      <c r="G317" s="82">
        <v>19443.6</v>
      </c>
      <c r="H317" s="83">
        <v>99999.49</v>
      </c>
      <c r="I317" s="83">
        <v>92558.54</v>
      </c>
      <c r="J317" s="67">
        <f t="shared" si="34"/>
        <v>34.1122913505311</v>
      </c>
      <c r="K317" s="68">
        <f t="shared" si="35"/>
        <v>11.561500822212464</v>
      </c>
      <c r="L317" s="68">
        <f t="shared" si="36"/>
        <v>14.89356103040891</v>
      </c>
      <c r="M317" s="69">
        <f t="shared" si="37"/>
        <v>6.182659677196854</v>
      </c>
      <c r="N317" s="69">
        <f t="shared" si="38"/>
        <v>5.143054269785432</v>
      </c>
      <c r="O317" s="69">
        <f t="shared" si="39"/>
        <v>5.556645744240585</v>
      </c>
      <c r="P317" s="69">
        <f t="shared" si="40"/>
        <v>4.760360221358185</v>
      </c>
    </row>
    <row r="318" spans="1:16" ht="10.5">
      <c r="A318" s="84" t="s">
        <v>257</v>
      </c>
      <c r="B318" s="84" t="s">
        <v>258</v>
      </c>
      <c r="C318" s="84" t="s">
        <v>61</v>
      </c>
      <c r="D318" s="85">
        <v>5603</v>
      </c>
      <c r="E318" s="86">
        <v>41019</v>
      </c>
      <c r="F318" s="86">
        <v>36473.42</v>
      </c>
      <c r="G318" s="87">
        <v>1590</v>
      </c>
      <c r="H318" s="87">
        <v>11628.8</v>
      </c>
      <c r="I318" s="87">
        <v>10664.12</v>
      </c>
      <c r="J318" s="67">
        <f t="shared" si="34"/>
        <v>-71.62234517222916</v>
      </c>
      <c r="K318" s="68">
        <f t="shared" si="35"/>
        <v>-71.65021087788585</v>
      </c>
      <c r="L318" s="68">
        <f t="shared" si="36"/>
        <v>-70.76194116153626</v>
      </c>
      <c r="M318" s="69">
        <f t="shared" si="37"/>
        <v>7.320899518115295</v>
      </c>
      <c r="N318" s="69">
        <f t="shared" si="38"/>
        <v>7.313710691823899</v>
      </c>
      <c r="O318" s="69">
        <f t="shared" si="39"/>
        <v>6.509623416027128</v>
      </c>
      <c r="P318" s="69">
        <f t="shared" si="40"/>
        <v>6.706993710691824</v>
      </c>
    </row>
    <row r="319" spans="1:16" ht="10.5">
      <c r="A319" s="80" t="s">
        <v>257</v>
      </c>
      <c r="B319" s="80" t="s">
        <v>258</v>
      </c>
      <c r="C319" s="80" t="s">
        <v>151</v>
      </c>
      <c r="D319" s="81">
        <v>4797.28</v>
      </c>
      <c r="E319" s="81">
        <v>27143.46</v>
      </c>
      <c r="F319" s="81">
        <v>24216.33</v>
      </c>
      <c r="G319" s="82">
        <v>24712.39</v>
      </c>
      <c r="H319" s="83">
        <v>107624.33</v>
      </c>
      <c r="I319" s="83">
        <v>100462.43</v>
      </c>
      <c r="J319" s="67">
        <f t="shared" si="34"/>
        <v>415.1333672414368</v>
      </c>
      <c r="K319" s="68">
        <f t="shared" si="35"/>
        <v>296.5018829581785</v>
      </c>
      <c r="L319" s="68">
        <f t="shared" si="36"/>
        <v>314.8540674825623</v>
      </c>
      <c r="M319" s="69">
        <f t="shared" si="37"/>
        <v>5.658093753126772</v>
      </c>
      <c r="N319" s="69">
        <f t="shared" si="38"/>
        <v>4.3550757332657835</v>
      </c>
      <c r="O319" s="69">
        <f t="shared" si="39"/>
        <v>5.047929243237835</v>
      </c>
      <c r="P319" s="69">
        <f t="shared" si="40"/>
        <v>4.065265642052427</v>
      </c>
    </row>
    <row r="320" spans="1:16" ht="10.5">
      <c r="A320" s="84" t="s">
        <v>257</v>
      </c>
      <c r="B320" s="84" t="s">
        <v>258</v>
      </c>
      <c r="C320" s="84" t="s">
        <v>101</v>
      </c>
      <c r="D320" s="87"/>
      <c r="E320" s="87"/>
      <c r="F320" s="87"/>
      <c r="G320" s="85">
        <v>810</v>
      </c>
      <c r="H320" s="86">
        <v>4966.16</v>
      </c>
      <c r="I320" s="86">
        <v>4568.4</v>
      </c>
      <c r="J320" s="67"/>
      <c r="K320" s="68"/>
      <c r="L320" s="68"/>
      <c r="M320" s="69"/>
      <c r="N320" s="69">
        <f t="shared" si="38"/>
        <v>6.1310617283950615</v>
      </c>
      <c r="O320" s="69"/>
      <c r="P320" s="69">
        <f t="shared" si="40"/>
        <v>5.64</v>
      </c>
    </row>
    <row r="321" spans="1:16" ht="10.5">
      <c r="A321" s="80" t="s">
        <v>257</v>
      </c>
      <c r="B321" s="80" t="s">
        <v>258</v>
      </c>
      <c r="C321" s="80" t="s">
        <v>49</v>
      </c>
      <c r="D321" s="82"/>
      <c r="E321" s="83"/>
      <c r="F321" s="83"/>
      <c r="G321" s="81">
        <v>2400</v>
      </c>
      <c r="H321" s="81">
        <v>15360</v>
      </c>
      <c r="I321" s="81">
        <v>14615.93</v>
      </c>
      <c r="J321" s="67"/>
      <c r="K321" s="68"/>
      <c r="L321" s="68"/>
      <c r="M321" s="69"/>
      <c r="N321" s="69">
        <f t="shared" si="38"/>
        <v>6.4</v>
      </c>
      <c r="O321" s="69"/>
      <c r="P321" s="69">
        <f t="shared" si="40"/>
        <v>6.089970833333333</v>
      </c>
    </row>
    <row r="322" spans="1:16" ht="10.5">
      <c r="A322" s="84" t="s">
        <v>257</v>
      </c>
      <c r="B322" s="84" t="s">
        <v>258</v>
      </c>
      <c r="C322" s="84" t="s">
        <v>85</v>
      </c>
      <c r="D322" s="85"/>
      <c r="E322" s="86"/>
      <c r="F322" s="86"/>
      <c r="G322" s="87">
        <v>441</v>
      </c>
      <c r="H322" s="87">
        <v>2182.95</v>
      </c>
      <c r="I322" s="87">
        <v>2077.2</v>
      </c>
      <c r="J322" s="67"/>
      <c r="K322" s="68"/>
      <c r="L322" s="68"/>
      <c r="M322" s="69"/>
      <c r="N322" s="69">
        <f t="shared" si="38"/>
        <v>4.949999999999999</v>
      </c>
      <c r="O322" s="69"/>
      <c r="P322" s="69">
        <f t="shared" si="40"/>
        <v>4.710204081632653</v>
      </c>
    </row>
    <row r="323" spans="1:16" ht="10.5">
      <c r="A323" s="80" t="s">
        <v>257</v>
      </c>
      <c r="B323" s="80" t="s">
        <v>258</v>
      </c>
      <c r="C323" s="80" t="s">
        <v>178</v>
      </c>
      <c r="D323" s="82">
        <v>1517.8</v>
      </c>
      <c r="E323" s="83">
        <v>13044.76</v>
      </c>
      <c r="F323" s="83">
        <v>11674.68</v>
      </c>
      <c r="G323" s="82">
        <v>1290.8</v>
      </c>
      <c r="H323" s="83">
        <v>11312.06</v>
      </c>
      <c r="I323" s="83">
        <v>10401.81</v>
      </c>
      <c r="J323" s="67">
        <f t="shared" si="34"/>
        <v>-14.955857161681381</v>
      </c>
      <c r="K323" s="68">
        <f t="shared" si="35"/>
        <v>-13.282728083920292</v>
      </c>
      <c r="L323" s="68">
        <f t="shared" si="36"/>
        <v>-10.902825602072184</v>
      </c>
      <c r="M323" s="69">
        <f t="shared" si="37"/>
        <v>8.594518381868495</v>
      </c>
      <c r="N323" s="69">
        <f t="shared" si="38"/>
        <v>8.763603966532383</v>
      </c>
      <c r="O323" s="69">
        <f t="shared" si="39"/>
        <v>7.691843457636053</v>
      </c>
      <c r="P323" s="69">
        <f t="shared" si="40"/>
        <v>8.058421134180353</v>
      </c>
    </row>
    <row r="324" spans="1:16" ht="10.5">
      <c r="A324" s="84" t="s">
        <v>257</v>
      </c>
      <c r="B324" s="84" t="s">
        <v>258</v>
      </c>
      <c r="C324" s="84" t="s">
        <v>48</v>
      </c>
      <c r="D324" s="85">
        <v>2553</v>
      </c>
      <c r="E324" s="86">
        <v>15828.6</v>
      </c>
      <c r="F324" s="86">
        <v>14045.62</v>
      </c>
      <c r="G324" s="85">
        <v>1995</v>
      </c>
      <c r="H324" s="86">
        <v>11553</v>
      </c>
      <c r="I324" s="86">
        <v>10836.29</v>
      </c>
      <c r="J324" s="67">
        <f t="shared" si="34"/>
        <v>-21.856639247943594</v>
      </c>
      <c r="K324" s="68">
        <f t="shared" si="35"/>
        <v>-27.011864599522386</v>
      </c>
      <c r="L324" s="68">
        <f t="shared" si="36"/>
        <v>-22.849329541878536</v>
      </c>
      <c r="M324" s="69">
        <f t="shared" si="37"/>
        <v>6.2</v>
      </c>
      <c r="N324" s="69">
        <f t="shared" si="38"/>
        <v>5.790977443609022</v>
      </c>
      <c r="O324" s="69">
        <f t="shared" si="39"/>
        <v>5.5016137877007445</v>
      </c>
      <c r="P324" s="69">
        <f t="shared" si="40"/>
        <v>5.431724310776943</v>
      </c>
    </row>
    <row r="325" spans="1:16" ht="10.5">
      <c r="A325" s="80" t="s">
        <v>257</v>
      </c>
      <c r="B325" s="80" t="s">
        <v>258</v>
      </c>
      <c r="C325" s="80" t="s">
        <v>82</v>
      </c>
      <c r="D325" s="82">
        <v>1672</v>
      </c>
      <c r="E325" s="83">
        <v>12348.8</v>
      </c>
      <c r="F325" s="83">
        <v>10882.13</v>
      </c>
      <c r="G325" s="82"/>
      <c r="H325" s="83"/>
      <c r="I325" s="83"/>
      <c r="J325" s="67"/>
      <c r="K325" s="68"/>
      <c r="L325" s="68"/>
      <c r="M325" s="69">
        <f t="shared" si="37"/>
        <v>7.385645933014354</v>
      </c>
      <c r="N325" s="69"/>
      <c r="O325" s="69">
        <f t="shared" si="39"/>
        <v>6.508450956937798</v>
      </c>
      <c r="P325" s="69"/>
    </row>
    <row r="326" spans="1:16" s="98" customFormat="1" ht="10.5">
      <c r="A326" s="181" t="s">
        <v>732</v>
      </c>
      <c r="B326" s="182"/>
      <c r="C326" s="183"/>
      <c r="D326" s="110">
        <f aca="true" t="shared" si="41" ref="D326:I326">SUM(D5:D325)</f>
        <v>9036813.140000002</v>
      </c>
      <c r="E326" s="110">
        <f t="shared" si="41"/>
        <v>22351998.950000007</v>
      </c>
      <c r="F326" s="110">
        <f t="shared" si="41"/>
        <v>20044911.95</v>
      </c>
      <c r="G326" s="110">
        <f t="shared" si="41"/>
        <v>9963492.68</v>
      </c>
      <c r="H326" s="110">
        <f t="shared" si="41"/>
        <v>22849867.429999996</v>
      </c>
      <c r="I326" s="110">
        <f t="shared" si="41"/>
        <v>21289360.44000001</v>
      </c>
      <c r="J326" s="58">
        <f>(G326-D326)*100/D326</f>
        <v>10.254494871629015</v>
      </c>
      <c r="K326" s="59">
        <f>(H326-E326)*100/E326</f>
        <v>2.2274002477974757</v>
      </c>
      <c r="L326" s="59">
        <f>(I326-F326)*100/F326</f>
        <v>6.2083011045604</v>
      </c>
      <c r="M326" s="60">
        <f>E326/D326</f>
        <v>2.4734382136399913</v>
      </c>
      <c r="N326" s="60">
        <f>H326/G326</f>
        <v>2.2933591827559807</v>
      </c>
      <c r="O326" s="60">
        <f>F326/D326</f>
        <v>2.218139474553747</v>
      </c>
      <c r="P326" s="60">
        <f>I326/G326</f>
        <v>2.1367366970354427</v>
      </c>
    </row>
  </sheetData>
  <sheetProtection/>
  <mergeCells count="4">
    <mergeCell ref="A1:P1"/>
    <mergeCell ref="A2:P2"/>
    <mergeCell ref="A3:P3"/>
    <mergeCell ref="A326:C326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view="pageBreakPreview" zoomScale="96" zoomScaleSheetLayoutView="96" workbookViewId="0" topLeftCell="A1">
      <selection activeCell="G29" sqref="G29"/>
    </sheetView>
  </sheetViews>
  <sheetFormatPr defaultColWidth="9.140625" defaultRowHeight="12.75"/>
  <cols>
    <col min="1" max="1" width="13.7109375" style="52" bestFit="1" customWidth="1"/>
    <col min="2" max="2" width="94.00390625" style="52" bestFit="1" customWidth="1"/>
    <col min="3" max="3" width="19.140625" style="52" customWidth="1"/>
    <col min="4" max="4" width="10.57421875" style="61" bestFit="1" customWidth="1"/>
    <col min="5" max="6" width="13.28125" style="61" bestFit="1" customWidth="1"/>
    <col min="7" max="7" width="10.57421875" style="61" bestFit="1" customWidth="1"/>
    <col min="8" max="9" width="13.28125" style="61" bestFit="1" customWidth="1"/>
    <col min="10" max="16" width="9.8515625" style="52" bestFit="1" customWidth="1"/>
    <col min="17" max="16384" width="9.140625" style="52" customWidth="1"/>
  </cols>
  <sheetData>
    <row r="1" spans="1:7" ht="12.75" customHeight="1">
      <c r="A1" s="184" t="s">
        <v>124</v>
      </c>
      <c r="B1" s="184"/>
      <c r="C1" s="184"/>
      <c r="D1" s="184"/>
      <c r="E1" s="184"/>
      <c r="F1" s="184"/>
      <c r="G1" s="184"/>
    </row>
    <row r="2" spans="1:11" s="55" customFormat="1" ht="12.75" customHeight="1">
      <c r="A2" s="185" t="s">
        <v>842</v>
      </c>
      <c r="B2" s="185"/>
      <c r="C2" s="185"/>
      <c r="D2" s="185"/>
      <c r="E2" s="185"/>
      <c r="F2" s="185"/>
      <c r="G2" s="185"/>
      <c r="H2" s="54"/>
      <c r="I2" s="54"/>
      <c r="J2" s="54"/>
      <c r="K2" s="54"/>
    </row>
    <row r="3" spans="1:7" ht="12.75" customHeight="1">
      <c r="A3" s="185" t="s">
        <v>123</v>
      </c>
      <c r="B3" s="185"/>
      <c r="C3" s="185"/>
      <c r="D3" s="185"/>
      <c r="E3" s="185"/>
      <c r="F3" s="185"/>
      <c r="G3" s="185"/>
    </row>
    <row r="4" spans="1:16" ht="31.5">
      <c r="A4" s="56" t="s">
        <v>125</v>
      </c>
      <c r="B4" s="56" t="s">
        <v>126</v>
      </c>
      <c r="C4" s="56" t="s">
        <v>127</v>
      </c>
      <c r="D4" s="57" t="s">
        <v>683</v>
      </c>
      <c r="E4" s="57" t="s">
        <v>684</v>
      </c>
      <c r="F4" s="57" t="s">
        <v>717</v>
      </c>
      <c r="G4" s="57" t="s">
        <v>740</v>
      </c>
      <c r="H4" s="57" t="s">
        <v>741</v>
      </c>
      <c r="I4" s="57" t="s">
        <v>742</v>
      </c>
      <c r="J4" s="58" t="s">
        <v>78</v>
      </c>
      <c r="K4" s="59" t="s">
        <v>79</v>
      </c>
      <c r="L4" s="59" t="s">
        <v>656</v>
      </c>
      <c r="M4" s="60" t="s">
        <v>685</v>
      </c>
      <c r="N4" s="60" t="s">
        <v>743</v>
      </c>
      <c r="O4" s="60" t="s">
        <v>686</v>
      </c>
      <c r="P4" s="60" t="s">
        <v>744</v>
      </c>
    </row>
    <row r="5" spans="1:16" ht="10.5">
      <c r="A5" s="62" t="s">
        <v>484</v>
      </c>
      <c r="B5" s="62" t="s">
        <v>485</v>
      </c>
      <c r="C5" s="62" t="s">
        <v>45</v>
      </c>
      <c r="D5" s="63">
        <v>39546</v>
      </c>
      <c r="E5" s="63">
        <v>111456</v>
      </c>
      <c r="F5" s="63">
        <v>101921.88</v>
      </c>
      <c r="G5" s="63"/>
      <c r="H5" s="63"/>
      <c r="I5" s="63"/>
      <c r="J5" s="76"/>
      <c r="K5" s="77"/>
      <c r="L5" s="77"/>
      <c r="M5" s="78">
        <f>E5/D5</f>
        <v>2.818388711879836</v>
      </c>
      <c r="N5" s="78"/>
      <c r="O5" s="78">
        <f>F5/D5</f>
        <v>2.5772993475952055</v>
      </c>
      <c r="P5" s="78"/>
    </row>
    <row r="6" spans="1:16" ht="10.5">
      <c r="A6" s="62" t="s">
        <v>572</v>
      </c>
      <c r="B6" s="62" t="s">
        <v>645</v>
      </c>
      <c r="C6" s="62" t="s">
        <v>133</v>
      </c>
      <c r="D6" s="63">
        <v>8016</v>
      </c>
      <c r="E6" s="63">
        <v>24048</v>
      </c>
      <c r="F6" s="63">
        <v>21572.97</v>
      </c>
      <c r="G6" s="63">
        <v>120328</v>
      </c>
      <c r="H6" s="63">
        <v>466480.8</v>
      </c>
      <c r="I6" s="63">
        <v>434353.93</v>
      </c>
      <c r="J6" s="76">
        <f aca="true" t="shared" si="0" ref="J6:J26">(G6-D6)*100/D6</f>
        <v>1401.0978043912176</v>
      </c>
      <c r="K6" s="77">
        <f aca="true" t="shared" si="1" ref="K6:K26">(H6-E6)*100/E6</f>
        <v>1839.7904191616767</v>
      </c>
      <c r="L6" s="77">
        <f aca="true" t="shared" si="2" ref="L6:L26">(I6-F6)*100/F6</f>
        <v>1913.417392227403</v>
      </c>
      <c r="M6" s="78">
        <f aca="true" t="shared" si="3" ref="M6:M26">E6/D6</f>
        <v>3</v>
      </c>
      <c r="N6" s="78">
        <f aca="true" t="shared" si="4" ref="N6:N26">H6/G6</f>
        <v>3.8767435675819426</v>
      </c>
      <c r="O6" s="78">
        <f aca="true" t="shared" si="5" ref="O6:O26">F6/D6</f>
        <v>2.69123877245509</v>
      </c>
      <c r="P6" s="78">
        <f aca="true" t="shared" si="6" ref="P6:P26">I6/G6</f>
        <v>3.609749434878</v>
      </c>
    </row>
    <row r="7" spans="1:16" ht="10.5">
      <c r="A7" s="62" t="s">
        <v>572</v>
      </c>
      <c r="B7" s="62" t="s">
        <v>645</v>
      </c>
      <c r="C7" s="62" t="s">
        <v>45</v>
      </c>
      <c r="D7" s="63">
        <v>176500</v>
      </c>
      <c r="E7" s="63">
        <v>487260</v>
      </c>
      <c r="F7" s="63">
        <v>440566.54</v>
      </c>
      <c r="G7" s="63">
        <v>170966</v>
      </c>
      <c r="H7" s="63">
        <v>753420</v>
      </c>
      <c r="I7" s="63">
        <v>705305.61</v>
      </c>
      <c r="J7" s="76">
        <f t="shared" si="0"/>
        <v>-3.135410764872521</v>
      </c>
      <c r="K7" s="77">
        <f t="shared" si="1"/>
        <v>54.623814801132866</v>
      </c>
      <c r="L7" s="77">
        <f t="shared" si="2"/>
        <v>60.09059834639281</v>
      </c>
      <c r="M7" s="78">
        <f t="shared" si="3"/>
        <v>2.760679886685552</v>
      </c>
      <c r="N7" s="78">
        <f t="shared" si="4"/>
        <v>4.406841126305816</v>
      </c>
      <c r="O7" s="78">
        <f t="shared" si="5"/>
        <v>2.496127705382436</v>
      </c>
      <c r="P7" s="78">
        <f t="shared" si="6"/>
        <v>4.125414468373829</v>
      </c>
    </row>
    <row r="8" spans="1:16" ht="10.5">
      <c r="A8" s="62" t="s">
        <v>572</v>
      </c>
      <c r="B8" s="62" t="s">
        <v>645</v>
      </c>
      <c r="C8" s="62" t="s">
        <v>169</v>
      </c>
      <c r="D8" s="63">
        <v>204790</v>
      </c>
      <c r="E8" s="63">
        <v>602348</v>
      </c>
      <c r="F8" s="63">
        <v>544718.07</v>
      </c>
      <c r="G8" s="63">
        <v>14860</v>
      </c>
      <c r="H8" s="63">
        <v>39282.4</v>
      </c>
      <c r="I8" s="63">
        <v>35028.94</v>
      </c>
      <c r="J8" s="76">
        <f t="shared" si="0"/>
        <v>-92.74378631769129</v>
      </c>
      <c r="K8" s="77">
        <f t="shared" si="1"/>
        <v>-93.47845431544556</v>
      </c>
      <c r="L8" s="77">
        <f t="shared" si="2"/>
        <v>-93.5693449640839</v>
      </c>
      <c r="M8" s="78">
        <f t="shared" si="3"/>
        <v>2.9412959617168806</v>
      </c>
      <c r="N8" s="78">
        <f t="shared" si="4"/>
        <v>2.64349932705249</v>
      </c>
      <c r="O8" s="78">
        <f t="shared" si="5"/>
        <v>2.6598860784217977</v>
      </c>
      <c r="P8" s="78">
        <f t="shared" si="6"/>
        <v>2.357263795423957</v>
      </c>
    </row>
    <row r="9" spans="1:16" ht="10.5">
      <c r="A9" s="62" t="s">
        <v>488</v>
      </c>
      <c r="B9" s="62" t="s">
        <v>489</v>
      </c>
      <c r="C9" s="62" t="s">
        <v>109</v>
      </c>
      <c r="D9" s="63">
        <v>47400</v>
      </c>
      <c r="E9" s="63">
        <v>27000</v>
      </c>
      <c r="F9" s="63">
        <v>23860.64</v>
      </c>
      <c r="G9" s="63">
        <v>396760</v>
      </c>
      <c r="H9" s="63">
        <v>373632</v>
      </c>
      <c r="I9" s="63">
        <v>350262.78</v>
      </c>
      <c r="J9" s="76">
        <f t="shared" si="0"/>
        <v>737.0464135021097</v>
      </c>
      <c r="K9" s="77">
        <f t="shared" si="1"/>
        <v>1283.8222222222223</v>
      </c>
      <c r="L9" s="77">
        <f t="shared" si="2"/>
        <v>1367.952158869167</v>
      </c>
      <c r="M9" s="78">
        <f t="shared" si="3"/>
        <v>0.569620253164557</v>
      </c>
      <c r="N9" s="78">
        <f t="shared" si="4"/>
        <v>0.9417078334509528</v>
      </c>
      <c r="O9" s="78">
        <f t="shared" si="5"/>
        <v>0.503389029535865</v>
      </c>
      <c r="P9" s="78">
        <f t="shared" si="6"/>
        <v>0.8828076923076924</v>
      </c>
    </row>
    <row r="10" spans="1:16" ht="10.5">
      <c r="A10" s="62" t="s">
        <v>488</v>
      </c>
      <c r="B10" s="62" t="s">
        <v>489</v>
      </c>
      <c r="C10" s="62" t="s">
        <v>133</v>
      </c>
      <c r="D10" s="63">
        <v>487405</v>
      </c>
      <c r="E10" s="63">
        <v>347400</v>
      </c>
      <c r="F10" s="63">
        <v>308002.43</v>
      </c>
      <c r="G10" s="63"/>
      <c r="H10" s="63"/>
      <c r="I10" s="63"/>
      <c r="J10" s="76"/>
      <c r="K10" s="77"/>
      <c r="L10" s="77"/>
      <c r="M10" s="78">
        <f t="shared" si="3"/>
        <v>0.7127542803212934</v>
      </c>
      <c r="N10" s="78"/>
      <c r="O10" s="78">
        <f t="shared" si="5"/>
        <v>0.6319230003795612</v>
      </c>
      <c r="P10" s="78"/>
    </row>
    <row r="11" spans="1:16" ht="10.5">
      <c r="A11" s="62" t="s">
        <v>488</v>
      </c>
      <c r="B11" s="62" t="s">
        <v>489</v>
      </c>
      <c r="C11" s="62" t="s">
        <v>59</v>
      </c>
      <c r="D11" s="63">
        <v>647116</v>
      </c>
      <c r="E11" s="63">
        <v>628113.77</v>
      </c>
      <c r="F11" s="63">
        <v>566996.14</v>
      </c>
      <c r="G11" s="63">
        <v>659764</v>
      </c>
      <c r="H11" s="63">
        <v>663477.8</v>
      </c>
      <c r="I11" s="63">
        <v>619174.95</v>
      </c>
      <c r="J11" s="76">
        <f t="shared" si="0"/>
        <v>1.9545182007553514</v>
      </c>
      <c r="K11" s="77">
        <f t="shared" si="1"/>
        <v>5.6301949884015485</v>
      </c>
      <c r="L11" s="77">
        <f t="shared" si="2"/>
        <v>9.202674642546938</v>
      </c>
      <c r="M11" s="78">
        <f t="shared" si="3"/>
        <v>0.9706355120256647</v>
      </c>
      <c r="N11" s="78">
        <f t="shared" si="4"/>
        <v>1.005628982484646</v>
      </c>
      <c r="O11" s="78">
        <f t="shared" si="5"/>
        <v>0.8761893385420852</v>
      </c>
      <c r="P11" s="78">
        <f t="shared" si="6"/>
        <v>0.9384794411334961</v>
      </c>
    </row>
    <row r="12" spans="1:16" ht="10.5">
      <c r="A12" s="62" t="s">
        <v>488</v>
      </c>
      <c r="B12" s="62" t="s">
        <v>489</v>
      </c>
      <c r="C12" s="62" t="s">
        <v>134</v>
      </c>
      <c r="D12" s="63">
        <v>3482486</v>
      </c>
      <c r="E12" s="63">
        <v>3064274.65</v>
      </c>
      <c r="F12" s="63">
        <v>2754293.96</v>
      </c>
      <c r="G12" s="63">
        <v>2434565</v>
      </c>
      <c r="H12" s="63">
        <v>2372607.71</v>
      </c>
      <c r="I12" s="63">
        <v>2213460.23</v>
      </c>
      <c r="J12" s="76">
        <f t="shared" si="0"/>
        <v>-30.09117624593466</v>
      </c>
      <c r="K12" s="77">
        <f t="shared" si="1"/>
        <v>-22.57196299293864</v>
      </c>
      <c r="L12" s="77">
        <f t="shared" si="2"/>
        <v>-19.636020622867722</v>
      </c>
      <c r="M12" s="78">
        <f t="shared" si="3"/>
        <v>0.8799101130629097</v>
      </c>
      <c r="N12" s="78">
        <f t="shared" si="4"/>
        <v>0.9745509813868186</v>
      </c>
      <c r="O12" s="78">
        <f t="shared" si="5"/>
        <v>0.7908987889685701</v>
      </c>
      <c r="P12" s="78">
        <f t="shared" si="6"/>
        <v>0.90918099537289</v>
      </c>
    </row>
    <row r="13" spans="1:16" ht="10.5">
      <c r="A13" s="62" t="s">
        <v>488</v>
      </c>
      <c r="B13" s="62" t="s">
        <v>489</v>
      </c>
      <c r="C13" s="62" t="s">
        <v>45</v>
      </c>
      <c r="D13" s="63">
        <v>32831755</v>
      </c>
      <c r="E13" s="63">
        <v>25288733.78</v>
      </c>
      <c r="F13" s="63">
        <v>22702014.53</v>
      </c>
      <c r="G13" s="63">
        <v>48819606.2</v>
      </c>
      <c r="H13" s="63">
        <v>43268922.66</v>
      </c>
      <c r="I13" s="63">
        <v>40409658.62</v>
      </c>
      <c r="J13" s="76">
        <f t="shared" si="0"/>
        <v>48.69630392892491</v>
      </c>
      <c r="K13" s="77">
        <f t="shared" si="1"/>
        <v>71.09960125492687</v>
      </c>
      <c r="L13" s="77">
        <f t="shared" si="2"/>
        <v>78.00032048521464</v>
      </c>
      <c r="M13" s="78">
        <f t="shared" si="3"/>
        <v>0.7702522688781029</v>
      </c>
      <c r="N13" s="78">
        <f t="shared" si="4"/>
        <v>0.8863021648052539</v>
      </c>
      <c r="O13" s="78">
        <f t="shared" si="5"/>
        <v>0.6914651540863411</v>
      </c>
      <c r="P13" s="78">
        <f t="shared" si="6"/>
        <v>0.8277342192080196</v>
      </c>
    </row>
    <row r="14" spans="1:16" ht="10.5">
      <c r="A14" s="62" t="s">
        <v>488</v>
      </c>
      <c r="B14" s="62" t="s">
        <v>489</v>
      </c>
      <c r="C14" s="62" t="s">
        <v>61</v>
      </c>
      <c r="D14" s="63">
        <v>717584</v>
      </c>
      <c r="E14" s="63">
        <v>755420.01</v>
      </c>
      <c r="F14" s="63">
        <v>685528.52</v>
      </c>
      <c r="G14" s="63">
        <v>376497</v>
      </c>
      <c r="H14" s="63">
        <v>377637.46</v>
      </c>
      <c r="I14" s="63">
        <v>349506.47</v>
      </c>
      <c r="J14" s="76">
        <f t="shared" si="0"/>
        <v>-47.532693036634036</v>
      </c>
      <c r="K14" s="77">
        <f t="shared" si="1"/>
        <v>-50.00960326692961</v>
      </c>
      <c r="L14" s="77">
        <f t="shared" si="2"/>
        <v>-49.01649460185844</v>
      </c>
      <c r="M14" s="78">
        <f t="shared" si="3"/>
        <v>1.0527269420722871</v>
      </c>
      <c r="N14" s="78">
        <f t="shared" si="4"/>
        <v>1.0030291343622924</v>
      </c>
      <c r="O14" s="78">
        <f t="shared" si="5"/>
        <v>0.9553286026444291</v>
      </c>
      <c r="P14" s="78">
        <f t="shared" si="6"/>
        <v>0.9283114340884522</v>
      </c>
    </row>
    <row r="15" spans="1:16" ht="10.5">
      <c r="A15" s="62" t="s">
        <v>488</v>
      </c>
      <c r="B15" s="62" t="s">
        <v>489</v>
      </c>
      <c r="C15" s="62" t="s">
        <v>49</v>
      </c>
      <c r="D15" s="63">
        <v>11347</v>
      </c>
      <c r="E15" s="63">
        <v>39960</v>
      </c>
      <c r="F15" s="63">
        <v>35503.48</v>
      </c>
      <c r="G15" s="63">
        <v>18208</v>
      </c>
      <c r="H15" s="63">
        <v>60602.8</v>
      </c>
      <c r="I15" s="63">
        <v>56552.57</v>
      </c>
      <c r="J15" s="76">
        <f t="shared" si="0"/>
        <v>60.465321230281134</v>
      </c>
      <c r="K15" s="77">
        <f t="shared" si="1"/>
        <v>51.658658658658666</v>
      </c>
      <c r="L15" s="77">
        <f t="shared" si="2"/>
        <v>59.28739943239365</v>
      </c>
      <c r="M15" s="78">
        <f t="shared" si="3"/>
        <v>3.521635674627655</v>
      </c>
      <c r="N15" s="78">
        <f t="shared" si="4"/>
        <v>3.3283611599297016</v>
      </c>
      <c r="O15" s="78">
        <f t="shared" si="5"/>
        <v>3.128886930466203</v>
      </c>
      <c r="P15" s="78">
        <f t="shared" si="6"/>
        <v>3.1059188268892792</v>
      </c>
    </row>
    <row r="16" spans="1:16" ht="10.5">
      <c r="A16" s="62" t="s">
        <v>488</v>
      </c>
      <c r="B16" s="62" t="s">
        <v>489</v>
      </c>
      <c r="C16" s="62" t="s">
        <v>84</v>
      </c>
      <c r="D16" s="63"/>
      <c r="E16" s="63"/>
      <c r="F16" s="63"/>
      <c r="G16" s="63">
        <v>573525</v>
      </c>
      <c r="H16" s="63">
        <v>525905.75</v>
      </c>
      <c r="I16" s="63">
        <v>472296.52</v>
      </c>
      <c r="J16" s="76"/>
      <c r="K16" s="77"/>
      <c r="L16" s="77"/>
      <c r="M16" s="78"/>
      <c r="N16" s="78">
        <f t="shared" si="4"/>
        <v>0.916970925417375</v>
      </c>
      <c r="O16" s="78"/>
      <c r="P16" s="78">
        <f t="shared" si="6"/>
        <v>0.8234977028028421</v>
      </c>
    </row>
    <row r="17" spans="1:16" ht="10.5">
      <c r="A17" s="62" t="s">
        <v>488</v>
      </c>
      <c r="B17" s="62" t="s">
        <v>489</v>
      </c>
      <c r="C17" s="62" t="s">
        <v>99</v>
      </c>
      <c r="D17" s="63">
        <v>19551</v>
      </c>
      <c r="E17" s="63">
        <v>25930</v>
      </c>
      <c r="F17" s="63">
        <v>23608.22</v>
      </c>
      <c r="G17" s="63"/>
      <c r="H17" s="63"/>
      <c r="I17" s="63"/>
      <c r="J17" s="76"/>
      <c r="K17" s="77"/>
      <c r="L17" s="77"/>
      <c r="M17" s="78">
        <f t="shared" si="3"/>
        <v>1.3262748708505958</v>
      </c>
      <c r="N17" s="78"/>
      <c r="O17" s="78">
        <f t="shared" si="5"/>
        <v>1.2075198199580586</v>
      </c>
      <c r="P17" s="78"/>
    </row>
    <row r="18" spans="1:16" ht="10.5">
      <c r="A18" s="62" t="s">
        <v>488</v>
      </c>
      <c r="B18" s="62" t="s">
        <v>489</v>
      </c>
      <c r="C18" s="62" t="s">
        <v>682</v>
      </c>
      <c r="D18" s="63">
        <v>72687</v>
      </c>
      <c r="E18" s="63">
        <v>85047</v>
      </c>
      <c r="F18" s="63">
        <v>76747.29</v>
      </c>
      <c r="G18" s="63">
        <v>21019</v>
      </c>
      <c r="H18" s="63">
        <v>23094.5</v>
      </c>
      <c r="I18" s="63">
        <v>21392.8</v>
      </c>
      <c r="J18" s="76">
        <f t="shared" si="0"/>
        <v>-71.0828621349072</v>
      </c>
      <c r="K18" s="77">
        <f t="shared" si="1"/>
        <v>-72.8450151092925</v>
      </c>
      <c r="L18" s="77">
        <f t="shared" si="2"/>
        <v>-72.12566072365551</v>
      </c>
      <c r="M18" s="78">
        <f t="shared" si="3"/>
        <v>1.1700441619546824</v>
      </c>
      <c r="N18" s="78">
        <f t="shared" si="4"/>
        <v>1.0987439935296637</v>
      </c>
      <c r="O18" s="78">
        <f t="shared" si="5"/>
        <v>1.0558599199306615</v>
      </c>
      <c r="P18" s="78">
        <f t="shared" si="6"/>
        <v>1.017783909795899</v>
      </c>
    </row>
    <row r="19" spans="1:16" ht="10.5">
      <c r="A19" s="62" t="s">
        <v>488</v>
      </c>
      <c r="B19" s="62" t="s">
        <v>489</v>
      </c>
      <c r="C19" s="62" t="s">
        <v>169</v>
      </c>
      <c r="D19" s="63">
        <v>1381665</v>
      </c>
      <c r="E19" s="63">
        <v>1113378.06</v>
      </c>
      <c r="F19" s="63">
        <v>999250.24</v>
      </c>
      <c r="G19" s="63">
        <v>267064</v>
      </c>
      <c r="H19" s="63">
        <v>222339.8</v>
      </c>
      <c r="I19" s="63">
        <v>209535.85</v>
      </c>
      <c r="J19" s="76">
        <f t="shared" si="0"/>
        <v>-80.67085726279525</v>
      </c>
      <c r="K19" s="77">
        <f t="shared" si="1"/>
        <v>-80.03016154279167</v>
      </c>
      <c r="L19" s="77">
        <f t="shared" si="2"/>
        <v>-79.03069305242299</v>
      </c>
      <c r="M19" s="78">
        <f t="shared" si="3"/>
        <v>0.8058234521392668</v>
      </c>
      <c r="N19" s="78">
        <f t="shared" si="4"/>
        <v>0.8325337746757331</v>
      </c>
      <c r="O19" s="78">
        <f t="shared" si="5"/>
        <v>0.7232217939949264</v>
      </c>
      <c r="P19" s="78">
        <f t="shared" si="6"/>
        <v>0.7845903978072672</v>
      </c>
    </row>
    <row r="20" spans="1:16" ht="10.5">
      <c r="A20" s="62" t="s">
        <v>488</v>
      </c>
      <c r="B20" s="62" t="s">
        <v>489</v>
      </c>
      <c r="C20" s="62" t="s">
        <v>48</v>
      </c>
      <c r="D20" s="63">
        <v>1977376</v>
      </c>
      <c r="E20" s="63">
        <v>2059140.46</v>
      </c>
      <c r="F20" s="63">
        <v>1886442.39</v>
      </c>
      <c r="G20" s="63">
        <v>40978</v>
      </c>
      <c r="H20" s="63">
        <v>38077</v>
      </c>
      <c r="I20" s="63">
        <v>35791.42</v>
      </c>
      <c r="J20" s="76">
        <f t="shared" si="0"/>
        <v>-97.9276576634894</v>
      </c>
      <c r="K20" s="77">
        <f t="shared" si="1"/>
        <v>-98.15083037123169</v>
      </c>
      <c r="L20" s="77">
        <f t="shared" si="2"/>
        <v>-98.10270272817608</v>
      </c>
      <c r="M20" s="78">
        <f t="shared" si="3"/>
        <v>1.0413499809849012</v>
      </c>
      <c r="N20" s="78">
        <f t="shared" si="4"/>
        <v>0.9292059153692225</v>
      </c>
      <c r="O20" s="78">
        <f t="shared" si="5"/>
        <v>0.9540129899422264</v>
      </c>
      <c r="P20" s="78">
        <f t="shared" si="6"/>
        <v>0.8734301332422275</v>
      </c>
    </row>
    <row r="21" spans="1:16" ht="10.5">
      <c r="A21" s="62" t="s">
        <v>488</v>
      </c>
      <c r="B21" s="62" t="s">
        <v>489</v>
      </c>
      <c r="C21" s="62" t="s">
        <v>107</v>
      </c>
      <c r="D21" s="63">
        <v>17902</v>
      </c>
      <c r="E21" s="63">
        <v>13597.5</v>
      </c>
      <c r="F21" s="63">
        <v>12334.37</v>
      </c>
      <c r="G21" s="63"/>
      <c r="H21" s="63"/>
      <c r="I21" s="63"/>
      <c r="J21" s="76"/>
      <c r="K21" s="77"/>
      <c r="L21" s="77"/>
      <c r="M21" s="78">
        <f t="shared" si="3"/>
        <v>0.7595520053625293</v>
      </c>
      <c r="N21" s="78"/>
      <c r="O21" s="78">
        <f t="shared" si="5"/>
        <v>0.6889939671545079</v>
      </c>
      <c r="P21" s="78"/>
    </row>
    <row r="22" spans="1:16" ht="10.5">
      <c r="A22" s="62" t="s">
        <v>490</v>
      </c>
      <c r="B22" s="62" t="s">
        <v>703</v>
      </c>
      <c r="C22" s="62" t="s">
        <v>557</v>
      </c>
      <c r="D22" s="63">
        <v>2000</v>
      </c>
      <c r="E22" s="63">
        <v>5940</v>
      </c>
      <c r="F22" s="63">
        <v>5349.79</v>
      </c>
      <c r="G22" s="63"/>
      <c r="H22" s="63"/>
      <c r="I22" s="63"/>
      <c r="J22" s="76"/>
      <c r="K22" s="77"/>
      <c r="L22" s="77"/>
      <c r="M22" s="78">
        <f t="shared" si="3"/>
        <v>2.97</v>
      </c>
      <c r="N22" s="78"/>
      <c r="O22" s="78">
        <f t="shared" si="5"/>
        <v>2.674895</v>
      </c>
      <c r="P22" s="78"/>
    </row>
    <row r="23" spans="1:16" ht="10.5">
      <c r="A23" s="62" t="s">
        <v>812</v>
      </c>
      <c r="B23" s="62" t="s">
        <v>813</v>
      </c>
      <c r="C23" s="62" t="s">
        <v>59</v>
      </c>
      <c r="D23" s="63"/>
      <c r="E23" s="63"/>
      <c r="F23" s="63"/>
      <c r="G23" s="63">
        <v>220</v>
      </c>
      <c r="H23" s="63">
        <v>860.88</v>
      </c>
      <c r="I23" s="63">
        <v>810.61</v>
      </c>
      <c r="J23" s="76"/>
      <c r="K23" s="77"/>
      <c r="L23" s="77"/>
      <c r="M23" s="78"/>
      <c r="N23" s="78">
        <f t="shared" si="4"/>
        <v>3.913090909090909</v>
      </c>
      <c r="O23" s="78"/>
      <c r="P23" s="78">
        <f t="shared" si="6"/>
        <v>3.6845909090909092</v>
      </c>
    </row>
    <row r="24" spans="1:16" ht="10.5">
      <c r="A24" s="62" t="s">
        <v>812</v>
      </c>
      <c r="B24" s="62" t="s">
        <v>813</v>
      </c>
      <c r="C24" s="62" t="s">
        <v>134</v>
      </c>
      <c r="D24" s="63"/>
      <c r="E24" s="63"/>
      <c r="F24" s="63"/>
      <c r="G24" s="63">
        <v>1752</v>
      </c>
      <c r="H24" s="63">
        <v>6991.54</v>
      </c>
      <c r="I24" s="63">
        <v>6367.25</v>
      </c>
      <c r="J24" s="76"/>
      <c r="K24" s="77"/>
      <c r="L24" s="77"/>
      <c r="M24" s="78"/>
      <c r="N24" s="78">
        <f t="shared" si="4"/>
        <v>3.9906050228310503</v>
      </c>
      <c r="O24" s="78"/>
      <c r="P24" s="78">
        <f t="shared" si="6"/>
        <v>3.634275114155251</v>
      </c>
    </row>
    <row r="25" spans="1:16" ht="10.5">
      <c r="A25" s="62" t="s">
        <v>843</v>
      </c>
      <c r="B25" s="62" t="s">
        <v>844</v>
      </c>
      <c r="C25" s="62" t="s">
        <v>621</v>
      </c>
      <c r="D25" s="63"/>
      <c r="E25" s="63"/>
      <c r="F25" s="63"/>
      <c r="G25" s="63">
        <v>12900</v>
      </c>
      <c r="H25" s="63">
        <v>12405.68</v>
      </c>
      <c r="I25" s="63">
        <v>11203.77</v>
      </c>
      <c r="J25" s="76"/>
      <c r="K25" s="77"/>
      <c r="L25" s="77"/>
      <c r="M25" s="78"/>
      <c r="N25" s="78"/>
      <c r="O25" s="78"/>
      <c r="P25" s="78"/>
    </row>
    <row r="26" spans="1:16" s="163" customFormat="1" ht="10.5">
      <c r="A26" s="65"/>
      <c r="B26" s="65" t="s">
        <v>120</v>
      </c>
      <c r="C26" s="65"/>
      <c r="D26" s="66">
        <f aca="true" t="shared" si="7" ref="D26:I26">SUM(D5:D25)</f>
        <v>42125126</v>
      </c>
      <c r="E26" s="66">
        <f t="shared" si="7"/>
        <v>34679047.230000004</v>
      </c>
      <c r="F26" s="66">
        <f t="shared" si="7"/>
        <v>31188711.459999997</v>
      </c>
      <c r="G26" s="66">
        <f t="shared" si="7"/>
        <v>53929012.2</v>
      </c>
      <c r="H26" s="66">
        <f t="shared" si="7"/>
        <v>49205738.779999994</v>
      </c>
      <c r="I26" s="66">
        <f t="shared" si="7"/>
        <v>45930702.32</v>
      </c>
      <c r="J26" s="160">
        <f t="shared" si="0"/>
        <v>28.02101102320739</v>
      </c>
      <c r="K26" s="161">
        <f t="shared" si="1"/>
        <v>41.88895806062775</v>
      </c>
      <c r="L26" s="161">
        <f t="shared" si="2"/>
        <v>47.26707250765019</v>
      </c>
      <c r="M26" s="162">
        <f t="shared" si="3"/>
        <v>0.8232390148815224</v>
      </c>
      <c r="N26" s="162">
        <f t="shared" si="4"/>
        <v>0.9124168378518899</v>
      </c>
      <c r="O26" s="162">
        <f t="shared" si="5"/>
        <v>0.7403826272234769</v>
      </c>
      <c r="P26" s="162">
        <f t="shared" si="6"/>
        <v>0.8516881813014183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2"/>
  <sheetViews>
    <sheetView view="pageBreakPreview" zoomScale="88" zoomScaleSheetLayoutView="88" zoomScalePageLayoutView="0" workbookViewId="0" topLeftCell="A1">
      <selection activeCell="B43" sqref="B43"/>
    </sheetView>
  </sheetViews>
  <sheetFormatPr defaultColWidth="9.140625" defaultRowHeight="12.75"/>
  <cols>
    <col min="1" max="1" width="16.140625" style="52" bestFit="1" customWidth="1"/>
    <col min="2" max="2" width="40.421875" style="52" customWidth="1"/>
    <col min="3" max="3" width="20.7109375" style="52" customWidth="1"/>
    <col min="4" max="4" width="9.140625" style="61" customWidth="1"/>
    <col min="5" max="6" width="11.140625" style="61" bestFit="1" customWidth="1"/>
    <col min="7" max="7" width="8.8515625" style="61" bestFit="1" customWidth="1"/>
    <col min="8" max="9" width="11.140625" style="61" bestFit="1" customWidth="1"/>
    <col min="10" max="12" width="9.7109375" style="52" bestFit="1" customWidth="1"/>
    <col min="13" max="13" width="10.140625" style="52" customWidth="1"/>
    <col min="14" max="14" width="10.00390625" style="52" customWidth="1"/>
    <col min="15" max="15" width="9.8515625" style="52" customWidth="1"/>
    <col min="16" max="16" width="10.7109375" style="52" customWidth="1"/>
    <col min="17" max="16384" width="9.140625" style="52" customWidth="1"/>
  </cols>
  <sheetData>
    <row r="1" spans="1:7" ht="12.75" customHeight="1">
      <c r="A1" s="184" t="s">
        <v>124</v>
      </c>
      <c r="B1" s="184"/>
      <c r="C1" s="184"/>
      <c r="D1" s="184"/>
      <c r="E1" s="184"/>
      <c r="F1" s="184"/>
      <c r="G1" s="184"/>
    </row>
    <row r="2" spans="1:11" s="55" customFormat="1" ht="12.75" customHeight="1">
      <c r="A2" s="185" t="s">
        <v>845</v>
      </c>
      <c r="B2" s="185"/>
      <c r="C2" s="185"/>
      <c r="D2" s="185"/>
      <c r="E2" s="185"/>
      <c r="F2" s="185"/>
      <c r="G2" s="185"/>
      <c r="H2" s="54"/>
      <c r="I2" s="54"/>
      <c r="J2" s="54"/>
      <c r="K2" s="54"/>
    </row>
    <row r="3" spans="1:16" s="55" customFormat="1" ht="12.75" customHeight="1">
      <c r="A3" s="70"/>
      <c r="B3" s="70"/>
      <c r="C3" s="70"/>
      <c r="D3" s="53"/>
      <c r="E3" s="53"/>
      <c r="F3" s="53"/>
      <c r="G3" s="53"/>
      <c r="H3" s="61"/>
      <c r="I3" s="61"/>
      <c r="J3" s="52"/>
      <c r="K3" s="52"/>
      <c r="L3" s="52"/>
      <c r="M3" s="52"/>
      <c r="N3" s="52"/>
      <c r="O3" s="52"/>
      <c r="P3" s="52"/>
    </row>
    <row r="4" spans="1:16" ht="31.5">
      <c r="A4" s="56" t="s">
        <v>125</v>
      </c>
      <c r="B4" s="56" t="s">
        <v>126</v>
      </c>
      <c r="C4" s="56" t="s">
        <v>127</v>
      </c>
      <c r="D4" s="57" t="s">
        <v>683</v>
      </c>
      <c r="E4" s="57" t="s">
        <v>684</v>
      </c>
      <c r="F4" s="57" t="s">
        <v>717</v>
      </c>
      <c r="G4" s="57" t="s">
        <v>740</v>
      </c>
      <c r="H4" s="57" t="s">
        <v>741</v>
      </c>
      <c r="I4" s="57" t="s">
        <v>742</v>
      </c>
      <c r="J4" s="58" t="s">
        <v>78</v>
      </c>
      <c r="K4" s="59" t="s">
        <v>79</v>
      </c>
      <c r="L4" s="59" t="s">
        <v>656</v>
      </c>
      <c r="M4" s="60" t="s">
        <v>685</v>
      </c>
      <c r="N4" s="60" t="s">
        <v>743</v>
      </c>
      <c r="O4" s="60" t="s">
        <v>686</v>
      </c>
      <c r="P4" s="60" t="s">
        <v>744</v>
      </c>
    </row>
    <row r="5" spans="1:16" ht="10.5">
      <c r="A5" s="62" t="s">
        <v>165</v>
      </c>
      <c r="B5" s="62" t="s">
        <v>166</v>
      </c>
      <c r="C5" s="62" t="s">
        <v>62</v>
      </c>
      <c r="D5" s="63">
        <v>32696.09</v>
      </c>
      <c r="E5" s="63">
        <v>257039.1</v>
      </c>
      <c r="F5" s="63">
        <v>229768.35</v>
      </c>
      <c r="G5" s="63">
        <v>32185.14</v>
      </c>
      <c r="H5" s="63">
        <v>285429.7</v>
      </c>
      <c r="I5" s="63">
        <v>267160.66</v>
      </c>
      <c r="J5" s="76">
        <f>(G5-D5)*100/D5</f>
        <v>-1.562725084253196</v>
      </c>
      <c r="K5" s="77">
        <f>(H5-E5)*100/E5</f>
        <v>11.045245645506853</v>
      </c>
      <c r="L5" s="77">
        <f>(I5-F5)*100/F5</f>
        <v>16.27391675137153</v>
      </c>
      <c r="M5" s="78">
        <f>E5/D5</f>
        <v>7.861462945569333</v>
      </c>
      <c r="N5" s="78">
        <f>H5/G5</f>
        <v>8.868369067215491</v>
      </c>
      <c r="O5" s="78">
        <f>F5/D5</f>
        <v>7.027395324639735</v>
      </c>
      <c r="P5" s="78">
        <f>I5/G5</f>
        <v>8.30074562360145</v>
      </c>
    </row>
    <row r="6" spans="1:16" ht="10.5">
      <c r="A6" s="62" t="s">
        <v>165</v>
      </c>
      <c r="B6" s="62" t="s">
        <v>166</v>
      </c>
      <c r="C6" s="62" t="s">
        <v>50</v>
      </c>
      <c r="D6" s="63">
        <v>427.68</v>
      </c>
      <c r="E6" s="63">
        <v>3839.4</v>
      </c>
      <c r="F6" s="63">
        <v>3530.93</v>
      </c>
      <c r="G6" s="63"/>
      <c r="H6" s="63"/>
      <c r="I6" s="63"/>
      <c r="J6" s="76"/>
      <c r="K6" s="77"/>
      <c r="L6" s="77"/>
      <c r="M6" s="78">
        <f>E6/D6</f>
        <v>8.977272727272727</v>
      </c>
      <c r="N6" s="78"/>
      <c r="O6" s="78">
        <f>F6/D6</f>
        <v>8.256009165731388</v>
      </c>
      <c r="P6" s="78"/>
    </row>
    <row r="7" spans="1:16" ht="10.5">
      <c r="A7" s="62" t="s">
        <v>165</v>
      </c>
      <c r="B7" s="62" t="s">
        <v>166</v>
      </c>
      <c r="C7" s="62" t="s">
        <v>672</v>
      </c>
      <c r="D7" s="63">
        <v>2729.52</v>
      </c>
      <c r="E7" s="63">
        <v>20885.16</v>
      </c>
      <c r="F7" s="63">
        <v>18620.77</v>
      </c>
      <c r="G7" s="63"/>
      <c r="H7" s="63"/>
      <c r="I7" s="63"/>
      <c r="J7" s="76"/>
      <c r="K7" s="77"/>
      <c r="L7" s="77"/>
      <c r="M7" s="78">
        <f>E7/D7</f>
        <v>7.651587092235998</v>
      </c>
      <c r="N7" s="78"/>
      <c r="O7" s="78">
        <f>F7/D7</f>
        <v>6.8219943433277646</v>
      </c>
      <c r="P7" s="78"/>
    </row>
    <row r="8" spans="1:16" ht="10.5">
      <c r="A8" s="62" t="s">
        <v>165</v>
      </c>
      <c r="B8" s="62" t="s">
        <v>166</v>
      </c>
      <c r="C8" s="62" t="s">
        <v>45</v>
      </c>
      <c r="D8" s="63"/>
      <c r="E8" s="63"/>
      <c r="F8" s="63"/>
      <c r="G8" s="63">
        <v>413.44</v>
      </c>
      <c r="H8" s="63">
        <v>3075.2</v>
      </c>
      <c r="I8" s="63">
        <v>2868.46</v>
      </c>
      <c r="J8" s="76"/>
      <c r="K8" s="77"/>
      <c r="L8" s="77"/>
      <c r="M8" s="78"/>
      <c r="N8" s="78">
        <f aca="true" t="shared" si="0" ref="N8:N37">H8/G8</f>
        <v>7.438080495356036</v>
      </c>
      <c r="O8" s="78"/>
      <c r="P8" s="78">
        <f aca="true" t="shared" si="1" ref="P8:P37">I8/G8</f>
        <v>6.938032120743034</v>
      </c>
    </row>
    <row r="9" spans="1:16" ht="10.5">
      <c r="A9" s="62" t="s">
        <v>165</v>
      </c>
      <c r="B9" s="62" t="s">
        <v>166</v>
      </c>
      <c r="C9" s="62" t="s">
        <v>98</v>
      </c>
      <c r="D9" s="63"/>
      <c r="E9" s="63"/>
      <c r="F9" s="63"/>
      <c r="G9" s="63">
        <v>3096</v>
      </c>
      <c r="H9" s="63">
        <v>19992</v>
      </c>
      <c r="I9" s="63">
        <v>18809.15</v>
      </c>
      <c r="J9" s="76"/>
      <c r="K9" s="77"/>
      <c r="L9" s="77"/>
      <c r="M9" s="78"/>
      <c r="N9" s="78">
        <f t="shared" si="0"/>
        <v>6.457364341085271</v>
      </c>
      <c r="O9" s="78"/>
      <c r="P9" s="78">
        <f t="shared" si="1"/>
        <v>6.07530684754522</v>
      </c>
    </row>
    <row r="10" spans="1:16" ht="10.5">
      <c r="A10" s="62" t="s">
        <v>165</v>
      </c>
      <c r="B10" s="62" t="s">
        <v>166</v>
      </c>
      <c r="C10" s="62" t="s">
        <v>49</v>
      </c>
      <c r="D10" s="63"/>
      <c r="E10" s="63"/>
      <c r="F10" s="63"/>
      <c r="G10" s="63">
        <v>1776.6</v>
      </c>
      <c r="H10" s="63">
        <v>16497</v>
      </c>
      <c r="I10" s="63">
        <v>15649.82</v>
      </c>
      <c r="J10" s="76"/>
      <c r="K10" s="77"/>
      <c r="L10" s="77"/>
      <c r="M10" s="78"/>
      <c r="N10" s="78">
        <f t="shared" si="0"/>
        <v>9.285714285714286</v>
      </c>
      <c r="O10" s="78"/>
      <c r="P10" s="78">
        <f t="shared" si="1"/>
        <v>8.808859619497918</v>
      </c>
    </row>
    <row r="11" spans="1:16" ht="10.5">
      <c r="A11" s="62" t="s">
        <v>165</v>
      </c>
      <c r="B11" s="62" t="s">
        <v>166</v>
      </c>
      <c r="C11" s="62" t="s">
        <v>65</v>
      </c>
      <c r="D11" s="63"/>
      <c r="E11" s="63"/>
      <c r="F11" s="63"/>
      <c r="G11" s="63">
        <v>5484</v>
      </c>
      <c r="H11" s="63">
        <v>37710</v>
      </c>
      <c r="I11" s="63">
        <v>34680.23</v>
      </c>
      <c r="J11" s="76"/>
      <c r="K11" s="77"/>
      <c r="L11" s="77"/>
      <c r="M11" s="78"/>
      <c r="N11" s="78">
        <f t="shared" si="0"/>
        <v>6.8763676148796495</v>
      </c>
      <c r="O11" s="78"/>
      <c r="P11" s="78">
        <f t="shared" si="1"/>
        <v>6.3238931436907375</v>
      </c>
    </row>
    <row r="12" spans="1:16" ht="10.5">
      <c r="A12" s="62" t="s">
        <v>167</v>
      </c>
      <c r="B12" s="62" t="s">
        <v>168</v>
      </c>
      <c r="C12" s="62" t="s">
        <v>47</v>
      </c>
      <c r="D12" s="63">
        <v>137943</v>
      </c>
      <c r="E12" s="63">
        <v>801882.11</v>
      </c>
      <c r="F12" s="63">
        <v>717901.2</v>
      </c>
      <c r="G12" s="63">
        <v>10880.4</v>
      </c>
      <c r="H12" s="63">
        <v>70093.88</v>
      </c>
      <c r="I12" s="63">
        <v>66352.44</v>
      </c>
      <c r="J12" s="76">
        <f>(G12-D12)*100/D12</f>
        <v>-92.11239424979883</v>
      </c>
      <c r="K12" s="77">
        <f>(H12-E12)*100/E12</f>
        <v>-91.25882980479513</v>
      </c>
      <c r="L12" s="77">
        <f>(I12-F12)*100/F12</f>
        <v>-90.75744127464894</v>
      </c>
      <c r="M12" s="78">
        <f>E12/D12</f>
        <v>5.813141007517598</v>
      </c>
      <c r="N12" s="78">
        <f t="shared" si="0"/>
        <v>6.442215359729422</v>
      </c>
      <c r="O12" s="78">
        <f>F12/D12</f>
        <v>5.204332224179552</v>
      </c>
      <c r="P12" s="78">
        <f t="shared" si="1"/>
        <v>6.098345649057021</v>
      </c>
    </row>
    <row r="13" spans="1:16" ht="10.5">
      <c r="A13" s="62" t="s">
        <v>167</v>
      </c>
      <c r="B13" s="62" t="s">
        <v>168</v>
      </c>
      <c r="C13" s="62" t="s">
        <v>62</v>
      </c>
      <c r="D13" s="63"/>
      <c r="E13" s="63"/>
      <c r="F13" s="63"/>
      <c r="G13" s="63">
        <v>8663.5</v>
      </c>
      <c r="H13" s="63">
        <v>66185.65</v>
      </c>
      <c r="I13" s="63">
        <v>61725.81</v>
      </c>
      <c r="J13" s="76"/>
      <c r="K13" s="77"/>
      <c r="L13" s="77"/>
      <c r="M13" s="78"/>
      <c r="N13" s="78">
        <f t="shared" si="0"/>
        <v>7.639597160500951</v>
      </c>
      <c r="O13" s="78"/>
      <c r="P13" s="78">
        <f t="shared" si="1"/>
        <v>7.124812142898366</v>
      </c>
    </row>
    <row r="14" spans="1:16" ht="10.5">
      <c r="A14" s="62" t="s">
        <v>167</v>
      </c>
      <c r="B14" s="62" t="s">
        <v>168</v>
      </c>
      <c r="C14" s="62" t="s">
        <v>53</v>
      </c>
      <c r="D14" s="63"/>
      <c r="E14" s="63"/>
      <c r="F14" s="63"/>
      <c r="G14" s="63">
        <v>712.8</v>
      </c>
      <c r="H14" s="63">
        <v>6966</v>
      </c>
      <c r="I14" s="63">
        <v>6472.96</v>
      </c>
      <c r="J14" s="76"/>
      <c r="K14" s="77"/>
      <c r="L14" s="77"/>
      <c r="M14" s="78"/>
      <c r="N14" s="78">
        <f t="shared" si="0"/>
        <v>9.772727272727273</v>
      </c>
      <c r="O14" s="78"/>
      <c r="P14" s="78">
        <f t="shared" si="1"/>
        <v>9.081032547699214</v>
      </c>
    </row>
    <row r="15" spans="1:16" ht="10.5">
      <c r="A15" s="62" t="s">
        <v>167</v>
      </c>
      <c r="B15" s="62" t="s">
        <v>168</v>
      </c>
      <c r="C15" s="62" t="s">
        <v>45</v>
      </c>
      <c r="D15" s="63"/>
      <c r="E15" s="63"/>
      <c r="F15" s="63"/>
      <c r="G15" s="63">
        <v>992</v>
      </c>
      <c r="H15" s="63">
        <v>4960</v>
      </c>
      <c r="I15" s="63">
        <v>4626.56</v>
      </c>
      <c r="J15" s="76"/>
      <c r="K15" s="77"/>
      <c r="L15" s="77"/>
      <c r="M15" s="78"/>
      <c r="N15" s="78">
        <f t="shared" si="0"/>
        <v>5</v>
      </c>
      <c r="O15" s="78"/>
      <c r="P15" s="78">
        <f t="shared" si="1"/>
        <v>4.663870967741936</v>
      </c>
    </row>
    <row r="16" spans="1:16" ht="10.5">
      <c r="A16" s="62" t="s">
        <v>167</v>
      </c>
      <c r="B16" s="62" t="s">
        <v>168</v>
      </c>
      <c r="C16" s="62" t="s">
        <v>44</v>
      </c>
      <c r="D16" s="63"/>
      <c r="E16" s="63"/>
      <c r="F16" s="63"/>
      <c r="G16" s="63">
        <v>27825.91</v>
      </c>
      <c r="H16" s="63">
        <v>119441.07</v>
      </c>
      <c r="I16" s="63">
        <v>112891.78</v>
      </c>
      <c r="J16" s="76"/>
      <c r="K16" s="77"/>
      <c r="L16" s="77"/>
      <c r="M16" s="78"/>
      <c r="N16" s="78">
        <f t="shared" si="0"/>
        <v>4.292440750365397</v>
      </c>
      <c r="O16" s="78"/>
      <c r="P16" s="78">
        <f t="shared" si="1"/>
        <v>4.0570741442058855</v>
      </c>
    </row>
    <row r="17" spans="1:16" ht="10.5">
      <c r="A17" s="62" t="s">
        <v>167</v>
      </c>
      <c r="B17" s="62" t="s">
        <v>168</v>
      </c>
      <c r="C17" s="62" t="s">
        <v>61</v>
      </c>
      <c r="D17" s="63"/>
      <c r="E17" s="63"/>
      <c r="F17" s="63"/>
      <c r="G17" s="63">
        <v>197.75</v>
      </c>
      <c r="H17" s="63">
        <v>7792.95</v>
      </c>
      <c r="I17" s="63">
        <v>7115.62</v>
      </c>
      <c r="J17" s="76"/>
      <c r="K17" s="77"/>
      <c r="L17" s="77"/>
      <c r="M17" s="78"/>
      <c r="N17" s="78">
        <f t="shared" si="0"/>
        <v>39.40809102402023</v>
      </c>
      <c r="O17" s="78"/>
      <c r="P17" s="78">
        <f t="shared" si="1"/>
        <v>35.98290771175727</v>
      </c>
    </row>
    <row r="18" spans="1:16" ht="10.5">
      <c r="A18" s="62" t="s">
        <v>167</v>
      </c>
      <c r="B18" s="62" t="s">
        <v>168</v>
      </c>
      <c r="C18" s="62" t="s">
        <v>49</v>
      </c>
      <c r="D18" s="63"/>
      <c r="E18" s="63"/>
      <c r="F18" s="63"/>
      <c r="G18" s="63">
        <v>2240</v>
      </c>
      <c r="H18" s="63">
        <v>13216</v>
      </c>
      <c r="I18" s="63">
        <v>12537.02</v>
      </c>
      <c r="J18" s="76"/>
      <c r="K18" s="77"/>
      <c r="L18" s="77"/>
      <c r="M18" s="78"/>
      <c r="N18" s="78">
        <f t="shared" si="0"/>
        <v>5.9</v>
      </c>
      <c r="O18" s="78"/>
      <c r="P18" s="78">
        <f t="shared" si="1"/>
        <v>5.596883928571429</v>
      </c>
    </row>
    <row r="19" spans="1:16" ht="10.5">
      <c r="A19" s="62" t="s">
        <v>754</v>
      </c>
      <c r="B19" s="62" t="s">
        <v>755</v>
      </c>
      <c r="C19" s="62" t="s">
        <v>47</v>
      </c>
      <c r="D19" s="63"/>
      <c r="E19" s="63"/>
      <c r="F19" s="63"/>
      <c r="G19" s="63">
        <v>23120.4</v>
      </c>
      <c r="H19" s="63">
        <v>101251.76</v>
      </c>
      <c r="I19" s="63">
        <v>97105.68</v>
      </c>
      <c r="J19" s="76"/>
      <c r="K19" s="77"/>
      <c r="L19" s="77"/>
      <c r="M19" s="78"/>
      <c r="N19" s="78">
        <f t="shared" si="0"/>
        <v>4.379325617203854</v>
      </c>
      <c r="O19" s="78"/>
      <c r="P19" s="78">
        <f t="shared" si="1"/>
        <v>4.199999999999999</v>
      </c>
    </row>
    <row r="20" spans="1:16" ht="10.5">
      <c r="A20" s="62" t="s">
        <v>574</v>
      </c>
      <c r="B20" s="62" t="s">
        <v>575</v>
      </c>
      <c r="C20" s="62" t="s">
        <v>109</v>
      </c>
      <c r="D20" s="63"/>
      <c r="E20" s="63"/>
      <c r="F20" s="63"/>
      <c r="G20" s="63">
        <v>1230.9</v>
      </c>
      <c r="H20" s="63">
        <v>7820.51</v>
      </c>
      <c r="I20" s="63">
        <v>6993.6</v>
      </c>
      <c r="J20" s="76"/>
      <c r="K20" s="77"/>
      <c r="L20" s="77"/>
      <c r="M20" s="78"/>
      <c r="N20" s="78">
        <f t="shared" si="0"/>
        <v>6.353489316760094</v>
      </c>
      <c r="O20" s="78"/>
      <c r="P20" s="78">
        <f t="shared" si="1"/>
        <v>5.681696319766025</v>
      </c>
    </row>
    <row r="21" spans="1:16" ht="10.5">
      <c r="A21" s="62" t="s">
        <v>574</v>
      </c>
      <c r="B21" s="62" t="s">
        <v>575</v>
      </c>
      <c r="C21" s="62" t="s">
        <v>47</v>
      </c>
      <c r="D21" s="63">
        <v>2437.6</v>
      </c>
      <c r="E21" s="63">
        <v>16736.34</v>
      </c>
      <c r="F21" s="63">
        <v>14687.76</v>
      </c>
      <c r="G21" s="63">
        <v>41686.37</v>
      </c>
      <c r="H21" s="63">
        <v>236347.06</v>
      </c>
      <c r="I21" s="63">
        <v>222660.96</v>
      </c>
      <c r="J21" s="76">
        <f>(G21-D21)*100/D21</f>
        <v>1610.1398916967512</v>
      </c>
      <c r="K21" s="77">
        <f>(H21-E21)*100/E21</f>
        <v>1312.1788873792</v>
      </c>
      <c r="L21" s="77">
        <f>(I21-F21)*100/F21</f>
        <v>1415.962679128744</v>
      </c>
      <c r="M21" s="78">
        <f>E21/D21</f>
        <v>6.865909090909091</v>
      </c>
      <c r="N21" s="78">
        <f t="shared" si="0"/>
        <v>5.669648376675637</v>
      </c>
      <c r="O21" s="78">
        <f>F21/D21</f>
        <v>6.025500492287496</v>
      </c>
      <c r="P21" s="78">
        <f t="shared" si="1"/>
        <v>5.341337228451409</v>
      </c>
    </row>
    <row r="22" spans="1:16" ht="10.5">
      <c r="A22" s="62" t="s">
        <v>574</v>
      </c>
      <c r="B22" s="62" t="s">
        <v>575</v>
      </c>
      <c r="C22" s="62" t="s">
        <v>731</v>
      </c>
      <c r="D22" s="63"/>
      <c r="E22" s="63"/>
      <c r="F22" s="63"/>
      <c r="G22" s="63">
        <v>4468</v>
      </c>
      <c r="H22" s="63">
        <v>26523.6</v>
      </c>
      <c r="I22" s="63">
        <v>24716.68</v>
      </c>
      <c r="J22" s="76"/>
      <c r="K22" s="77"/>
      <c r="L22" s="77"/>
      <c r="M22" s="78"/>
      <c r="N22" s="78">
        <f t="shared" si="0"/>
        <v>5.936347358997314</v>
      </c>
      <c r="O22" s="78"/>
      <c r="P22" s="78">
        <f t="shared" si="1"/>
        <v>5.531933751119069</v>
      </c>
    </row>
    <row r="23" spans="1:16" ht="10.5">
      <c r="A23" s="62" t="s">
        <v>574</v>
      </c>
      <c r="B23" s="62" t="s">
        <v>575</v>
      </c>
      <c r="C23" s="62" t="s">
        <v>62</v>
      </c>
      <c r="D23" s="63">
        <v>13029.9</v>
      </c>
      <c r="E23" s="63">
        <v>83836.8</v>
      </c>
      <c r="F23" s="63">
        <v>75039.56</v>
      </c>
      <c r="G23" s="63">
        <v>18397.95</v>
      </c>
      <c r="H23" s="63">
        <v>111852.4</v>
      </c>
      <c r="I23" s="63">
        <v>104752.28</v>
      </c>
      <c r="J23" s="76">
        <f>(G23-D23)*100/D23</f>
        <v>41.19793705247163</v>
      </c>
      <c r="K23" s="77">
        <f>(H23-E23)*100/E23</f>
        <v>33.416828886598715</v>
      </c>
      <c r="L23" s="77">
        <f>(I23-F23)*100/F23</f>
        <v>39.59607439062809</v>
      </c>
      <c r="M23" s="78">
        <f>E23/D23</f>
        <v>6.434185987613105</v>
      </c>
      <c r="N23" s="78">
        <f t="shared" si="0"/>
        <v>6.079612130699344</v>
      </c>
      <c r="O23" s="78">
        <f>F23/D23</f>
        <v>5.759028081566243</v>
      </c>
      <c r="P23" s="78">
        <f t="shared" si="1"/>
        <v>5.693693047323207</v>
      </c>
    </row>
    <row r="24" spans="1:16" ht="10.5">
      <c r="A24" s="62" t="s">
        <v>574</v>
      </c>
      <c r="B24" s="62" t="s">
        <v>575</v>
      </c>
      <c r="C24" s="62" t="s">
        <v>50</v>
      </c>
      <c r="D24" s="63">
        <v>3889.2</v>
      </c>
      <c r="E24" s="63">
        <v>21674.4</v>
      </c>
      <c r="F24" s="63">
        <v>19550.65</v>
      </c>
      <c r="G24" s="63"/>
      <c r="H24" s="63"/>
      <c r="I24" s="63"/>
      <c r="J24" s="76"/>
      <c r="K24" s="77"/>
      <c r="L24" s="77"/>
      <c r="M24" s="78">
        <f>E24/D24</f>
        <v>5.572971305152731</v>
      </c>
      <c r="N24" s="78"/>
      <c r="O24" s="78">
        <f>F24/D24</f>
        <v>5.026907847372211</v>
      </c>
      <c r="P24" s="78"/>
    </row>
    <row r="25" spans="1:16" ht="10.5">
      <c r="A25" s="62" t="s">
        <v>574</v>
      </c>
      <c r="B25" s="62" t="s">
        <v>575</v>
      </c>
      <c r="C25" s="62" t="s">
        <v>45</v>
      </c>
      <c r="D25" s="63">
        <v>2418</v>
      </c>
      <c r="E25" s="63">
        <v>13299</v>
      </c>
      <c r="F25" s="63">
        <v>12271.25</v>
      </c>
      <c r="G25" s="63">
        <v>4017.6</v>
      </c>
      <c r="H25" s="63">
        <v>22886.24</v>
      </c>
      <c r="I25" s="63">
        <v>21181.29</v>
      </c>
      <c r="J25" s="76">
        <f>(G25-D25)*100/D25</f>
        <v>66.15384615384616</v>
      </c>
      <c r="K25" s="77">
        <f>(H25-E25)*100/E25</f>
        <v>72.08993157380255</v>
      </c>
      <c r="L25" s="77">
        <f>(I25-F25)*100/F25</f>
        <v>72.6090659060813</v>
      </c>
      <c r="M25" s="78">
        <f>E25/D25</f>
        <v>5.5</v>
      </c>
      <c r="N25" s="78">
        <f t="shared" si="0"/>
        <v>5.696495420151335</v>
      </c>
      <c r="O25" s="78">
        <f>F25/D25</f>
        <v>5.07495864350703</v>
      </c>
      <c r="P25" s="78">
        <f t="shared" si="1"/>
        <v>5.272125149342892</v>
      </c>
    </row>
    <row r="26" spans="1:16" ht="10.5">
      <c r="A26" s="62" t="s">
        <v>574</v>
      </c>
      <c r="B26" s="62" t="s">
        <v>575</v>
      </c>
      <c r="C26" s="62" t="s">
        <v>46</v>
      </c>
      <c r="D26" s="63">
        <v>1080</v>
      </c>
      <c r="E26" s="63">
        <v>9360</v>
      </c>
      <c r="F26" s="63">
        <v>8497.72</v>
      </c>
      <c r="G26" s="63"/>
      <c r="H26" s="63"/>
      <c r="I26" s="63"/>
      <c r="J26" s="76"/>
      <c r="K26" s="77"/>
      <c r="L26" s="77"/>
      <c r="M26" s="78">
        <f>E26/D26</f>
        <v>8.666666666666666</v>
      </c>
      <c r="N26" s="78"/>
      <c r="O26" s="78">
        <f>F26/D26</f>
        <v>7.868259259259259</v>
      </c>
      <c r="P26" s="78"/>
    </row>
    <row r="27" spans="1:16" ht="10.5">
      <c r="A27" s="62" t="s">
        <v>574</v>
      </c>
      <c r="B27" s="62" t="s">
        <v>575</v>
      </c>
      <c r="C27" s="62" t="s">
        <v>98</v>
      </c>
      <c r="D27" s="63"/>
      <c r="E27" s="63"/>
      <c r="F27" s="63"/>
      <c r="G27" s="63">
        <v>2328</v>
      </c>
      <c r="H27" s="63">
        <v>11097.6</v>
      </c>
      <c r="I27" s="63">
        <v>10441</v>
      </c>
      <c r="J27" s="76"/>
      <c r="K27" s="77"/>
      <c r="L27" s="77"/>
      <c r="M27" s="78"/>
      <c r="N27" s="78">
        <f t="shared" si="0"/>
        <v>4.7670103092783505</v>
      </c>
      <c r="O27" s="78"/>
      <c r="P27" s="78">
        <f t="shared" si="1"/>
        <v>4.484965635738831</v>
      </c>
    </row>
    <row r="28" spans="1:16" ht="10.5">
      <c r="A28" s="62" t="s">
        <v>574</v>
      </c>
      <c r="B28" s="62" t="s">
        <v>575</v>
      </c>
      <c r="C28" s="62" t="s">
        <v>101</v>
      </c>
      <c r="D28" s="63"/>
      <c r="E28" s="63"/>
      <c r="F28" s="63"/>
      <c r="G28" s="63">
        <v>9792</v>
      </c>
      <c r="H28" s="63">
        <v>36405.41</v>
      </c>
      <c r="I28" s="63">
        <v>33858.8</v>
      </c>
      <c r="J28" s="76"/>
      <c r="K28" s="77"/>
      <c r="L28" s="77"/>
      <c r="M28" s="78"/>
      <c r="N28" s="78">
        <f t="shared" si="0"/>
        <v>3.717872753267974</v>
      </c>
      <c r="O28" s="78"/>
      <c r="P28" s="78">
        <f t="shared" si="1"/>
        <v>3.4578022875817</v>
      </c>
    </row>
    <row r="29" spans="1:16" ht="10.5">
      <c r="A29" s="62" t="s">
        <v>574</v>
      </c>
      <c r="B29" s="62" t="s">
        <v>575</v>
      </c>
      <c r="C29" s="62" t="s">
        <v>48</v>
      </c>
      <c r="D29" s="63"/>
      <c r="E29" s="63"/>
      <c r="F29" s="63"/>
      <c r="G29" s="63">
        <v>9152</v>
      </c>
      <c r="H29" s="63">
        <v>49020.4</v>
      </c>
      <c r="I29" s="63">
        <v>46079.34</v>
      </c>
      <c r="J29" s="76"/>
      <c r="K29" s="77"/>
      <c r="L29" s="77"/>
      <c r="M29" s="78"/>
      <c r="N29" s="78">
        <f t="shared" si="0"/>
        <v>5.35625</v>
      </c>
      <c r="O29" s="78"/>
      <c r="P29" s="78">
        <f t="shared" si="1"/>
        <v>5.034892919580419</v>
      </c>
    </row>
    <row r="30" spans="1:16" ht="10.5">
      <c r="A30" s="62" t="s">
        <v>814</v>
      </c>
      <c r="B30" s="62" t="s">
        <v>815</v>
      </c>
      <c r="C30" s="62" t="s">
        <v>62</v>
      </c>
      <c r="D30" s="63"/>
      <c r="E30" s="63"/>
      <c r="F30" s="63"/>
      <c r="G30" s="63">
        <v>980.64</v>
      </c>
      <c r="H30" s="63">
        <v>6588</v>
      </c>
      <c r="I30" s="63">
        <v>6171.72</v>
      </c>
      <c r="J30" s="76"/>
      <c r="K30" s="77"/>
      <c r="L30" s="77"/>
      <c r="M30" s="78"/>
      <c r="N30" s="78">
        <f t="shared" si="0"/>
        <v>6.718061674008811</v>
      </c>
      <c r="O30" s="78"/>
      <c r="P30" s="78">
        <f t="shared" si="1"/>
        <v>6.293563387175722</v>
      </c>
    </row>
    <row r="31" spans="1:16" ht="10.5">
      <c r="A31" s="62" t="s">
        <v>814</v>
      </c>
      <c r="B31" s="62" t="s">
        <v>815</v>
      </c>
      <c r="C31" s="62" t="s">
        <v>45</v>
      </c>
      <c r="D31" s="63"/>
      <c r="E31" s="63"/>
      <c r="F31" s="63"/>
      <c r="G31" s="63">
        <v>845</v>
      </c>
      <c r="H31" s="63">
        <v>2112.5</v>
      </c>
      <c r="I31" s="63">
        <v>1956.84</v>
      </c>
      <c r="J31" s="76"/>
      <c r="K31" s="77"/>
      <c r="L31" s="77"/>
      <c r="M31" s="78"/>
      <c r="N31" s="78">
        <f t="shared" si="0"/>
        <v>2.5</v>
      </c>
      <c r="O31" s="78"/>
      <c r="P31" s="78">
        <f t="shared" si="1"/>
        <v>2.3157869822485204</v>
      </c>
    </row>
    <row r="32" spans="1:16" ht="10.5">
      <c r="A32" s="62" t="s">
        <v>635</v>
      </c>
      <c r="B32" s="62" t="s">
        <v>636</v>
      </c>
      <c r="C32" s="62" t="s">
        <v>47</v>
      </c>
      <c r="D32" s="63">
        <v>215000</v>
      </c>
      <c r="E32" s="63">
        <v>851099.85</v>
      </c>
      <c r="F32" s="63">
        <v>763500.03</v>
      </c>
      <c r="G32" s="63">
        <v>644700</v>
      </c>
      <c r="H32" s="63">
        <v>2341219.81</v>
      </c>
      <c r="I32" s="63">
        <v>2183190.45</v>
      </c>
      <c r="J32" s="76">
        <f>(G32-D32)*100/D32</f>
        <v>199.86046511627907</v>
      </c>
      <c r="K32" s="77">
        <f>(H32-E32)*100/E32</f>
        <v>175.08168518652658</v>
      </c>
      <c r="L32" s="77">
        <f>(I32-F32)*100/F32</f>
        <v>185.94503788035217</v>
      </c>
      <c r="M32" s="78">
        <f>E32/D32</f>
        <v>3.958603953488372</v>
      </c>
      <c r="N32" s="78">
        <f t="shared" si="0"/>
        <v>3.631487218861486</v>
      </c>
      <c r="O32" s="78">
        <f>F32/D32</f>
        <v>3.5511629302325582</v>
      </c>
      <c r="P32" s="78">
        <f t="shared" si="1"/>
        <v>3.3863664495114008</v>
      </c>
    </row>
    <row r="33" spans="1:16" ht="10.5">
      <c r="A33" s="62" t="s">
        <v>635</v>
      </c>
      <c r="B33" s="62" t="s">
        <v>636</v>
      </c>
      <c r="C33" s="62" t="s">
        <v>63</v>
      </c>
      <c r="D33" s="63">
        <v>20100</v>
      </c>
      <c r="E33" s="63">
        <v>79029.19</v>
      </c>
      <c r="F33" s="63">
        <v>72463</v>
      </c>
      <c r="G33" s="63"/>
      <c r="H33" s="63"/>
      <c r="I33" s="63"/>
      <c r="J33" s="76"/>
      <c r="K33" s="77"/>
      <c r="L33" s="77"/>
      <c r="M33" s="78">
        <f>E33/D33</f>
        <v>3.931800497512438</v>
      </c>
      <c r="N33" s="78"/>
      <c r="O33" s="78">
        <f>F33/D33</f>
        <v>3.6051243781094526</v>
      </c>
      <c r="P33" s="78"/>
    </row>
    <row r="34" spans="1:16" ht="10.5">
      <c r="A34" s="62" t="s">
        <v>635</v>
      </c>
      <c r="B34" s="62" t="s">
        <v>636</v>
      </c>
      <c r="C34" s="62" t="s">
        <v>55</v>
      </c>
      <c r="D34" s="63">
        <v>121800</v>
      </c>
      <c r="E34" s="63">
        <v>412900.38</v>
      </c>
      <c r="F34" s="63">
        <v>376800</v>
      </c>
      <c r="G34" s="63">
        <v>61200</v>
      </c>
      <c r="H34" s="63">
        <v>229429.03</v>
      </c>
      <c r="I34" s="63">
        <v>213225.69</v>
      </c>
      <c r="J34" s="76">
        <f>(G34-D34)*100/D34</f>
        <v>-49.75369458128079</v>
      </c>
      <c r="K34" s="77">
        <f>(H34-E34)*100/E34</f>
        <v>-44.43477383091776</v>
      </c>
      <c r="L34" s="77">
        <f>(I34-F34)*100/F34</f>
        <v>-43.41144108280255</v>
      </c>
      <c r="M34" s="78">
        <f>E34/D34</f>
        <v>3.3899866995073893</v>
      </c>
      <c r="N34" s="78">
        <f t="shared" si="0"/>
        <v>3.748840359477124</v>
      </c>
      <c r="O34" s="78">
        <f>F34/D34</f>
        <v>3.0935960591133007</v>
      </c>
      <c r="P34" s="78">
        <f t="shared" si="1"/>
        <v>3.484079901960784</v>
      </c>
    </row>
    <row r="35" spans="1:16" ht="10.5">
      <c r="A35" s="62" t="s">
        <v>635</v>
      </c>
      <c r="B35" s="62" t="s">
        <v>636</v>
      </c>
      <c r="C35" s="62" t="s">
        <v>44</v>
      </c>
      <c r="D35" s="63">
        <v>20100</v>
      </c>
      <c r="E35" s="63">
        <v>62778.96</v>
      </c>
      <c r="F35" s="63">
        <v>57577.5</v>
      </c>
      <c r="G35" s="63"/>
      <c r="H35" s="63"/>
      <c r="I35" s="63"/>
      <c r="J35" s="76"/>
      <c r="K35" s="77"/>
      <c r="L35" s="77"/>
      <c r="M35" s="78">
        <f>E35/D35</f>
        <v>3.123331343283582</v>
      </c>
      <c r="N35" s="78"/>
      <c r="O35" s="78">
        <f>F35/D35</f>
        <v>2.8645522388059703</v>
      </c>
      <c r="P35" s="78"/>
    </row>
    <row r="36" spans="1:16" ht="10.5">
      <c r="A36" s="62" t="s">
        <v>635</v>
      </c>
      <c r="B36" s="62" t="s">
        <v>636</v>
      </c>
      <c r="C36" s="62" t="s">
        <v>525</v>
      </c>
      <c r="D36" s="63"/>
      <c r="E36" s="63"/>
      <c r="F36" s="63"/>
      <c r="G36" s="63">
        <v>19800</v>
      </c>
      <c r="H36" s="63">
        <v>64790.57</v>
      </c>
      <c r="I36" s="63">
        <v>60630</v>
      </c>
      <c r="J36" s="76"/>
      <c r="K36" s="77"/>
      <c r="L36" s="77"/>
      <c r="M36" s="78"/>
      <c r="N36" s="78">
        <f t="shared" si="0"/>
        <v>3.27225101010101</v>
      </c>
      <c r="O36" s="78"/>
      <c r="P36" s="78">
        <f t="shared" si="1"/>
        <v>3.062121212121212</v>
      </c>
    </row>
    <row r="37" spans="1:16" s="163" customFormat="1" ht="10.5">
      <c r="A37" s="65"/>
      <c r="B37" s="65" t="s">
        <v>120</v>
      </c>
      <c r="C37" s="65"/>
      <c r="D37" s="66">
        <f aca="true" t="shared" si="2" ref="D37:I37">SUM(D5:D36)</f>
        <v>573650.99</v>
      </c>
      <c r="E37" s="66">
        <f t="shared" si="2"/>
        <v>2634360.69</v>
      </c>
      <c r="F37" s="66">
        <f t="shared" si="2"/>
        <v>2370208.7199999997</v>
      </c>
      <c r="G37" s="66">
        <f t="shared" si="2"/>
        <v>936186.4</v>
      </c>
      <c r="H37" s="66">
        <f t="shared" si="2"/>
        <v>3898704.34</v>
      </c>
      <c r="I37" s="66">
        <f t="shared" si="2"/>
        <v>3643854.8400000003</v>
      </c>
      <c r="J37" s="160">
        <f>(G37-D37)*100/D37</f>
        <v>63.19790540237715</v>
      </c>
      <c r="K37" s="161">
        <f>(H37-E37)*100/E37</f>
        <v>47.99432571247485</v>
      </c>
      <c r="L37" s="161">
        <f>(I37-F37)*100/F37</f>
        <v>53.735610254610854</v>
      </c>
      <c r="M37" s="162">
        <f>E37/D37</f>
        <v>4.592270798661047</v>
      </c>
      <c r="N37" s="162">
        <f t="shared" si="0"/>
        <v>4.164453083274869</v>
      </c>
      <c r="O37" s="162">
        <f>F37/D37</f>
        <v>4.131795745702452</v>
      </c>
      <c r="P37" s="162">
        <f t="shared" si="1"/>
        <v>3.892232187948896</v>
      </c>
    </row>
    <row r="38" spans="1:16" ht="10.5">
      <c r="A38" s="62"/>
      <c r="B38" s="62"/>
      <c r="C38" s="62"/>
      <c r="D38" s="63"/>
      <c r="E38" s="63"/>
      <c r="F38" s="63"/>
      <c r="G38" s="63"/>
      <c r="H38" s="63"/>
      <c r="I38" s="63"/>
      <c r="J38" s="88"/>
      <c r="K38" s="89"/>
      <c r="L38" s="89"/>
      <c r="M38" s="90"/>
      <c r="N38" s="90"/>
      <c r="O38" s="90"/>
      <c r="P38" s="90"/>
    </row>
    <row r="39" spans="10:16" ht="10.5">
      <c r="J39" s="91"/>
      <c r="K39" s="92"/>
      <c r="L39" s="92"/>
      <c r="M39" s="93"/>
      <c r="N39" s="93"/>
      <c r="O39" s="93"/>
      <c r="P39" s="93"/>
    </row>
    <row r="40" spans="10:16" ht="10.5">
      <c r="J40" s="91"/>
      <c r="K40" s="92"/>
      <c r="L40" s="92"/>
      <c r="M40" s="93"/>
      <c r="N40" s="93"/>
      <c r="O40" s="93"/>
      <c r="P40" s="93"/>
    </row>
    <row r="41" spans="10:16" ht="10.5">
      <c r="J41" s="94"/>
      <c r="K41" s="94"/>
      <c r="L41" s="94"/>
      <c r="M41" s="94"/>
      <c r="N41" s="94"/>
      <c r="O41" s="94"/>
      <c r="P41" s="94"/>
    </row>
    <row r="42" spans="10:16" ht="10.5">
      <c r="J42" s="94"/>
      <c r="K42" s="94"/>
      <c r="L42" s="94"/>
      <c r="M42" s="94"/>
      <c r="N42" s="94"/>
      <c r="O42" s="94"/>
      <c r="P42" s="94"/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11" customWidth="1"/>
    <col min="8" max="8" width="0" style="0" hidden="1" customWidth="1"/>
  </cols>
  <sheetData>
    <row r="1" spans="1:7" ht="15" customHeight="1" thickTop="1">
      <c r="A1" s="186" t="s">
        <v>124</v>
      </c>
      <c r="B1" s="187"/>
      <c r="C1" s="187"/>
      <c r="D1" s="187"/>
      <c r="E1" s="187"/>
      <c r="F1" s="187"/>
      <c r="G1" s="188"/>
    </row>
    <row r="2" spans="1:7" ht="15" customHeight="1">
      <c r="A2" s="189" t="s">
        <v>599</v>
      </c>
      <c r="B2" s="190"/>
      <c r="C2" s="190"/>
      <c r="D2" s="190"/>
      <c r="E2" s="190"/>
      <c r="F2" s="190"/>
      <c r="G2" s="191"/>
    </row>
    <row r="3" spans="1:7" ht="15" customHeight="1" thickBot="1">
      <c r="A3" s="192" t="s">
        <v>123</v>
      </c>
      <c r="B3" s="193"/>
      <c r="C3" s="193"/>
      <c r="D3" s="193"/>
      <c r="E3" s="193"/>
      <c r="F3" s="193"/>
      <c r="G3" s="194"/>
    </row>
    <row r="4" spans="1:7" ht="15" customHeight="1" thickBot="1" thickTop="1">
      <c r="A4" s="1" t="s">
        <v>125</v>
      </c>
      <c r="B4" s="1" t="s">
        <v>126</v>
      </c>
      <c r="C4" s="1" t="s">
        <v>127</v>
      </c>
      <c r="D4" s="37" t="s">
        <v>353</v>
      </c>
      <c r="E4" s="37" t="s">
        <v>354</v>
      </c>
      <c r="F4" s="37" t="s">
        <v>355</v>
      </c>
      <c r="G4" s="37" t="s">
        <v>128</v>
      </c>
    </row>
    <row r="5" spans="1:7" ht="15" customHeight="1" thickTop="1">
      <c r="A5" s="2" t="s">
        <v>381</v>
      </c>
      <c r="B5" s="3" t="s">
        <v>382</v>
      </c>
      <c r="C5" s="3" t="s">
        <v>151</v>
      </c>
      <c r="D5" s="4" t="s">
        <v>123</v>
      </c>
      <c r="E5" s="4" t="s">
        <v>123</v>
      </c>
      <c r="F5" s="4">
        <v>3400</v>
      </c>
      <c r="G5" s="38">
        <v>87405.36</v>
      </c>
    </row>
    <row r="6" spans="1:7" ht="15" customHeight="1">
      <c r="A6" s="5" t="s">
        <v>502</v>
      </c>
      <c r="B6" s="6" t="s">
        <v>280</v>
      </c>
      <c r="C6" s="6" t="s">
        <v>47</v>
      </c>
      <c r="D6" s="7">
        <v>25</v>
      </c>
      <c r="E6" s="7">
        <v>16034.12</v>
      </c>
      <c r="F6" s="7">
        <v>85</v>
      </c>
      <c r="G6" s="39">
        <v>22047.05</v>
      </c>
    </row>
    <row r="7" spans="1:7" ht="15" customHeight="1">
      <c r="A7" s="2" t="s">
        <v>383</v>
      </c>
      <c r="B7" s="3" t="s">
        <v>384</v>
      </c>
      <c r="C7" s="3" t="s">
        <v>47</v>
      </c>
      <c r="D7" s="4">
        <v>8</v>
      </c>
      <c r="E7" s="4">
        <v>3780</v>
      </c>
      <c r="F7" s="4" t="s">
        <v>123</v>
      </c>
      <c r="G7" s="38" t="s">
        <v>123</v>
      </c>
    </row>
    <row r="8" spans="1:7" ht="15" customHeight="1">
      <c r="A8" s="5" t="s">
        <v>383</v>
      </c>
      <c r="B8" s="6" t="s">
        <v>384</v>
      </c>
      <c r="C8" s="6" t="s">
        <v>232</v>
      </c>
      <c r="D8" s="7">
        <v>4</v>
      </c>
      <c r="E8" s="7">
        <v>9609.11</v>
      </c>
      <c r="F8" s="7" t="s">
        <v>123</v>
      </c>
      <c r="G8" s="39" t="s">
        <v>123</v>
      </c>
    </row>
    <row r="9" spans="1:7" ht="15" customHeight="1">
      <c r="A9" s="2" t="s">
        <v>383</v>
      </c>
      <c r="B9" s="3" t="s">
        <v>384</v>
      </c>
      <c r="C9" s="3" t="s">
        <v>60</v>
      </c>
      <c r="D9" s="4">
        <v>3</v>
      </c>
      <c r="E9" s="4">
        <v>2239</v>
      </c>
      <c r="F9" s="4" t="s">
        <v>123</v>
      </c>
      <c r="G9" s="38" t="s">
        <v>123</v>
      </c>
    </row>
    <row r="10" spans="1:7" ht="15" customHeight="1">
      <c r="A10" s="5" t="s">
        <v>503</v>
      </c>
      <c r="B10" s="6" t="s">
        <v>504</v>
      </c>
      <c r="C10" s="6" t="s">
        <v>41</v>
      </c>
      <c r="D10" s="7">
        <v>1200</v>
      </c>
      <c r="E10" s="7">
        <v>33553.62</v>
      </c>
      <c r="F10" s="7" t="s">
        <v>123</v>
      </c>
      <c r="G10" s="39" t="s">
        <v>123</v>
      </c>
    </row>
    <row r="11" spans="1:7" ht="15" customHeight="1">
      <c r="A11" s="2" t="s">
        <v>505</v>
      </c>
      <c r="B11" s="3" t="s">
        <v>280</v>
      </c>
      <c r="C11" s="3" t="s">
        <v>47</v>
      </c>
      <c r="D11" s="4" t="s">
        <v>123</v>
      </c>
      <c r="E11" s="4" t="s">
        <v>123</v>
      </c>
      <c r="F11" s="4">
        <v>8</v>
      </c>
      <c r="G11" s="38">
        <v>5068.48</v>
      </c>
    </row>
    <row r="12" spans="1:7" ht="15" customHeight="1">
      <c r="A12" s="5" t="s">
        <v>505</v>
      </c>
      <c r="B12" s="6" t="s">
        <v>280</v>
      </c>
      <c r="C12" s="6" t="s">
        <v>232</v>
      </c>
      <c r="D12" s="7" t="s">
        <v>123</v>
      </c>
      <c r="E12" s="7" t="s">
        <v>123</v>
      </c>
      <c r="F12" s="7">
        <v>2</v>
      </c>
      <c r="G12" s="39">
        <v>3790.58</v>
      </c>
    </row>
    <row r="13" spans="1:7" ht="15" customHeight="1">
      <c r="A13" s="2" t="s">
        <v>505</v>
      </c>
      <c r="B13" s="3" t="s">
        <v>280</v>
      </c>
      <c r="C13" s="3" t="s">
        <v>60</v>
      </c>
      <c r="D13" s="4" t="s">
        <v>123</v>
      </c>
      <c r="E13" s="4" t="s">
        <v>123</v>
      </c>
      <c r="F13" s="4">
        <v>3</v>
      </c>
      <c r="G13" s="38">
        <v>3051.68</v>
      </c>
    </row>
    <row r="14" spans="1:7" ht="15" customHeight="1">
      <c r="A14" s="5" t="s">
        <v>506</v>
      </c>
      <c r="B14" s="6" t="s">
        <v>507</v>
      </c>
      <c r="C14" s="6" t="s">
        <v>91</v>
      </c>
      <c r="D14" s="7" t="s">
        <v>123</v>
      </c>
      <c r="E14" s="7" t="s">
        <v>123</v>
      </c>
      <c r="F14" s="7">
        <v>26000</v>
      </c>
      <c r="G14" s="39">
        <v>83720</v>
      </c>
    </row>
    <row r="15" spans="1:7" ht="15" customHeight="1">
      <c r="A15" s="2" t="s">
        <v>506</v>
      </c>
      <c r="B15" s="3" t="s">
        <v>507</v>
      </c>
      <c r="C15" s="3" t="s">
        <v>144</v>
      </c>
      <c r="D15" s="4">
        <v>27536</v>
      </c>
      <c r="E15" s="4">
        <v>74347.2</v>
      </c>
      <c r="F15" s="4" t="s">
        <v>123</v>
      </c>
      <c r="G15" s="38" t="s">
        <v>123</v>
      </c>
    </row>
    <row r="16" spans="1:7" ht="15" customHeight="1">
      <c r="A16" s="5" t="s">
        <v>129</v>
      </c>
      <c r="B16" s="6" t="s">
        <v>130</v>
      </c>
      <c r="C16" s="6" t="s">
        <v>87</v>
      </c>
      <c r="D16" s="7">
        <v>23120</v>
      </c>
      <c r="E16" s="7">
        <v>21591</v>
      </c>
      <c r="F16" s="7" t="s">
        <v>123</v>
      </c>
      <c r="G16" s="39" t="s">
        <v>123</v>
      </c>
    </row>
    <row r="17" spans="1:7" ht="15" customHeight="1">
      <c r="A17" s="2" t="s">
        <v>129</v>
      </c>
      <c r="B17" s="3" t="s">
        <v>130</v>
      </c>
      <c r="C17" s="3" t="s">
        <v>84</v>
      </c>
      <c r="D17" s="4" t="s">
        <v>123</v>
      </c>
      <c r="E17" s="4" t="s">
        <v>123</v>
      </c>
      <c r="F17" s="4">
        <v>129996</v>
      </c>
      <c r="G17" s="38">
        <v>294050.76</v>
      </c>
    </row>
    <row r="18" spans="1:7" ht="15" customHeight="1">
      <c r="A18" s="5" t="s">
        <v>131</v>
      </c>
      <c r="B18" s="6" t="s">
        <v>132</v>
      </c>
      <c r="C18" s="6" t="s">
        <v>103</v>
      </c>
      <c r="D18" s="7">
        <v>182000</v>
      </c>
      <c r="E18" s="7">
        <v>215800</v>
      </c>
      <c r="F18" s="7">
        <v>512866.96</v>
      </c>
      <c r="G18" s="39">
        <v>654128.06</v>
      </c>
    </row>
    <row r="19" spans="1:7" ht="15" customHeight="1">
      <c r="A19" s="2" t="s">
        <v>131</v>
      </c>
      <c r="B19" s="3" t="s">
        <v>132</v>
      </c>
      <c r="C19" s="3" t="s">
        <v>133</v>
      </c>
      <c r="D19" s="4">
        <v>48055.49</v>
      </c>
      <c r="E19" s="4">
        <v>97111.74</v>
      </c>
      <c r="F19" s="4">
        <v>24496</v>
      </c>
      <c r="G19" s="38">
        <v>50216.8</v>
      </c>
    </row>
    <row r="20" spans="1:7" ht="15" customHeight="1">
      <c r="A20" s="5" t="s">
        <v>131</v>
      </c>
      <c r="B20" s="6" t="s">
        <v>132</v>
      </c>
      <c r="C20" s="6" t="s">
        <v>59</v>
      </c>
      <c r="D20" s="7" t="s">
        <v>123</v>
      </c>
      <c r="E20" s="7" t="s">
        <v>123</v>
      </c>
      <c r="F20" s="7">
        <v>11304</v>
      </c>
      <c r="G20" s="39">
        <v>25434</v>
      </c>
    </row>
    <row r="21" spans="1:7" ht="15" customHeight="1">
      <c r="A21" s="2" t="s">
        <v>131</v>
      </c>
      <c r="B21" s="3" t="s">
        <v>132</v>
      </c>
      <c r="C21" s="3" t="s">
        <v>87</v>
      </c>
      <c r="D21" s="4">
        <v>20180</v>
      </c>
      <c r="E21" s="4">
        <v>20513.67</v>
      </c>
      <c r="F21" s="4">
        <v>279524</v>
      </c>
      <c r="G21" s="38">
        <v>348116.2</v>
      </c>
    </row>
    <row r="22" spans="1:7" ht="15" customHeight="1">
      <c r="A22" s="5" t="s">
        <v>131</v>
      </c>
      <c r="B22" s="6" t="s">
        <v>132</v>
      </c>
      <c r="C22" s="6" t="s">
        <v>134</v>
      </c>
      <c r="D22" s="7">
        <v>219838</v>
      </c>
      <c r="E22" s="7">
        <v>472450.03</v>
      </c>
      <c r="F22" s="7">
        <v>28643</v>
      </c>
      <c r="G22" s="39">
        <v>52793.76</v>
      </c>
    </row>
    <row r="23" spans="1:7" ht="15" customHeight="1">
      <c r="A23" s="2" t="s">
        <v>131</v>
      </c>
      <c r="B23" s="3" t="s">
        <v>132</v>
      </c>
      <c r="C23" s="3" t="s">
        <v>54</v>
      </c>
      <c r="D23" s="4">
        <v>194635.51</v>
      </c>
      <c r="E23" s="4">
        <v>211943.74</v>
      </c>
      <c r="F23" s="4">
        <v>474481.41</v>
      </c>
      <c r="G23" s="38">
        <v>536908.08</v>
      </c>
    </row>
    <row r="24" spans="1:7" ht="15" customHeight="1">
      <c r="A24" s="5" t="s">
        <v>131</v>
      </c>
      <c r="B24" s="6" t="s">
        <v>132</v>
      </c>
      <c r="C24" s="6" t="s">
        <v>52</v>
      </c>
      <c r="D24" s="7">
        <v>34491.97</v>
      </c>
      <c r="E24" s="7">
        <v>69747.58</v>
      </c>
      <c r="F24" s="7">
        <v>22005</v>
      </c>
      <c r="G24" s="39">
        <v>47310.75</v>
      </c>
    </row>
    <row r="25" spans="1:7" ht="15" customHeight="1">
      <c r="A25" s="2" t="s">
        <v>131</v>
      </c>
      <c r="B25" s="3" t="s">
        <v>132</v>
      </c>
      <c r="C25" s="3" t="s">
        <v>83</v>
      </c>
      <c r="D25" s="4">
        <v>78012</v>
      </c>
      <c r="E25" s="4">
        <v>92054.1</v>
      </c>
      <c r="F25" s="4">
        <v>441010.72</v>
      </c>
      <c r="G25" s="38">
        <v>553539.77</v>
      </c>
    </row>
    <row r="26" spans="1:7" ht="15" customHeight="1">
      <c r="A26" s="5" t="s">
        <v>131</v>
      </c>
      <c r="B26" s="6" t="s">
        <v>132</v>
      </c>
      <c r="C26" s="6" t="s">
        <v>104</v>
      </c>
      <c r="D26" s="7">
        <v>78000</v>
      </c>
      <c r="E26" s="7">
        <v>90870</v>
      </c>
      <c r="F26" s="7">
        <v>52000</v>
      </c>
      <c r="G26" s="39">
        <v>60580</v>
      </c>
    </row>
    <row r="27" spans="1:7" ht="15" customHeight="1">
      <c r="A27" s="2" t="s">
        <v>131</v>
      </c>
      <c r="B27" s="3" t="s">
        <v>132</v>
      </c>
      <c r="C27" s="3" t="s">
        <v>105</v>
      </c>
      <c r="D27" s="4" t="s">
        <v>123</v>
      </c>
      <c r="E27" s="4" t="s">
        <v>123</v>
      </c>
      <c r="F27" s="4">
        <v>135263.6</v>
      </c>
      <c r="G27" s="38">
        <v>166683.53</v>
      </c>
    </row>
    <row r="28" spans="1:7" ht="15" customHeight="1">
      <c r="A28" s="5" t="s">
        <v>131</v>
      </c>
      <c r="B28" s="6" t="s">
        <v>132</v>
      </c>
      <c r="C28" s="6" t="s">
        <v>135</v>
      </c>
      <c r="D28" s="7">
        <v>110151.4</v>
      </c>
      <c r="E28" s="7">
        <v>132923</v>
      </c>
      <c r="F28" s="7">
        <v>78000</v>
      </c>
      <c r="G28" s="39">
        <v>99450</v>
      </c>
    </row>
    <row r="29" spans="1:7" ht="15" customHeight="1">
      <c r="A29" s="2" t="s">
        <v>131</v>
      </c>
      <c r="B29" s="3" t="s">
        <v>132</v>
      </c>
      <c r="C29" s="3" t="s">
        <v>121</v>
      </c>
      <c r="D29" s="4">
        <v>48551.22</v>
      </c>
      <c r="E29" s="4">
        <v>114636.41</v>
      </c>
      <c r="F29" s="4">
        <v>32248</v>
      </c>
      <c r="G29" s="38">
        <v>70530.7</v>
      </c>
    </row>
    <row r="30" spans="1:7" ht="15" customHeight="1">
      <c r="A30" s="5" t="s">
        <v>131</v>
      </c>
      <c r="B30" s="6" t="s">
        <v>132</v>
      </c>
      <c r="C30" s="6" t="s">
        <v>45</v>
      </c>
      <c r="D30" s="7">
        <v>3251130.04</v>
      </c>
      <c r="E30" s="7">
        <v>6511051.54</v>
      </c>
      <c r="F30" s="7">
        <v>3697463.45</v>
      </c>
      <c r="G30" s="39">
        <v>6970485.89</v>
      </c>
    </row>
    <row r="31" spans="1:7" ht="15" customHeight="1">
      <c r="A31" s="2" t="s">
        <v>131</v>
      </c>
      <c r="B31" s="3" t="s">
        <v>132</v>
      </c>
      <c r="C31" s="3" t="s">
        <v>97</v>
      </c>
      <c r="D31" s="4">
        <v>279590.44</v>
      </c>
      <c r="E31" s="4">
        <v>637837.55</v>
      </c>
      <c r="F31" s="4" t="s">
        <v>123</v>
      </c>
      <c r="G31" s="38" t="s">
        <v>123</v>
      </c>
    </row>
    <row r="32" spans="1:7" ht="15" customHeight="1">
      <c r="A32" s="5" t="s">
        <v>131</v>
      </c>
      <c r="B32" s="6" t="s">
        <v>132</v>
      </c>
      <c r="C32" s="6" t="s">
        <v>44</v>
      </c>
      <c r="D32" s="7" t="s">
        <v>123</v>
      </c>
      <c r="E32" s="7" t="s">
        <v>123</v>
      </c>
      <c r="F32" s="7">
        <v>74651</v>
      </c>
      <c r="G32" s="39">
        <v>84355.63</v>
      </c>
    </row>
    <row r="33" spans="1:7" ht="15" customHeight="1">
      <c r="A33" s="2" t="s">
        <v>131</v>
      </c>
      <c r="B33" s="3" t="s">
        <v>132</v>
      </c>
      <c r="C33" s="3" t="s">
        <v>508</v>
      </c>
      <c r="D33" s="4" t="s">
        <v>123</v>
      </c>
      <c r="E33" s="4" t="s">
        <v>123</v>
      </c>
      <c r="F33" s="4">
        <v>22919</v>
      </c>
      <c r="G33" s="38">
        <v>46983.95</v>
      </c>
    </row>
    <row r="34" spans="1:7" ht="15" customHeight="1">
      <c r="A34" s="5" t="s">
        <v>131</v>
      </c>
      <c r="B34" s="6" t="s">
        <v>132</v>
      </c>
      <c r="C34" s="6" t="s">
        <v>106</v>
      </c>
      <c r="D34" s="7">
        <v>2109014</v>
      </c>
      <c r="E34" s="7">
        <v>2474834.79</v>
      </c>
      <c r="F34" s="7">
        <v>1764320.83</v>
      </c>
      <c r="G34" s="39">
        <v>2202048.13</v>
      </c>
    </row>
    <row r="35" spans="1:7" ht="15" customHeight="1">
      <c r="A35" s="2" t="s">
        <v>131</v>
      </c>
      <c r="B35" s="3" t="s">
        <v>132</v>
      </c>
      <c r="C35" s="3" t="s">
        <v>92</v>
      </c>
      <c r="D35" s="4">
        <v>442000</v>
      </c>
      <c r="E35" s="4">
        <v>525460</v>
      </c>
      <c r="F35" s="4">
        <v>444595</v>
      </c>
      <c r="G35" s="38">
        <v>549783.73</v>
      </c>
    </row>
    <row r="36" spans="1:7" ht="15" customHeight="1">
      <c r="A36" s="5" t="s">
        <v>131</v>
      </c>
      <c r="B36" s="6" t="s">
        <v>132</v>
      </c>
      <c r="C36" s="6" t="s">
        <v>101</v>
      </c>
      <c r="D36" s="7">
        <v>6651</v>
      </c>
      <c r="E36" s="7">
        <v>13590.03</v>
      </c>
      <c r="F36" s="7">
        <v>2546</v>
      </c>
      <c r="G36" s="39">
        <v>5459.31</v>
      </c>
    </row>
    <row r="37" spans="1:7" ht="15" customHeight="1">
      <c r="A37" s="2" t="s">
        <v>131</v>
      </c>
      <c r="B37" s="3" t="s">
        <v>132</v>
      </c>
      <c r="C37" s="3" t="s">
        <v>49</v>
      </c>
      <c r="D37" s="4">
        <v>127665</v>
      </c>
      <c r="E37" s="4">
        <v>274479.75</v>
      </c>
      <c r="F37" s="4" t="s">
        <v>123</v>
      </c>
      <c r="G37" s="38" t="s">
        <v>123</v>
      </c>
    </row>
    <row r="38" spans="1:7" ht="15" customHeight="1">
      <c r="A38" s="5" t="s">
        <v>131</v>
      </c>
      <c r="B38" s="6" t="s">
        <v>132</v>
      </c>
      <c r="C38" s="6" t="s">
        <v>112</v>
      </c>
      <c r="D38" s="7">
        <v>104258.2</v>
      </c>
      <c r="E38" s="7">
        <v>128762.37</v>
      </c>
      <c r="F38" s="7">
        <v>140500</v>
      </c>
      <c r="G38" s="39">
        <v>176945</v>
      </c>
    </row>
    <row r="39" spans="1:7" ht="15" customHeight="1">
      <c r="A39" s="2" t="s">
        <v>131</v>
      </c>
      <c r="B39" s="3" t="s">
        <v>132</v>
      </c>
      <c r="C39" s="3" t="s">
        <v>84</v>
      </c>
      <c r="D39" s="4" t="s">
        <v>123</v>
      </c>
      <c r="E39" s="4" t="s">
        <v>123</v>
      </c>
      <c r="F39" s="4">
        <v>225268.03</v>
      </c>
      <c r="G39" s="38">
        <v>431159.42</v>
      </c>
    </row>
    <row r="40" spans="1:7" ht="15" customHeight="1">
      <c r="A40" s="5" t="s">
        <v>131</v>
      </c>
      <c r="B40" s="6" t="s">
        <v>132</v>
      </c>
      <c r="C40" s="6" t="s">
        <v>600</v>
      </c>
      <c r="D40" s="7">
        <v>25003.2</v>
      </c>
      <c r="E40" s="7">
        <v>54682.6</v>
      </c>
      <c r="F40" s="7" t="s">
        <v>123</v>
      </c>
      <c r="G40" s="39" t="s">
        <v>123</v>
      </c>
    </row>
    <row r="41" spans="1:7" ht="15" customHeight="1">
      <c r="A41" s="2" t="s">
        <v>131</v>
      </c>
      <c r="B41" s="3" t="s">
        <v>132</v>
      </c>
      <c r="C41" s="3" t="s">
        <v>68</v>
      </c>
      <c r="D41" s="4">
        <v>18710</v>
      </c>
      <c r="E41" s="4">
        <v>18886.52</v>
      </c>
      <c r="F41" s="4" t="s">
        <v>123</v>
      </c>
      <c r="G41" s="38" t="s">
        <v>123</v>
      </c>
    </row>
    <row r="42" spans="1:7" ht="15" customHeight="1">
      <c r="A42" s="5" t="s">
        <v>131</v>
      </c>
      <c r="B42" s="6" t="s">
        <v>132</v>
      </c>
      <c r="C42" s="6" t="s">
        <v>89</v>
      </c>
      <c r="D42" s="7">
        <v>42623</v>
      </c>
      <c r="E42" s="7">
        <v>43056.38</v>
      </c>
      <c r="F42" s="7">
        <v>55956</v>
      </c>
      <c r="G42" s="39">
        <v>70719</v>
      </c>
    </row>
    <row r="43" spans="1:7" ht="15" customHeight="1">
      <c r="A43" s="2" t="s">
        <v>131</v>
      </c>
      <c r="B43" s="3" t="s">
        <v>132</v>
      </c>
      <c r="C43" s="3" t="s">
        <v>48</v>
      </c>
      <c r="D43" s="4" t="s">
        <v>123</v>
      </c>
      <c r="E43" s="4" t="s">
        <v>123</v>
      </c>
      <c r="F43" s="4">
        <v>14.7</v>
      </c>
      <c r="G43" s="38">
        <v>2.51</v>
      </c>
    </row>
    <row r="44" spans="1:7" ht="15" customHeight="1">
      <c r="A44" s="5" t="s">
        <v>131</v>
      </c>
      <c r="B44" s="6" t="s">
        <v>132</v>
      </c>
      <c r="C44" s="6" t="s">
        <v>90</v>
      </c>
      <c r="D44" s="7">
        <v>52000</v>
      </c>
      <c r="E44" s="7">
        <v>65414.71</v>
      </c>
      <c r="F44" s="7">
        <v>26000</v>
      </c>
      <c r="G44" s="39">
        <v>33800</v>
      </c>
    </row>
    <row r="45" spans="1:7" ht="15" customHeight="1">
      <c r="A45" s="2" t="s">
        <v>131</v>
      </c>
      <c r="B45" s="3" t="s">
        <v>132</v>
      </c>
      <c r="C45" s="3" t="s">
        <v>107</v>
      </c>
      <c r="D45" s="4" t="s">
        <v>123</v>
      </c>
      <c r="E45" s="4" t="s">
        <v>123</v>
      </c>
      <c r="F45" s="4">
        <v>104027.4</v>
      </c>
      <c r="G45" s="38">
        <v>214260.11</v>
      </c>
    </row>
    <row r="46" spans="1:7" ht="15" customHeight="1">
      <c r="A46" s="5" t="s">
        <v>131</v>
      </c>
      <c r="B46" s="6" t="s">
        <v>132</v>
      </c>
      <c r="C46" s="6" t="s">
        <v>67</v>
      </c>
      <c r="D46" s="7">
        <v>7080</v>
      </c>
      <c r="E46" s="7">
        <v>15222</v>
      </c>
      <c r="F46" s="7" t="s">
        <v>123</v>
      </c>
      <c r="G46" s="39" t="s">
        <v>123</v>
      </c>
    </row>
    <row r="47" spans="1:7" ht="15" customHeight="1">
      <c r="A47" s="2" t="s">
        <v>136</v>
      </c>
      <c r="B47" s="3" t="s">
        <v>137</v>
      </c>
      <c r="C47" s="3" t="s">
        <v>105</v>
      </c>
      <c r="D47" s="4">
        <v>2188</v>
      </c>
      <c r="E47" s="4">
        <v>3281.4</v>
      </c>
      <c r="F47" s="4" t="s">
        <v>123</v>
      </c>
      <c r="G47" s="38" t="s">
        <v>123</v>
      </c>
    </row>
    <row r="48" spans="1:7" ht="15" customHeight="1">
      <c r="A48" s="5" t="s">
        <v>136</v>
      </c>
      <c r="B48" s="6" t="s">
        <v>137</v>
      </c>
      <c r="C48" s="6" t="s">
        <v>121</v>
      </c>
      <c r="D48" s="7">
        <v>42000</v>
      </c>
      <c r="E48" s="7">
        <v>25200</v>
      </c>
      <c r="F48" s="7">
        <v>42000</v>
      </c>
      <c r="G48" s="39">
        <v>28350</v>
      </c>
    </row>
    <row r="49" spans="1:7" ht="15" customHeight="1">
      <c r="A49" s="2" t="s">
        <v>136</v>
      </c>
      <c r="B49" s="3" t="s">
        <v>137</v>
      </c>
      <c r="C49" s="3" t="s">
        <v>45</v>
      </c>
      <c r="D49" s="4">
        <v>201.6</v>
      </c>
      <c r="E49" s="4">
        <v>1142.4</v>
      </c>
      <c r="F49" s="4">
        <v>1499.6</v>
      </c>
      <c r="G49" s="38">
        <v>8497.73</v>
      </c>
    </row>
    <row r="50" spans="1:7" ht="15" customHeight="1">
      <c r="A50" s="5" t="s">
        <v>136</v>
      </c>
      <c r="B50" s="6" t="s">
        <v>137</v>
      </c>
      <c r="C50" s="6" t="s">
        <v>84</v>
      </c>
      <c r="D50" s="7" t="s">
        <v>123</v>
      </c>
      <c r="E50" s="7" t="s">
        <v>123</v>
      </c>
      <c r="F50" s="7">
        <v>7000</v>
      </c>
      <c r="G50" s="39">
        <v>13500</v>
      </c>
    </row>
    <row r="51" spans="1:7" ht="15" customHeight="1">
      <c r="A51" s="2" t="s">
        <v>136</v>
      </c>
      <c r="B51" s="3" t="s">
        <v>137</v>
      </c>
      <c r="C51" s="3" t="s">
        <v>64</v>
      </c>
      <c r="D51" s="4" t="s">
        <v>123</v>
      </c>
      <c r="E51" s="4" t="s">
        <v>123</v>
      </c>
      <c r="F51" s="4">
        <v>61540</v>
      </c>
      <c r="G51" s="38">
        <v>29720</v>
      </c>
    </row>
    <row r="52" spans="1:7" ht="15" customHeight="1">
      <c r="A52" s="5" t="s">
        <v>136</v>
      </c>
      <c r="B52" s="6" t="s">
        <v>137</v>
      </c>
      <c r="C52" s="6" t="s">
        <v>58</v>
      </c>
      <c r="D52" s="7">
        <v>44000</v>
      </c>
      <c r="E52" s="7">
        <v>23760</v>
      </c>
      <c r="F52" s="7">
        <v>350000</v>
      </c>
      <c r="G52" s="39">
        <v>166250</v>
      </c>
    </row>
    <row r="53" spans="1:7" ht="15" customHeight="1">
      <c r="A53" s="2" t="s">
        <v>138</v>
      </c>
      <c r="B53" s="3" t="s">
        <v>139</v>
      </c>
      <c r="C53" s="3" t="s">
        <v>102</v>
      </c>
      <c r="D53" s="4">
        <v>524.8</v>
      </c>
      <c r="E53" s="4">
        <v>1408.56</v>
      </c>
      <c r="F53" s="4" t="s">
        <v>123</v>
      </c>
      <c r="G53" s="38" t="s">
        <v>123</v>
      </c>
    </row>
    <row r="54" spans="1:7" ht="15" customHeight="1">
      <c r="A54" s="5" t="s">
        <v>509</v>
      </c>
      <c r="B54" s="6" t="s">
        <v>510</v>
      </c>
      <c r="C54" s="6" t="s">
        <v>45</v>
      </c>
      <c r="D54" s="7" t="s">
        <v>123</v>
      </c>
      <c r="E54" s="7" t="s">
        <v>123</v>
      </c>
      <c r="F54" s="7">
        <v>90</v>
      </c>
      <c r="G54" s="39">
        <v>510</v>
      </c>
    </row>
    <row r="55" spans="1:7" ht="15" customHeight="1">
      <c r="A55" s="2" t="s">
        <v>140</v>
      </c>
      <c r="B55" s="3" t="s">
        <v>141</v>
      </c>
      <c r="C55" s="3" t="s">
        <v>91</v>
      </c>
      <c r="D55" s="4" t="s">
        <v>123</v>
      </c>
      <c r="E55" s="4" t="s">
        <v>123</v>
      </c>
      <c r="F55" s="4">
        <v>234000</v>
      </c>
      <c r="G55" s="38">
        <v>162240</v>
      </c>
    </row>
    <row r="56" spans="1:7" ht="15" customHeight="1">
      <c r="A56" s="5" t="s">
        <v>140</v>
      </c>
      <c r="B56" s="6" t="s">
        <v>141</v>
      </c>
      <c r="C56" s="6" t="s">
        <v>65</v>
      </c>
      <c r="D56" s="7">
        <v>21952</v>
      </c>
      <c r="E56" s="7">
        <v>10976</v>
      </c>
      <c r="F56" s="7" t="s">
        <v>123</v>
      </c>
      <c r="G56" s="39" t="s">
        <v>123</v>
      </c>
    </row>
    <row r="57" spans="1:7" ht="15" customHeight="1">
      <c r="A57" s="2" t="s">
        <v>140</v>
      </c>
      <c r="B57" s="3" t="s">
        <v>141</v>
      </c>
      <c r="C57" s="3" t="s">
        <v>144</v>
      </c>
      <c r="D57" s="4" t="s">
        <v>123</v>
      </c>
      <c r="E57" s="4" t="s">
        <v>123</v>
      </c>
      <c r="F57" s="4">
        <v>208000</v>
      </c>
      <c r="G57" s="38">
        <v>99580</v>
      </c>
    </row>
    <row r="58" spans="1:7" ht="15" customHeight="1">
      <c r="A58" s="5" t="s">
        <v>142</v>
      </c>
      <c r="B58" s="6" t="s">
        <v>143</v>
      </c>
      <c r="C58" s="6" t="s">
        <v>133</v>
      </c>
      <c r="D58" s="7">
        <v>130395.45</v>
      </c>
      <c r="E58" s="7">
        <v>311593.56</v>
      </c>
      <c r="F58" s="7">
        <v>547689.75</v>
      </c>
      <c r="G58" s="39">
        <v>658728.31</v>
      </c>
    </row>
    <row r="59" spans="1:7" ht="15" customHeight="1">
      <c r="A59" s="2" t="s">
        <v>142</v>
      </c>
      <c r="B59" s="3" t="s">
        <v>143</v>
      </c>
      <c r="C59" s="3" t="s">
        <v>134</v>
      </c>
      <c r="D59" s="4" t="s">
        <v>123</v>
      </c>
      <c r="E59" s="4" t="s">
        <v>123</v>
      </c>
      <c r="F59" s="4">
        <v>612</v>
      </c>
      <c r="G59" s="38">
        <v>1893.93</v>
      </c>
    </row>
    <row r="60" spans="1:7" ht="15" customHeight="1">
      <c r="A60" s="5" t="s">
        <v>142</v>
      </c>
      <c r="B60" s="6" t="s">
        <v>143</v>
      </c>
      <c r="C60" s="6" t="s">
        <v>54</v>
      </c>
      <c r="D60" s="7">
        <v>153750</v>
      </c>
      <c r="E60" s="7">
        <v>419131.49</v>
      </c>
      <c r="F60" s="7">
        <v>42770</v>
      </c>
      <c r="G60" s="39">
        <v>134712.54</v>
      </c>
    </row>
    <row r="61" spans="1:7" ht="15" customHeight="1">
      <c r="A61" s="2" t="s">
        <v>142</v>
      </c>
      <c r="B61" s="3" t="s">
        <v>143</v>
      </c>
      <c r="C61" s="3" t="s">
        <v>52</v>
      </c>
      <c r="D61" s="4">
        <v>15419</v>
      </c>
      <c r="E61" s="4">
        <v>48837.81</v>
      </c>
      <c r="F61" s="4">
        <v>8000</v>
      </c>
      <c r="G61" s="38">
        <v>27700</v>
      </c>
    </row>
    <row r="62" spans="1:7" ht="15" customHeight="1">
      <c r="A62" s="5" t="s">
        <v>142</v>
      </c>
      <c r="B62" s="6" t="s">
        <v>143</v>
      </c>
      <c r="C62" s="6" t="s">
        <v>135</v>
      </c>
      <c r="D62" s="7">
        <v>1239</v>
      </c>
      <c r="E62" s="7">
        <v>4072.13</v>
      </c>
      <c r="F62" s="7" t="s">
        <v>123</v>
      </c>
      <c r="G62" s="39" t="s">
        <v>123</v>
      </c>
    </row>
    <row r="63" spans="1:7" ht="15" customHeight="1">
      <c r="A63" s="2" t="s">
        <v>142</v>
      </c>
      <c r="B63" s="3" t="s">
        <v>143</v>
      </c>
      <c r="C63" s="3" t="s">
        <v>121</v>
      </c>
      <c r="D63" s="4">
        <v>31220</v>
      </c>
      <c r="E63" s="4">
        <v>49405</v>
      </c>
      <c r="F63" s="4" t="s">
        <v>123</v>
      </c>
      <c r="G63" s="38" t="s">
        <v>123</v>
      </c>
    </row>
    <row r="64" spans="1:7" ht="15" customHeight="1">
      <c r="A64" s="5" t="s">
        <v>142</v>
      </c>
      <c r="B64" s="6" t="s">
        <v>143</v>
      </c>
      <c r="C64" s="6" t="s">
        <v>91</v>
      </c>
      <c r="D64" s="7" t="s">
        <v>123</v>
      </c>
      <c r="E64" s="7" t="s">
        <v>123</v>
      </c>
      <c r="F64" s="7">
        <v>80</v>
      </c>
      <c r="G64" s="39">
        <v>192</v>
      </c>
    </row>
    <row r="65" spans="1:7" ht="15" customHeight="1">
      <c r="A65" s="2" t="s">
        <v>142</v>
      </c>
      <c r="B65" s="3" t="s">
        <v>143</v>
      </c>
      <c r="C65" s="3" t="s">
        <v>45</v>
      </c>
      <c r="D65" s="4">
        <v>28987.2</v>
      </c>
      <c r="E65" s="4">
        <v>95657.76</v>
      </c>
      <c r="F65" s="4">
        <v>281320</v>
      </c>
      <c r="G65" s="38">
        <v>949276.48</v>
      </c>
    </row>
    <row r="66" spans="1:7" ht="15" customHeight="1">
      <c r="A66" s="5" t="s">
        <v>142</v>
      </c>
      <c r="B66" s="6" t="s">
        <v>143</v>
      </c>
      <c r="C66" s="6" t="s">
        <v>101</v>
      </c>
      <c r="D66" s="7">
        <v>534.6</v>
      </c>
      <c r="E66" s="7">
        <v>2425.01</v>
      </c>
      <c r="F66" s="7">
        <v>280.8</v>
      </c>
      <c r="G66" s="39">
        <v>1221.09</v>
      </c>
    </row>
    <row r="67" spans="1:7" ht="15" customHeight="1">
      <c r="A67" s="2" t="s">
        <v>142</v>
      </c>
      <c r="B67" s="3" t="s">
        <v>143</v>
      </c>
      <c r="C67" s="3" t="s">
        <v>49</v>
      </c>
      <c r="D67" s="4" t="s">
        <v>123</v>
      </c>
      <c r="E67" s="4" t="s">
        <v>123</v>
      </c>
      <c r="F67" s="4">
        <v>2000</v>
      </c>
      <c r="G67" s="38">
        <v>6457.34</v>
      </c>
    </row>
    <row r="68" spans="1:7" ht="15" customHeight="1">
      <c r="A68" s="5" t="s">
        <v>142</v>
      </c>
      <c r="B68" s="6" t="s">
        <v>143</v>
      </c>
      <c r="C68" s="6" t="s">
        <v>84</v>
      </c>
      <c r="D68" s="7" t="s">
        <v>123</v>
      </c>
      <c r="E68" s="7" t="s">
        <v>123</v>
      </c>
      <c r="F68" s="7">
        <v>112313.6</v>
      </c>
      <c r="G68" s="39">
        <v>391970.36</v>
      </c>
    </row>
    <row r="69" spans="1:7" ht="15" customHeight="1">
      <c r="A69" s="2" t="s">
        <v>142</v>
      </c>
      <c r="B69" s="3" t="s">
        <v>143</v>
      </c>
      <c r="C69" s="3" t="s">
        <v>64</v>
      </c>
      <c r="D69" s="4">
        <v>110000</v>
      </c>
      <c r="E69" s="4">
        <v>60500</v>
      </c>
      <c r="F69" s="4">
        <v>683523</v>
      </c>
      <c r="G69" s="38">
        <v>359957.15</v>
      </c>
    </row>
    <row r="70" spans="1:7" ht="15" customHeight="1">
      <c r="A70" s="5" t="s">
        <v>142</v>
      </c>
      <c r="B70" s="6" t="s">
        <v>143</v>
      </c>
      <c r="C70" s="6" t="s">
        <v>66</v>
      </c>
      <c r="D70" s="7" t="s">
        <v>123</v>
      </c>
      <c r="E70" s="7" t="s">
        <v>123</v>
      </c>
      <c r="F70" s="7">
        <v>52004</v>
      </c>
      <c r="G70" s="39">
        <v>31823.14</v>
      </c>
    </row>
    <row r="71" spans="1:7" ht="15" customHeight="1">
      <c r="A71" s="2" t="s">
        <v>142</v>
      </c>
      <c r="B71" s="3" t="s">
        <v>143</v>
      </c>
      <c r="C71" s="3" t="s">
        <v>58</v>
      </c>
      <c r="D71" s="4">
        <v>111001.6</v>
      </c>
      <c r="E71" s="4">
        <v>61525.84</v>
      </c>
      <c r="F71" s="4">
        <v>262624</v>
      </c>
      <c r="G71" s="38">
        <v>190141.6</v>
      </c>
    </row>
    <row r="72" spans="1:7" ht="15" customHeight="1">
      <c r="A72" s="5" t="s">
        <v>142</v>
      </c>
      <c r="B72" s="6" t="s">
        <v>143</v>
      </c>
      <c r="C72" s="6" t="s">
        <v>67</v>
      </c>
      <c r="D72" s="7">
        <v>1756.8</v>
      </c>
      <c r="E72" s="7">
        <v>6324.48</v>
      </c>
      <c r="F72" s="7" t="s">
        <v>123</v>
      </c>
      <c r="G72" s="39" t="s">
        <v>123</v>
      </c>
    </row>
    <row r="73" spans="1:7" ht="15" customHeight="1">
      <c r="A73" s="2" t="s">
        <v>145</v>
      </c>
      <c r="B73" s="3" t="s">
        <v>146</v>
      </c>
      <c r="C73" s="3" t="s">
        <v>134</v>
      </c>
      <c r="D73" s="4" t="s">
        <v>123</v>
      </c>
      <c r="E73" s="4" t="s">
        <v>123</v>
      </c>
      <c r="F73" s="4">
        <v>612</v>
      </c>
      <c r="G73" s="38">
        <v>1295.85</v>
      </c>
    </row>
    <row r="74" spans="1:7" ht="15" customHeight="1">
      <c r="A74" s="5" t="s">
        <v>145</v>
      </c>
      <c r="B74" s="6" t="s">
        <v>146</v>
      </c>
      <c r="C74" s="6" t="s">
        <v>52</v>
      </c>
      <c r="D74" s="7">
        <v>200</v>
      </c>
      <c r="E74" s="7">
        <v>1040</v>
      </c>
      <c r="F74" s="7" t="s">
        <v>123</v>
      </c>
      <c r="G74" s="39" t="s">
        <v>123</v>
      </c>
    </row>
    <row r="75" spans="1:7" ht="15" customHeight="1">
      <c r="A75" s="2" t="s">
        <v>145</v>
      </c>
      <c r="B75" s="3" t="s">
        <v>146</v>
      </c>
      <c r="C75" s="3" t="s">
        <v>135</v>
      </c>
      <c r="D75" s="4">
        <v>360</v>
      </c>
      <c r="E75" s="4">
        <v>1470.6</v>
      </c>
      <c r="F75" s="4" t="s">
        <v>123</v>
      </c>
      <c r="G75" s="38" t="s">
        <v>123</v>
      </c>
    </row>
    <row r="76" spans="1:7" ht="15" customHeight="1">
      <c r="A76" s="5" t="s">
        <v>145</v>
      </c>
      <c r="B76" s="6" t="s">
        <v>146</v>
      </c>
      <c r="C76" s="6" t="s">
        <v>121</v>
      </c>
      <c r="D76" s="7">
        <v>4132</v>
      </c>
      <c r="E76" s="7">
        <v>11272.8</v>
      </c>
      <c r="F76" s="7" t="s">
        <v>123</v>
      </c>
      <c r="G76" s="39" t="s">
        <v>123</v>
      </c>
    </row>
    <row r="77" spans="1:7" ht="15" customHeight="1">
      <c r="A77" s="2" t="s">
        <v>145</v>
      </c>
      <c r="B77" s="3" t="s">
        <v>146</v>
      </c>
      <c r="C77" s="3" t="s">
        <v>91</v>
      </c>
      <c r="D77" s="4">
        <v>109092</v>
      </c>
      <c r="E77" s="4">
        <v>132792.36</v>
      </c>
      <c r="F77" s="4">
        <v>85640</v>
      </c>
      <c r="G77" s="38">
        <v>96890.9</v>
      </c>
    </row>
    <row r="78" spans="1:7" ht="15" customHeight="1">
      <c r="A78" s="5" t="s">
        <v>145</v>
      </c>
      <c r="B78" s="6" t="s">
        <v>146</v>
      </c>
      <c r="C78" s="6" t="s">
        <v>45</v>
      </c>
      <c r="D78" s="7">
        <v>65972.4</v>
      </c>
      <c r="E78" s="7">
        <v>149153.16</v>
      </c>
      <c r="F78" s="7">
        <v>25847.2</v>
      </c>
      <c r="G78" s="39">
        <v>60788.48</v>
      </c>
    </row>
    <row r="79" spans="1:7" ht="15" customHeight="1">
      <c r="A79" s="2" t="s">
        <v>145</v>
      </c>
      <c r="B79" s="3" t="s">
        <v>146</v>
      </c>
      <c r="C79" s="3" t="s">
        <v>102</v>
      </c>
      <c r="D79" s="4">
        <v>2262.6</v>
      </c>
      <c r="E79" s="4">
        <v>10711.14</v>
      </c>
      <c r="F79" s="4" t="s">
        <v>123</v>
      </c>
      <c r="G79" s="38" t="s">
        <v>123</v>
      </c>
    </row>
    <row r="80" spans="1:7" ht="15" customHeight="1">
      <c r="A80" s="5" t="s">
        <v>145</v>
      </c>
      <c r="B80" s="6" t="s">
        <v>146</v>
      </c>
      <c r="C80" s="6" t="s">
        <v>112</v>
      </c>
      <c r="D80" s="7" t="s">
        <v>123</v>
      </c>
      <c r="E80" s="7" t="s">
        <v>123</v>
      </c>
      <c r="F80" s="7">
        <v>2000</v>
      </c>
      <c r="G80" s="39">
        <v>2700</v>
      </c>
    </row>
    <row r="81" spans="1:7" ht="15" customHeight="1">
      <c r="A81" s="2" t="s">
        <v>145</v>
      </c>
      <c r="B81" s="3" t="s">
        <v>146</v>
      </c>
      <c r="C81" s="3" t="s">
        <v>122</v>
      </c>
      <c r="D81" s="4">
        <v>1992.6</v>
      </c>
      <c r="E81" s="4">
        <v>5189.49</v>
      </c>
      <c r="F81" s="4">
        <v>248.4</v>
      </c>
      <c r="G81" s="38">
        <v>612.33</v>
      </c>
    </row>
    <row r="82" spans="1:7" ht="15" customHeight="1">
      <c r="A82" s="5" t="s">
        <v>145</v>
      </c>
      <c r="B82" s="6" t="s">
        <v>146</v>
      </c>
      <c r="C82" s="6" t="s">
        <v>90</v>
      </c>
      <c r="D82" s="7">
        <v>34000</v>
      </c>
      <c r="E82" s="7">
        <v>43283.17</v>
      </c>
      <c r="F82" s="7">
        <v>35000</v>
      </c>
      <c r="G82" s="39">
        <v>48000</v>
      </c>
    </row>
    <row r="83" spans="1:7" ht="15" customHeight="1">
      <c r="A83" s="2" t="s">
        <v>145</v>
      </c>
      <c r="B83" s="3" t="s">
        <v>146</v>
      </c>
      <c r="C83" s="3" t="s">
        <v>67</v>
      </c>
      <c r="D83" s="4">
        <v>576</v>
      </c>
      <c r="E83" s="4">
        <v>1751.04</v>
      </c>
      <c r="F83" s="4" t="s">
        <v>123</v>
      </c>
      <c r="G83" s="38" t="s">
        <v>123</v>
      </c>
    </row>
    <row r="84" spans="1:7" ht="15" customHeight="1">
      <c r="A84" s="5" t="s">
        <v>147</v>
      </c>
      <c r="B84" s="6" t="s">
        <v>148</v>
      </c>
      <c r="C84" s="6" t="s">
        <v>50</v>
      </c>
      <c r="D84" s="7">
        <v>84000</v>
      </c>
      <c r="E84" s="7">
        <v>24080</v>
      </c>
      <c r="F84" s="7" t="s">
        <v>123</v>
      </c>
      <c r="G84" s="39" t="s">
        <v>123</v>
      </c>
    </row>
    <row r="85" spans="1:7" ht="15" customHeight="1">
      <c r="A85" s="2" t="s">
        <v>147</v>
      </c>
      <c r="B85" s="3" t="s">
        <v>148</v>
      </c>
      <c r="C85" s="3" t="s">
        <v>83</v>
      </c>
      <c r="D85" s="4" t="s">
        <v>123</v>
      </c>
      <c r="E85" s="4" t="s">
        <v>123</v>
      </c>
      <c r="F85" s="4">
        <v>54000</v>
      </c>
      <c r="G85" s="38">
        <v>32400</v>
      </c>
    </row>
    <row r="86" spans="1:7" ht="15" customHeight="1">
      <c r="A86" s="5" t="s">
        <v>147</v>
      </c>
      <c r="B86" s="6" t="s">
        <v>148</v>
      </c>
      <c r="C86" s="6" t="s">
        <v>105</v>
      </c>
      <c r="D86" s="7" t="s">
        <v>123</v>
      </c>
      <c r="E86" s="7" t="s">
        <v>123</v>
      </c>
      <c r="F86" s="7">
        <v>535220</v>
      </c>
      <c r="G86" s="39">
        <v>318823</v>
      </c>
    </row>
    <row r="87" spans="1:7" ht="15" customHeight="1">
      <c r="A87" s="2" t="s">
        <v>147</v>
      </c>
      <c r="B87" s="3" t="s">
        <v>148</v>
      </c>
      <c r="C87" s="3" t="s">
        <v>91</v>
      </c>
      <c r="D87" s="4">
        <v>332000</v>
      </c>
      <c r="E87" s="4">
        <v>105460</v>
      </c>
      <c r="F87" s="4">
        <v>52000</v>
      </c>
      <c r="G87" s="38">
        <v>29250</v>
      </c>
    </row>
    <row r="88" spans="1:7" ht="15" customHeight="1">
      <c r="A88" s="5" t="s">
        <v>147</v>
      </c>
      <c r="B88" s="6" t="s">
        <v>148</v>
      </c>
      <c r="C88" s="6" t="s">
        <v>112</v>
      </c>
      <c r="D88" s="7" t="s">
        <v>123</v>
      </c>
      <c r="E88" s="7" t="s">
        <v>123</v>
      </c>
      <c r="F88" s="7">
        <v>50000</v>
      </c>
      <c r="G88" s="39">
        <v>18750</v>
      </c>
    </row>
    <row r="89" spans="1:7" ht="15" customHeight="1">
      <c r="A89" s="2" t="s">
        <v>147</v>
      </c>
      <c r="B89" s="3" t="s">
        <v>148</v>
      </c>
      <c r="C89" s="3" t="s">
        <v>66</v>
      </c>
      <c r="D89" s="4" t="s">
        <v>123</v>
      </c>
      <c r="E89" s="4" t="s">
        <v>123</v>
      </c>
      <c r="F89" s="4">
        <v>28000</v>
      </c>
      <c r="G89" s="38">
        <v>15400</v>
      </c>
    </row>
    <row r="90" spans="1:7" ht="15" customHeight="1">
      <c r="A90" s="5" t="s">
        <v>147</v>
      </c>
      <c r="B90" s="6" t="s">
        <v>148</v>
      </c>
      <c r="C90" s="6" t="s">
        <v>58</v>
      </c>
      <c r="D90" s="7" t="s">
        <v>123</v>
      </c>
      <c r="E90" s="7" t="s">
        <v>123</v>
      </c>
      <c r="F90" s="7">
        <v>22300</v>
      </c>
      <c r="G90" s="39">
        <v>13380</v>
      </c>
    </row>
    <row r="91" spans="1:7" ht="15" customHeight="1">
      <c r="A91" s="2" t="s">
        <v>147</v>
      </c>
      <c r="B91" s="3" t="s">
        <v>148</v>
      </c>
      <c r="C91" s="3" t="s">
        <v>144</v>
      </c>
      <c r="D91" s="4">
        <v>26000</v>
      </c>
      <c r="E91" s="4">
        <v>9360</v>
      </c>
      <c r="F91" s="4">
        <v>168000</v>
      </c>
      <c r="G91" s="38">
        <v>68320</v>
      </c>
    </row>
    <row r="92" spans="1:7" ht="15" customHeight="1">
      <c r="A92" s="5" t="s">
        <v>149</v>
      </c>
      <c r="B92" s="6" t="s">
        <v>150</v>
      </c>
      <c r="C92" s="6" t="s">
        <v>104</v>
      </c>
      <c r="D92" s="7" t="s">
        <v>123</v>
      </c>
      <c r="E92" s="7" t="s">
        <v>123</v>
      </c>
      <c r="F92" s="7">
        <v>78000</v>
      </c>
      <c r="G92" s="39">
        <v>110500</v>
      </c>
    </row>
    <row r="93" spans="1:7" ht="15" customHeight="1">
      <c r="A93" s="2" t="s">
        <v>149</v>
      </c>
      <c r="B93" s="3" t="s">
        <v>150</v>
      </c>
      <c r="C93" s="3" t="s">
        <v>105</v>
      </c>
      <c r="D93" s="4">
        <v>23000</v>
      </c>
      <c r="E93" s="4">
        <v>13800</v>
      </c>
      <c r="F93" s="4" t="s">
        <v>123</v>
      </c>
      <c r="G93" s="38" t="s">
        <v>123</v>
      </c>
    </row>
    <row r="94" spans="1:7" ht="15" customHeight="1">
      <c r="A94" s="5" t="s">
        <v>149</v>
      </c>
      <c r="B94" s="6" t="s">
        <v>150</v>
      </c>
      <c r="C94" s="6" t="s">
        <v>135</v>
      </c>
      <c r="D94" s="7">
        <v>1456.93</v>
      </c>
      <c r="E94" s="7">
        <v>5923.47</v>
      </c>
      <c r="F94" s="7" t="s">
        <v>123</v>
      </c>
      <c r="G94" s="39" t="s">
        <v>123</v>
      </c>
    </row>
    <row r="95" spans="1:7" ht="15" customHeight="1">
      <c r="A95" s="2" t="s">
        <v>149</v>
      </c>
      <c r="B95" s="3" t="s">
        <v>150</v>
      </c>
      <c r="C95" s="3" t="s">
        <v>121</v>
      </c>
      <c r="D95" s="4">
        <v>1032.67</v>
      </c>
      <c r="E95" s="4">
        <v>3123.87</v>
      </c>
      <c r="F95" s="4" t="s">
        <v>123</v>
      </c>
      <c r="G95" s="38" t="s">
        <v>123</v>
      </c>
    </row>
    <row r="96" spans="1:7" ht="15" customHeight="1">
      <c r="A96" s="5" t="s">
        <v>149</v>
      </c>
      <c r="B96" s="6" t="s">
        <v>150</v>
      </c>
      <c r="C96" s="6" t="s">
        <v>45</v>
      </c>
      <c r="D96" s="7">
        <v>21994</v>
      </c>
      <c r="E96" s="7">
        <v>50586.2</v>
      </c>
      <c r="F96" s="7">
        <v>43880.65</v>
      </c>
      <c r="G96" s="39">
        <v>111823.37</v>
      </c>
    </row>
    <row r="97" spans="1:7" ht="15" customHeight="1">
      <c r="A97" s="2" t="s">
        <v>149</v>
      </c>
      <c r="B97" s="3" t="s">
        <v>150</v>
      </c>
      <c r="C97" s="3" t="s">
        <v>102</v>
      </c>
      <c r="D97" s="4">
        <v>762.16</v>
      </c>
      <c r="E97" s="4">
        <v>2274.28</v>
      </c>
      <c r="F97" s="4" t="s">
        <v>123</v>
      </c>
      <c r="G97" s="38" t="s">
        <v>123</v>
      </c>
    </row>
    <row r="98" spans="1:7" ht="15" customHeight="1">
      <c r="A98" s="5" t="s">
        <v>149</v>
      </c>
      <c r="B98" s="6" t="s">
        <v>150</v>
      </c>
      <c r="C98" s="6" t="s">
        <v>151</v>
      </c>
      <c r="D98" s="7">
        <v>29008.3</v>
      </c>
      <c r="E98" s="7">
        <v>61412.35</v>
      </c>
      <c r="F98" s="7" t="s">
        <v>123</v>
      </c>
      <c r="G98" s="39" t="s">
        <v>123</v>
      </c>
    </row>
    <row r="99" spans="1:7" ht="15" customHeight="1">
      <c r="A99" s="2" t="s">
        <v>149</v>
      </c>
      <c r="B99" s="3" t="s">
        <v>150</v>
      </c>
      <c r="C99" s="3" t="s">
        <v>101</v>
      </c>
      <c r="D99" s="4">
        <v>386.97</v>
      </c>
      <c r="E99" s="4">
        <v>1686.83</v>
      </c>
      <c r="F99" s="4" t="s">
        <v>123</v>
      </c>
      <c r="G99" s="38" t="s">
        <v>123</v>
      </c>
    </row>
    <row r="100" spans="1:7" ht="15" customHeight="1">
      <c r="A100" s="5" t="s">
        <v>149</v>
      </c>
      <c r="B100" s="6" t="s">
        <v>150</v>
      </c>
      <c r="C100" s="6" t="s">
        <v>84</v>
      </c>
      <c r="D100" s="7" t="s">
        <v>123</v>
      </c>
      <c r="E100" s="7" t="s">
        <v>123</v>
      </c>
      <c r="F100" s="7">
        <v>11009.5</v>
      </c>
      <c r="G100" s="39">
        <v>35780.88</v>
      </c>
    </row>
    <row r="101" spans="1:7" ht="15" customHeight="1">
      <c r="A101" s="2" t="s">
        <v>149</v>
      </c>
      <c r="B101" s="3" t="s">
        <v>150</v>
      </c>
      <c r="C101" s="3" t="s">
        <v>122</v>
      </c>
      <c r="D101" s="4">
        <v>1884.6</v>
      </c>
      <c r="E101" s="4">
        <v>4574.09</v>
      </c>
      <c r="F101" s="4" t="s">
        <v>123</v>
      </c>
      <c r="G101" s="38" t="s">
        <v>123</v>
      </c>
    </row>
    <row r="102" spans="1:7" ht="15" customHeight="1">
      <c r="A102" s="5" t="s">
        <v>149</v>
      </c>
      <c r="B102" s="6" t="s">
        <v>150</v>
      </c>
      <c r="C102" s="6" t="s">
        <v>67</v>
      </c>
      <c r="D102" s="7">
        <v>1641.6</v>
      </c>
      <c r="E102" s="7">
        <v>4218.91</v>
      </c>
      <c r="F102" s="7" t="s">
        <v>123</v>
      </c>
      <c r="G102" s="39" t="s">
        <v>123</v>
      </c>
    </row>
    <row r="103" spans="1:7" ht="15" customHeight="1">
      <c r="A103" s="2" t="s">
        <v>152</v>
      </c>
      <c r="B103" s="3" t="s">
        <v>153</v>
      </c>
      <c r="C103" s="3" t="s">
        <v>134</v>
      </c>
      <c r="D103" s="4" t="s">
        <v>123</v>
      </c>
      <c r="E103" s="4" t="s">
        <v>123</v>
      </c>
      <c r="F103" s="4">
        <v>1224</v>
      </c>
      <c r="G103" s="38">
        <v>2420.03</v>
      </c>
    </row>
    <row r="104" spans="1:7" ht="15" customHeight="1">
      <c r="A104" s="5" t="s">
        <v>152</v>
      </c>
      <c r="B104" s="6" t="s">
        <v>153</v>
      </c>
      <c r="C104" s="6" t="s">
        <v>52</v>
      </c>
      <c r="D104" s="7" t="s">
        <v>123</v>
      </c>
      <c r="E104" s="7" t="s">
        <v>123</v>
      </c>
      <c r="F104" s="7">
        <v>200</v>
      </c>
      <c r="G104" s="39">
        <v>840</v>
      </c>
    </row>
    <row r="105" spans="1:7" ht="15" customHeight="1">
      <c r="A105" s="2" t="s">
        <v>152</v>
      </c>
      <c r="B105" s="3" t="s">
        <v>153</v>
      </c>
      <c r="C105" s="3" t="s">
        <v>104</v>
      </c>
      <c r="D105" s="4">
        <v>104000</v>
      </c>
      <c r="E105" s="4">
        <v>119340</v>
      </c>
      <c r="F105" s="4">
        <v>233210</v>
      </c>
      <c r="G105" s="38">
        <v>300573</v>
      </c>
    </row>
    <row r="106" spans="1:7" ht="15" customHeight="1">
      <c r="A106" s="5" t="s">
        <v>152</v>
      </c>
      <c r="B106" s="6" t="s">
        <v>153</v>
      </c>
      <c r="C106" s="6" t="s">
        <v>135</v>
      </c>
      <c r="D106" s="7">
        <v>1333.68</v>
      </c>
      <c r="E106" s="7">
        <v>3707.9</v>
      </c>
      <c r="F106" s="7" t="s">
        <v>123</v>
      </c>
      <c r="G106" s="39" t="s">
        <v>123</v>
      </c>
    </row>
    <row r="107" spans="1:7" ht="15" customHeight="1">
      <c r="A107" s="2" t="s">
        <v>152</v>
      </c>
      <c r="B107" s="3" t="s">
        <v>153</v>
      </c>
      <c r="C107" s="3" t="s">
        <v>121</v>
      </c>
      <c r="D107" s="4">
        <v>6694.15</v>
      </c>
      <c r="E107" s="4">
        <v>19347.54</v>
      </c>
      <c r="F107" s="4" t="s">
        <v>123</v>
      </c>
      <c r="G107" s="38" t="s">
        <v>123</v>
      </c>
    </row>
    <row r="108" spans="1:7" ht="15" customHeight="1">
      <c r="A108" s="5" t="s">
        <v>152</v>
      </c>
      <c r="B108" s="6" t="s">
        <v>153</v>
      </c>
      <c r="C108" s="6" t="s">
        <v>91</v>
      </c>
      <c r="D108" s="7">
        <v>26500</v>
      </c>
      <c r="E108" s="7">
        <v>29950</v>
      </c>
      <c r="F108" s="7">
        <v>72340</v>
      </c>
      <c r="G108" s="39">
        <v>95642</v>
      </c>
    </row>
    <row r="109" spans="1:7" ht="15" customHeight="1">
      <c r="A109" s="2" t="s">
        <v>152</v>
      </c>
      <c r="B109" s="3" t="s">
        <v>153</v>
      </c>
      <c r="C109" s="3" t="s">
        <v>45</v>
      </c>
      <c r="D109" s="4">
        <v>104392.68</v>
      </c>
      <c r="E109" s="4">
        <v>203552.55</v>
      </c>
      <c r="F109" s="4">
        <v>110147.07</v>
      </c>
      <c r="G109" s="38">
        <v>219758.22</v>
      </c>
    </row>
    <row r="110" spans="1:7" ht="15" customHeight="1">
      <c r="A110" s="5" t="s">
        <v>152</v>
      </c>
      <c r="B110" s="6" t="s">
        <v>153</v>
      </c>
      <c r="C110" s="6" t="s">
        <v>102</v>
      </c>
      <c r="D110" s="7">
        <v>10418.4</v>
      </c>
      <c r="E110" s="7">
        <v>34173.85</v>
      </c>
      <c r="F110" s="7" t="s">
        <v>123</v>
      </c>
      <c r="G110" s="39" t="s">
        <v>123</v>
      </c>
    </row>
    <row r="111" spans="1:7" ht="15" customHeight="1">
      <c r="A111" s="2" t="s">
        <v>152</v>
      </c>
      <c r="B111" s="3" t="s">
        <v>153</v>
      </c>
      <c r="C111" s="3" t="s">
        <v>106</v>
      </c>
      <c r="D111" s="4">
        <v>208000</v>
      </c>
      <c r="E111" s="4">
        <v>238160</v>
      </c>
      <c r="F111" s="4" t="s">
        <v>123</v>
      </c>
      <c r="G111" s="38" t="s">
        <v>123</v>
      </c>
    </row>
    <row r="112" spans="1:7" ht="15" customHeight="1">
      <c r="A112" s="5" t="s">
        <v>152</v>
      </c>
      <c r="B112" s="6" t="s">
        <v>153</v>
      </c>
      <c r="C112" s="6" t="s">
        <v>101</v>
      </c>
      <c r="D112" s="7">
        <v>722.76</v>
      </c>
      <c r="E112" s="7">
        <v>2520.91</v>
      </c>
      <c r="F112" s="7">
        <v>727.2</v>
      </c>
      <c r="G112" s="39">
        <v>2583.04</v>
      </c>
    </row>
    <row r="113" spans="1:7" ht="15" customHeight="1">
      <c r="A113" s="2" t="s">
        <v>152</v>
      </c>
      <c r="B113" s="3" t="s">
        <v>153</v>
      </c>
      <c r="C113" s="3" t="s">
        <v>112</v>
      </c>
      <c r="D113" s="4">
        <v>52000</v>
      </c>
      <c r="E113" s="4">
        <v>57980</v>
      </c>
      <c r="F113" s="4">
        <v>8000</v>
      </c>
      <c r="G113" s="38">
        <v>10400</v>
      </c>
    </row>
    <row r="114" spans="1:7" ht="15" customHeight="1">
      <c r="A114" s="5" t="s">
        <v>152</v>
      </c>
      <c r="B114" s="6" t="s">
        <v>153</v>
      </c>
      <c r="C114" s="6" t="s">
        <v>84</v>
      </c>
      <c r="D114" s="7" t="s">
        <v>123</v>
      </c>
      <c r="E114" s="7" t="s">
        <v>123</v>
      </c>
      <c r="F114" s="7">
        <v>199973.74</v>
      </c>
      <c r="G114" s="39">
        <v>398655.42</v>
      </c>
    </row>
    <row r="115" spans="1:7" ht="15" customHeight="1">
      <c r="A115" s="2" t="s">
        <v>152</v>
      </c>
      <c r="B115" s="3" t="s">
        <v>153</v>
      </c>
      <c r="C115" s="3" t="s">
        <v>122</v>
      </c>
      <c r="D115" s="4">
        <v>3812.4</v>
      </c>
      <c r="E115" s="4">
        <v>12264.01</v>
      </c>
      <c r="F115" s="4">
        <v>637.2</v>
      </c>
      <c r="G115" s="38">
        <v>1545.56</v>
      </c>
    </row>
    <row r="116" spans="1:7" ht="15" customHeight="1">
      <c r="A116" s="5" t="s">
        <v>152</v>
      </c>
      <c r="B116" s="6" t="s">
        <v>153</v>
      </c>
      <c r="C116" s="6" t="s">
        <v>90</v>
      </c>
      <c r="D116" s="7">
        <v>148000</v>
      </c>
      <c r="E116" s="7">
        <v>171575.69</v>
      </c>
      <c r="F116" s="7">
        <v>147000</v>
      </c>
      <c r="G116" s="39">
        <v>193410</v>
      </c>
    </row>
    <row r="117" spans="1:7" ht="15" customHeight="1">
      <c r="A117" s="2" t="s">
        <v>152</v>
      </c>
      <c r="B117" s="3" t="s">
        <v>153</v>
      </c>
      <c r="C117" s="3" t="s">
        <v>67</v>
      </c>
      <c r="D117" s="4">
        <v>6924.4</v>
      </c>
      <c r="E117" s="4">
        <v>19659.3</v>
      </c>
      <c r="F117" s="4" t="s">
        <v>123</v>
      </c>
      <c r="G117" s="38" t="s">
        <v>123</v>
      </c>
    </row>
    <row r="118" spans="1:7" ht="15" customHeight="1">
      <c r="A118" s="5" t="s">
        <v>154</v>
      </c>
      <c r="B118" s="6" t="s">
        <v>155</v>
      </c>
      <c r="C118" s="6" t="s">
        <v>105</v>
      </c>
      <c r="D118" s="7" t="s">
        <v>123</v>
      </c>
      <c r="E118" s="7" t="s">
        <v>123</v>
      </c>
      <c r="F118" s="7">
        <v>52000</v>
      </c>
      <c r="G118" s="39">
        <v>27040</v>
      </c>
    </row>
    <row r="119" spans="1:7" ht="15" customHeight="1">
      <c r="A119" s="2" t="s">
        <v>154</v>
      </c>
      <c r="B119" s="3" t="s">
        <v>155</v>
      </c>
      <c r="C119" s="3" t="s">
        <v>91</v>
      </c>
      <c r="D119" s="4">
        <v>108000</v>
      </c>
      <c r="E119" s="4">
        <v>71280</v>
      </c>
      <c r="F119" s="4">
        <v>20046</v>
      </c>
      <c r="G119" s="38">
        <v>13029.9</v>
      </c>
    </row>
    <row r="120" spans="1:7" ht="15" customHeight="1">
      <c r="A120" s="5" t="s">
        <v>154</v>
      </c>
      <c r="B120" s="6" t="s">
        <v>155</v>
      </c>
      <c r="C120" s="6" t="s">
        <v>45</v>
      </c>
      <c r="D120" s="7" t="s">
        <v>123</v>
      </c>
      <c r="E120" s="7" t="s">
        <v>123</v>
      </c>
      <c r="F120" s="7">
        <v>203448</v>
      </c>
      <c r="G120" s="39">
        <v>410240.55</v>
      </c>
    </row>
    <row r="121" spans="1:7" ht="15" customHeight="1">
      <c r="A121" s="2" t="s">
        <v>154</v>
      </c>
      <c r="B121" s="3" t="s">
        <v>155</v>
      </c>
      <c r="C121" s="3" t="s">
        <v>508</v>
      </c>
      <c r="D121" s="4" t="s">
        <v>123</v>
      </c>
      <c r="E121" s="4" t="s">
        <v>123</v>
      </c>
      <c r="F121" s="4">
        <v>1207</v>
      </c>
      <c r="G121" s="38">
        <v>2390.06</v>
      </c>
    </row>
    <row r="122" spans="1:7" ht="15" customHeight="1">
      <c r="A122" s="5" t="s">
        <v>154</v>
      </c>
      <c r="B122" s="6" t="s">
        <v>155</v>
      </c>
      <c r="C122" s="6" t="s">
        <v>84</v>
      </c>
      <c r="D122" s="7" t="s">
        <v>123</v>
      </c>
      <c r="E122" s="7" t="s">
        <v>123</v>
      </c>
      <c r="F122" s="7">
        <v>52000</v>
      </c>
      <c r="G122" s="39">
        <v>160200</v>
      </c>
    </row>
    <row r="123" spans="1:7" ht="15" customHeight="1">
      <c r="A123" s="2" t="s">
        <v>156</v>
      </c>
      <c r="B123" s="3" t="s">
        <v>157</v>
      </c>
      <c r="C123" s="3" t="s">
        <v>133</v>
      </c>
      <c r="D123" s="4">
        <v>8133.95</v>
      </c>
      <c r="E123" s="4">
        <v>8133.95</v>
      </c>
      <c r="F123" s="4" t="s">
        <v>123</v>
      </c>
      <c r="G123" s="38" t="s">
        <v>123</v>
      </c>
    </row>
    <row r="124" spans="1:7" ht="15" customHeight="1">
      <c r="A124" s="5" t="s">
        <v>156</v>
      </c>
      <c r="B124" s="6" t="s">
        <v>157</v>
      </c>
      <c r="C124" s="6" t="s">
        <v>52</v>
      </c>
      <c r="D124" s="7">
        <v>2007.5</v>
      </c>
      <c r="E124" s="7">
        <v>2710.25</v>
      </c>
      <c r="F124" s="7">
        <v>302</v>
      </c>
      <c r="G124" s="39">
        <v>413.15</v>
      </c>
    </row>
    <row r="125" spans="1:7" ht="15" customHeight="1">
      <c r="A125" s="2" t="s">
        <v>156</v>
      </c>
      <c r="B125" s="3" t="s">
        <v>157</v>
      </c>
      <c r="C125" s="3" t="s">
        <v>104</v>
      </c>
      <c r="D125" s="4" t="s">
        <v>123</v>
      </c>
      <c r="E125" s="4" t="s">
        <v>123</v>
      </c>
      <c r="F125" s="4">
        <v>413.1</v>
      </c>
      <c r="G125" s="38">
        <v>818.12</v>
      </c>
    </row>
    <row r="126" spans="1:7" ht="15" customHeight="1">
      <c r="A126" s="5" t="s">
        <v>156</v>
      </c>
      <c r="B126" s="6" t="s">
        <v>157</v>
      </c>
      <c r="C126" s="6" t="s">
        <v>135</v>
      </c>
      <c r="D126" s="7">
        <v>426.59</v>
      </c>
      <c r="E126" s="7">
        <v>619.92</v>
      </c>
      <c r="F126" s="7" t="s">
        <v>123</v>
      </c>
      <c r="G126" s="39" t="s">
        <v>123</v>
      </c>
    </row>
    <row r="127" spans="1:7" ht="15" customHeight="1">
      <c r="A127" s="2" t="s">
        <v>156</v>
      </c>
      <c r="B127" s="3" t="s">
        <v>157</v>
      </c>
      <c r="C127" s="3" t="s">
        <v>121</v>
      </c>
      <c r="D127" s="4">
        <v>13.32</v>
      </c>
      <c r="E127" s="4">
        <v>33.3</v>
      </c>
      <c r="F127" s="4" t="s">
        <v>123</v>
      </c>
      <c r="G127" s="38" t="s">
        <v>123</v>
      </c>
    </row>
    <row r="128" spans="1:7" ht="15" customHeight="1">
      <c r="A128" s="5" t="s">
        <v>156</v>
      </c>
      <c r="B128" s="6" t="s">
        <v>157</v>
      </c>
      <c r="C128" s="6" t="s">
        <v>45</v>
      </c>
      <c r="D128" s="7">
        <v>58141.8</v>
      </c>
      <c r="E128" s="7">
        <v>69770.16</v>
      </c>
      <c r="F128" s="7">
        <v>335056.5</v>
      </c>
      <c r="G128" s="39">
        <v>512899.29</v>
      </c>
    </row>
    <row r="129" spans="1:7" ht="15" customHeight="1">
      <c r="A129" s="2" t="s">
        <v>156</v>
      </c>
      <c r="B129" s="3" t="s">
        <v>157</v>
      </c>
      <c r="C129" s="3" t="s">
        <v>101</v>
      </c>
      <c r="D129" s="4" t="s">
        <v>123</v>
      </c>
      <c r="E129" s="4" t="s">
        <v>123</v>
      </c>
      <c r="F129" s="4">
        <v>810</v>
      </c>
      <c r="G129" s="38">
        <v>1004.89</v>
      </c>
    </row>
    <row r="130" spans="1:7" ht="15" customHeight="1">
      <c r="A130" s="5" t="s">
        <v>156</v>
      </c>
      <c r="B130" s="6" t="s">
        <v>157</v>
      </c>
      <c r="C130" s="6" t="s">
        <v>84</v>
      </c>
      <c r="D130" s="7" t="s">
        <v>123</v>
      </c>
      <c r="E130" s="7" t="s">
        <v>123</v>
      </c>
      <c r="F130" s="7">
        <v>1004.4</v>
      </c>
      <c r="G130" s="39">
        <v>1807.92</v>
      </c>
    </row>
    <row r="131" spans="1:7" ht="15" customHeight="1">
      <c r="A131" s="2" t="s">
        <v>156</v>
      </c>
      <c r="B131" s="3" t="s">
        <v>157</v>
      </c>
      <c r="C131" s="3" t="s">
        <v>122</v>
      </c>
      <c r="D131" s="4">
        <v>785.7</v>
      </c>
      <c r="E131" s="4">
        <v>1765.39</v>
      </c>
      <c r="F131" s="4" t="s">
        <v>123</v>
      </c>
      <c r="G131" s="38" t="s">
        <v>123</v>
      </c>
    </row>
    <row r="132" spans="1:7" ht="15" customHeight="1">
      <c r="A132" s="5" t="s">
        <v>158</v>
      </c>
      <c r="B132" s="6" t="s">
        <v>159</v>
      </c>
      <c r="C132" s="6" t="s">
        <v>133</v>
      </c>
      <c r="D132" s="7">
        <v>291464.8</v>
      </c>
      <c r="E132" s="7">
        <v>162995.72</v>
      </c>
      <c r="F132" s="7">
        <v>74000</v>
      </c>
      <c r="G132" s="39">
        <v>38850</v>
      </c>
    </row>
    <row r="133" spans="1:7" ht="15" customHeight="1">
      <c r="A133" s="2" t="s">
        <v>158</v>
      </c>
      <c r="B133" s="3" t="s">
        <v>159</v>
      </c>
      <c r="C133" s="3" t="s">
        <v>54</v>
      </c>
      <c r="D133" s="4">
        <v>43000</v>
      </c>
      <c r="E133" s="4">
        <v>26205.56</v>
      </c>
      <c r="F133" s="4">
        <v>88000</v>
      </c>
      <c r="G133" s="38">
        <v>67209.77</v>
      </c>
    </row>
    <row r="134" spans="1:7" ht="15" customHeight="1">
      <c r="A134" s="5" t="s">
        <v>158</v>
      </c>
      <c r="B134" s="6" t="s">
        <v>159</v>
      </c>
      <c r="C134" s="6" t="s">
        <v>50</v>
      </c>
      <c r="D134" s="7">
        <v>2530000</v>
      </c>
      <c r="E134" s="7">
        <v>2241420</v>
      </c>
      <c r="F134" s="7" t="s">
        <v>123</v>
      </c>
      <c r="G134" s="39" t="s">
        <v>123</v>
      </c>
    </row>
    <row r="135" spans="1:7" ht="15" customHeight="1">
      <c r="A135" s="2" t="s">
        <v>158</v>
      </c>
      <c r="B135" s="3" t="s">
        <v>159</v>
      </c>
      <c r="C135" s="3" t="s">
        <v>52</v>
      </c>
      <c r="D135" s="4">
        <v>2344.28</v>
      </c>
      <c r="E135" s="4">
        <v>2998.12</v>
      </c>
      <c r="F135" s="4" t="s">
        <v>123</v>
      </c>
      <c r="G135" s="38" t="s">
        <v>123</v>
      </c>
    </row>
    <row r="136" spans="1:7" ht="15" customHeight="1">
      <c r="A136" s="5" t="s">
        <v>158</v>
      </c>
      <c r="B136" s="6" t="s">
        <v>159</v>
      </c>
      <c r="C136" s="6" t="s">
        <v>104</v>
      </c>
      <c r="D136" s="7" t="s">
        <v>123</v>
      </c>
      <c r="E136" s="7" t="s">
        <v>123</v>
      </c>
      <c r="F136" s="7">
        <v>322.1</v>
      </c>
      <c r="G136" s="39">
        <v>665.64</v>
      </c>
    </row>
    <row r="137" spans="1:7" ht="15" customHeight="1">
      <c r="A137" s="2" t="s">
        <v>158</v>
      </c>
      <c r="B137" s="3" t="s">
        <v>159</v>
      </c>
      <c r="C137" s="3" t="s">
        <v>121</v>
      </c>
      <c r="D137" s="4">
        <v>14.4</v>
      </c>
      <c r="E137" s="4">
        <v>36</v>
      </c>
      <c r="F137" s="4" t="s">
        <v>123</v>
      </c>
      <c r="G137" s="38" t="s">
        <v>123</v>
      </c>
    </row>
    <row r="138" spans="1:7" ht="15" customHeight="1">
      <c r="A138" s="5" t="s">
        <v>158</v>
      </c>
      <c r="B138" s="6" t="s">
        <v>159</v>
      </c>
      <c r="C138" s="6" t="s">
        <v>91</v>
      </c>
      <c r="D138" s="7">
        <v>5704594.25</v>
      </c>
      <c r="E138" s="7">
        <v>6571386.01</v>
      </c>
      <c r="F138" s="7">
        <v>1416957.75</v>
      </c>
      <c r="G138" s="39">
        <v>906178.84</v>
      </c>
    </row>
    <row r="139" spans="1:7" ht="15" customHeight="1">
      <c r="A139" s="2" t="s">
        <v>158</v>
      </c>
      <c r="B139" s="3" t="s">
        <v>159</v>
      </c>
      <c r="C139" s="3" t="s">
        <v>45</v>
      </c>
      <c r="D139" s="4">
        <v>56636.16</v>
      </c>
      <c r="E139" s="4">
        <v>71899.84</v>
      </c>
      <c r="F139" s="4">
        <v>117218.2</v>
      </c>
      <c r="G139" s="38">
        <v>197369.51</v>
      </c>
    </row>
    <row r="140" spans="1:7" ht="15" customHeight="1">
      <c r="A140" s="5" t="s">
        <v>158</v>
      </c>
      <c r="B140" s="6" t="s">
        <v>159</v>
      </c>
      <c r="C140" s="6" t="s">
        <v>601</v>
      </c>
      <c r="D140" s="7">
        <v>27000</v>
      </c>
      <c r="E140" s="7">
        <v>12555</v>
      </c>
      <c r="F140" s="7" t="s">
        <v>123</v>
      </c>
      <c r="G140" s="39" t="s">
        <v>123</v>
      </c>
    </row>
    <row r="141" spans="1:7" ht="15" customHeight="1">
      <c r="A141" s="2" t="s">
        <v>158</v>
      </c>
      <c r="B141" s="3" t="s">
        <v>159</v>
      </c>
      <c r="C141" s="3" t="s">
        <v>64</v>
      </c>
      <c r="D141" s="4">
        <v>261000</v>
      </c>
      <c r="E141" s="4">
        <v>150075</v>
      </c>
      <c r="F141" s="4">
        <v>147454</v>
      </c>
      <c r="G141" s="38">
        <v>83699.7</v>
      </c>
    </row>
    <row r="142" spans="1:7" ht="15" customHeight="1">
      <c r="A142" s="5" t="s">
        <v>158</v>
      </c>
      <c r="B142" s="6" t="s">
        <v>159</v>
      </c>
      <c r="C142" s="6" t="s">
        <v>122</v>
      </c>
      <c r="D142" s="7" t="s">
        <v>123</v>
      </c>
      <c r="E142" s="7" t="s">
        <v>123</v>
      </c>
      <c r="F142" s="7">
        <v>1312.2</v>
      </c>
      <c r="G142" s="39">
        <v>2835.28</v>
      </c>
    </row>
    <row r="143" spans="1:7" ht="15" customHeight="1">
      <c r="A143" s="2" t="s">
        <v>158</v>
      </c>
      <c r="B143" s="3" t="s">
        <v>159</v>
      </c>
      <c r="C143" s="3" t="s">
        <v>144</v>
      </c>
      <c r="D143" s="4">
        <v>391013.5</v>
      </c>
      <c r="E143" s="4">
        <v>591098.9</v>
      </c>
      <c r="F143" s="4">
        <v>6436000</v>
      </c>
      <c r="G143" s="38">
        <v>5854320</v>
      </c>
    </row>
    <row r="144" spans="1:7" ht="15" customHeight="1">
      <c r="A144" s="5" t="s">
        <v>160</v>
      </c>
      <c r="B144" s="6" t="s">
        <v>161</v>
      </c>
      <c r="C144" s="6" t="s">
        <v>52</v>
      </c>
      <c r="D144" s="7" t="s">
        <v>123</v>
      </c>
      <c r="E144" s="7" t="s">
        <v>123</v>
      </c>
      <c r="F144" s="7">
        <v>505</v>
      </c>
      <c r="G144" s="39">
        <v>2189.25</v>
      </c>
    </row>
    <row r="145" spans="1:7" ht="15" customHeight="1">
      <c r="A145" s="2" t="s">
        <v>160</v>
      </c>
      <c r="B145" s="3" t="s">
        <v>161</v>
      </c>
      <c r="C145" s="3" t="s">
        <v>49</v>
      </c>
      <c r="D145" s="4" t="s">
        <v>123</v>
      </c>
      <c r="E145" s="4" t="s">
        <v>123</v>
      </c>
      <c r="F145" s="4">
        <v>5364.68</v>
      </c>
      <c r="G145" s="38">
        <v>19849.32</v>
      </c>
    </row>
    <row r="146" spans="1:7" ht="15" customHeight="1">
      <c r="A146" s="5" t="s">
        <v>511</v>
      </c>
      <c r="B146" s="6" t="s">
        <v>512</v>
      </c>
      <c r="C146" s="6" t="s">
        <v>52</v>
      </c>
      <c r="D146" s="7" t="s">
        <v>123</v>
      </c>
      <c r="E146" s="7" t="s">
        <v>123</v>
      </c>
      <c r="F146" s="7">
        <v>5.9</v>
      </c>
      <c r="G146" s="39">
        <v>346.2</v>
      </c>
    </row>
    <row r="147" spans="1:7" ht="15" customHeight="1">
      <c r="A147" s="2" t="s">
        <v>602</v>
      </c>
      <c r="B147" s="3" t="s">
        <v>603</v>
      </c>
      <c r="C147" s="3" t="s">
        <v>41</v>
      </c>
      <c r="D147" s="4" t="s">
        <v>123</v>
      </c>
      <c r="E147" s="4" t="s">
        <v>123</v>
      </c>
      <c r="F147" s="4">
        <v>70</v>
      </c>
      <c r="G147" s="38">
        <v>5134.77</v>
      </c>
    </row>
    <row r="148" spans="1:7" ht="15" customHeight="1">
      <c r="A148" s="5" t="s">
        <v>513</v>
      </c>
      <c r="B148" s="6" t="s">
        <v>514</v>
      </c>
      <c r="C148" s="6" t="s">
        <v>45</v>
      </c>
      <c r="D148" s="7">
        <v>44000</v>
      </c>
      <c r="E148" s="7">
        <v>27360</v>
      </c>
      <c r="F148" s="7" t="s">
        <v>123</v>
      </c>
      <c r="G148" s="39" t="s">
        <v>123</v>
      </c>
    </row>
    <row r="149" spans="1:7" ht="15" customHeight="1">
      <c r="A149" s="2" t="s">
        <v>515</v>
      </c>
      <c r="B149" s="3" t="s">
        <v>516</v>
      </c>
      <c r="C149" s="3" t="s">
        <v>151</v>
      </c>
      <c r="D149" s="4">
        <v>800</v>
      </c>
      <c r="E149" s="4">
        <v>87224.85</v>
      </c>
      <c r="F149" s="4" t="s">
        <v>123</v>
      </c>
      <c r="G149" s="38" t="s">
        <v>123</v>
      </c>
    </row>
    <row r="150" spans="1:7" ht="15" customHeight="1">
      <c r="A150" s="5" t="s">
        <v>515</v>
      </c>
      <c r="B150" s="6" t="s">
        <v>517</v>
      </c>
      <c r="C150" s="6" t="s">
        <v>99</v>
      </c>
      <c r="D150" s="7" t="s">
        <v>123</v>
      </c>
      <c r="E150" s="7" t="s">
        <v>123</v>
      </c>
      <c r="F150" s="7">
        <v>28140</v>
      </c>
      <c r="G150" s="39">
        <v>164590</v>
      </c>
    </row>
    <row r="151" spans="1:7" ht="15" customHeight="1">
      <c r="A151" s="2" t="s">
        <v>518</v>
      </c>
      <c r="B151" s="3" t="s">
        <v>298</v>
      </c>
      <c r="C151" s="3" t="s">
        <v>99</v>
      </c>
      <c r="D151" s="4" t="s">
        <v>123</v>
      </c>
      <c r="E151" s="4" t="s">
        <v>123</v>
      </c>
      <c r="F151" s="4">
        <v>159120</v>
      </c>
      <c r="G151" s="38">
        <v>797350</v>
      </c>
    </row>
    <row r="152" spans="1:7" ht="15" customHeight="1">
      <c r="A152" s="5" t="s">
        <v>518</v>
      </c>
      <c r="B152" s="6" t="s">
        <v>298</v>
      </c>
      <c r="C152" s="6" t="s">
        <v>604</v>
      </c>
      <c r="D152" s="7" t="s">
        <v>123</v>
      </c>
      <c r="E152" s="7" t="s">
        <v>123</v>
      </c>
      <c r="F152" s="7">
        <v>3180</v>
      </c>
      <c r="G152" s="39">
        <v>272757.79</v>
      </c>
    </row>
    <row r="153" spans="1:7" ht="15" customHeight="1">
      <c r="A153" s="2" t="s">
        <v>518</v>
      </c>
      <c r="B153" s="3" t="s">
        <v>519</v>
      </c>
      <c r="C153" s="3" t="s">
        <v>43</v>
      </c>
      <c r="D153" s="4">
        <v>5000</v>
      </c>
      <c r="E153" s="4">
        <v>298645.1</v>
      </c>
      <c r="F153" s="4" t="s">
        <v>123</v>
      </c>
      <c r="G153" s="38" t="s">
        <v>123</v>
      </c>
    </row>
    <row r="154" spans="1:7" ht="15" customHeight="1">
      <c r="A154" s="5" t="s">
        <v>520</v>
      </c>
      <c r="B154" s="6" t="s">
        <v>521</v>
      </c>
      <c r="C154" s="6" t="s">
        <v>41</v>
      </c>
      <c r="D154" s="7">
        <v>15</v>
      </c>
      <c r="E154" s="7">
        <v>3975.67</v>
      </c>
      <c r="F154" s="7" t="s">
        <v>123</v>
      </c>
      <c r="G154" s="39" t="s">
        <v>123</v>
      </c>
    </row>
    <row r="155" spans="1:7" ht="15" customHeight="1">
      <c r="A155" s="2" t="s">
        <v>520</v>
      </c>
      <c r="B155" s="3" t="s">
        <v>280</v>
      </c>
      <c r="C155" s="3" t="s">
        <v>99</v>
      </c>
      <c r="D155" s="4" t="s">
        <v>123</v>
      </c>
      <c r="E155" s="4" t="s">
        <v>123</v>
      </c>
      <c r="F155" s="4">
        <v>52840</v>
      </c>
      <c r="G155" s="38">
        <v>112180</v>
      </c>
    </row>
    <row r="156" spans="1:7" ht="15" customHeight="1">
      <c r="A156" s="5" t="s">
        <v>279</v>
      </c>
      <c r="B156" s="6" t="s">
        <v>280</v>
      </c>
      <c r="C156" s="6" t="s">
        <v>47</v>
      </c>
      <c r="D156" s="7" t="s">
        <v>123</v>
      </c>
      <c r="E156" s="7" t="s">
        <v>123</v>
      </c>
      <c r="F156" s="7">
        <v>1000</v>
      </c>
      <c r="G156" s="39">
        <v>3504.15</v>
      </c>
    </row>
    <row r="157" spans="1:7" ht="15" customHeight="1">
      <c r="A157" s="2" t="s">
        <v>279</v>
      </c>
      <c r="B157" s="3" t="s">
        <v>280</v>
      </c>
      <c r="C157" s="3" t="s">
        <v>134</v>
      </c>
      <c r="D157" s="4">
        <v>400</v>
      </c>
      <c r="E157" s="4">
        <v>1930.34</v>
      </c>
      <c r="F157" s="4">
        <v>996</v>
      </c>
      <c r="G157" s="38">
        <v>4023.66</v>
      </c>
    </row>
    <row r="158" spans="1:7" ht="15" customHeight="1">
      <c r="A158" s="5" t="s">
        <v>279</v>
      </c>
      <c r="B158" s="6" t="s">
        <v>280</v>
      </c>
      <c r="C158" s="6" t="s">
        <v>62</v>
      </c>
      <c r="D158" s="7">
        <v>10</v>
      </c>
      <c r="E158" s="7">
        <v>65.05</v>
      </c>
      <c r="F158" s="7" t="s">
        <v>123</v>
      </c>
      <c r="G158" s="39" t="s">
        <v>123</v>
      </c>
    </row>
    <row r="159" spans="1:7" ht="15" customHeight="1">
      <c r="A159" s="2" t="s">
        <v>279</v>
      </c>
      <c r="B159" s="3" t="s">
        <v>280</v>
      </c>
      <c r="C159" s="3" t="s">
        <v>81</v>
      </c>
      <c r="D159" s="4">
        <v>18000</v>
      </c>
      <c r="E159" s="4">
        <v>50090.99</v>
      </c>
      <c r="F159" s="4" t="s">
        <v>123</v>
      </c>
      <c r="G159" s="38" t="s">
        <v>123</v>
      </c>
    </row>
    <row r="160" spans="1:7" ht="15" customHeight="1">
      <c r="A160" s="5" t="s">
        <v>279</v>
      </c>
      <c r="B160" s="6" t="s">
        <v>280</v>
      </c>
      <c r="C160" s="6" t="s">
        <v>41</v>
      </c>
      <c r="D160" s="7">
        <v>84</v>
      </c>
      <c r="E160" s="7">
        <v>324.12</v>
      </c>
      <c r="F160" s="7" t="s">
        <v>123</v>
      </c>
      <c r="G160" s="39" t="s">
        <v>123</v>
      </c>
    </row>
    <row r="161" spans="1:7" ht="15" customHeight="1">
      <c r="A161" s="2" t="s">
        <v>279</v>
      </c>
      <c r="B161" s="3" t="s">
        <v>280</v>
      </c>
      <c r="C161" s="3" t="s">
        <v>94</v>
      </c>
      <c r="D161" s="4">
        <v>70986</v>
      </c>
      <c r="E161" s="4">
        <v>284139.71</v>
      </c>
      <c r="F161" s="4" t="s">
        <v>123</v>
      </c>
      <c r="G161" s="38" t="s">
        <v>123</v>
      </c>
    </row>
    <row r="162" spans="1:7" ht="15" customHeight="1">
      <c r="A162" s="5" t="s">
        <v>279</v>
      </c>
      <c r="B162" s="6" t="s">
        <v>280</v>
      </c>
      <c r="C162" s="6" t="s">
        <v>70</v>
      </c>
      <c r="D162" s="7">
        <v>3000</v>
      </c>
      <c r="E162" s="7">
        <v>13368.07</v>
      </c>
      <c r="F162" s="7">
        <v>110560</v>
      </c>
      <c r="G162" s="39">
        <v>384427.98</v>
      </c>
    </row>
    <row r="163" spans="1:7" ht="15" customHeight="1">
      <c r="A163" s="2" t="s">
        <v>279</v>
      </c>
      <c r="B163" s="3" t="s">
        <v>280</v>
      </c>
      <c r="C163" s="3" t="s">
        <v>66</v>
      </c>
      <c r="D163" s="4">
        <v>26900</v>
      </c>
      <c r="E163" s="4">
        <v>118841.4</v>
      </c>
      <c r="F163" s="4">
        <v>304584</v>
      </c>
      <c r="G163" s="38">
        <v>1064517.55</v>
      </c>
    </row>
    <row r="164" spans="1:7" ht="15" customHeight="1">
      <c r="A164" s="5" t="s">
        <v>279</v>
      </c>
      <c r="B164" s="6" t="s">
        <v>280</v>
      </c>
      <c r="C164" s="6" t="s">
        <v>108</v>
      </c>
      <c r="D164" s="7">
        <v>15560</v>
      </c>
      <c r="E164" s="7">
        <v>66279.54</v>
      </c>
      <c r="F164" s="7" t="s">
        <v>123</v>
      </c>
      <c r="G164" s="39" t="s">
        <v>123</v>
      </c>
    </row>
    <row r="165" spans="1:7" ht="15" customHeight="1">
      <c r="A165" s="2" t="s">
        <v>281</v>
      </c>
      <c r="B165" s="3" t="s">
        <v>282</v>
      </c>
      <c r="C165" s="3" t="s">
        <v>134</v>
      </c>
      <c r="D165" s="4">
        <v>1300</v>
      </c>
      <c r="E165" s="4">
        <v>3543.96</v>
      </c>
      <c r="F165" s="4" t="s">
        <v>123</v>
      </c>
      <c r="G165" s="38" t="s">
        <v>123</v>
      </c>
    </row>
    <row r="166" spans="1:7" ht="15" customHeight="1">
      <c r="A166" s="5" t="s">
        <v>281</v>
      </c>
      <c r="B166" s="6" t="s">
        <v>282</v>
      </c>
      <c r="C166" s="6" t="s">
        <v>41</v>
      </c>
      <c r="D166" s="7" t="s">
        <v>123</v>
      </c>
      <c r="E166" s="7" t="s">
        <v>123</v>
      </c>
      <c r="F166" s="7">
        <v>27</v>
      </c>
      <c r="G166" s="39">
        <v>122.39</v>
      </c>
    </row>
    <row r="167" spans="1:7" ht="15" customHeight="1">
      <c r="A167" s="2" t="s">
        <v>281</v>
      </c>
      <c r="B167" s="3" t="s">
        <v>282</v>
      </c>
      <c r="C167" s="3" t="s">
        <v>45</v>
      </c>
      <c r="D167" s="4" t="s">
        <v>123</v>
      </c>
      <c r="E167" s="4" t="s">
        <v>123</v>
      </c>
      <c r="F167" s="4">
        <v>110</v>
      </c>
      <c r="G167" s="38">
        <v>470.81</v>
      </c>
    </row>
    <row r="168" spans="1:7" ht="15" customHeight="1">
      <c r="A168" s="5" t="s">
        <v>281</v>
      </c>
      <c r="B168" s="6" t="s">
        <v>282</v>
      </c>
      <c r="C168" s="6" t="s">
        <v>42</v>
      </c>
      <c r="D168" s="7">
        <v>12</v>
      </c>
      <c r="E168" s="7">
        <v>44.53</v>
      </c>
      <c r="F168" s="7" t="s">
        <v>123</v>
      </c>
      <c r="G168" s="39" t="s">
        <v>123</v>
      </c>
    </row>
    <row r="169" spans="1:7" ht="15" customHeight="1">
      <c r="A169" s="2" t="s">
        <v>281</v>
      </c>
      <c r="B169" s="3" t="s">
        <v>282</v>
      </c>
      <c r="C169" s="3" t="s">
        <v>151</v>
      </c>
      <c r="D169" s="4" t="s">
        <v>123</v>
      </c>
      <c r="E169" s="4" t="s">
        <v>123</v>
      </c>
      <c r="F169" s="4">
        <v>1000</v>
      </c>
      <c r="G169" s="38">
        <v>1411.07</v>
      </c>
    </row>
    <row r="170" spans="1:7" ht="15" customHeight="1">
      <c r="A170" s="5" t="s">
        <v>281</v>
      </c>
      <c r="B170" s="6" t="s">
        <v>282</v>
      </c>
      <c r="C170" s="6" t="s">
        <v>94</v>
      </c>
      <c r="D170" s="7">
        <v>14000</v>
      </c>
      <c r="E170" s="7">
        <v>52613.04</v>
      </c>
      <c r="F170" s="7" t="s">
        <v>123</v>
      </c>
      <c r="G170" s="39" t="s">
        <v>123</v>
      </c>
    </row>
    <row r="171" spans="1:7" ht="15" customHeight="1">
      <c r="A171" s="2" t="s">
        <v>281</v>
      </c>
      <c r="B171" s="3" t="s">
        <v>282</v>
      </c>
      <c r="C171" s="3" t="s">
        <v>70</v>
      </c>
      <c r="D171" s="4">
        <v>122315</v>
      </c>
      <c r="E171" s="4">
        <v>474439.85</v>
      </c>
      <c r="F171" s="4">
        <v>5570</v>
      </c>
      <c r="G171" s="38">
        <v>19345.51</v>
      </c>
    </row>
    <row r="172" spans="1:7" ht="15" customHeight="1">
      <c r="A172" s="5" t="s">
        <v>281</v>
      </c>
      <c r="B172" s="6" t="s">
        <v>282</v>
      </c>
      <c r="C172" s="6" t="s">
        <v>66</v>
      </c>
      <c r="D172" s="7">
        <v>202224</v>
      </c>
      <c r="E172" s="7">
        <v>819657.5</v>
      </c>
      <c r="F172" s="7">
        <v>18108</v>
      </c>
      <c r="G172" s="39">
        <v>62165.86</v>
      </c>
    </row>
    <row r="173" spans="1:7" ht="15" customHeight="1">
      <c r="A173" s="2" t="s">
        <v>281</v>
      </c>
      <c r="B173" s="3" t="s">
        <v>282</v>
      </c>
      <c r="C173" s="3" t="s">
        <v>65</v>
      </c>
      <c r="D173" s="4" t="s">
        <v>123</v>
      </c>
      <c r="E173" s="4" t="s">
        <v>123</v>
      </c>
      <c r="F173" s="4">
        <v>40</v>
      </c>
      <c r="G173" s="38">
        <v>108.49</v>
      </c>
    </row>
    <row r="174" spans="1:7" ht="15" customHeight="1">
      <c r="A174" s="5" t="s">
        <v>283</v>
      </c>
      <c r="B174" s="6" t="s">
        <v>390</v>
      </c>
      <c r="C174" s="6" t="s">
        <v>43</v>
      </c>
      <c r="D174" s="7" t="s">
        <v>123</v>
      </c>
      <c r="E174" s="7" t="s">
        <v>123</v>
      </c>
      <c r="F174" s="7">
        <v>14365.7</v>
      </c>
      <c r="G174" s="39">
        <v>107286.83</v>
      </c>
    </row>
    <row r="175" spans="1:7" ht="15" customHeight="1">
      <c r="A175" s="2" t="s">
        <v>391</v>
      </c>
      <c r="B175" s="3" t="s">
        <v>392</v>
      </c>
      <c r="C175" s="3" t="s">
        <v>43</v>
      </c>
      <c r="D175" s="4" t="s">
        <v>123</v>
      </c>
      <c r="E175" s="4" t="s">
        <v>123</v>
      </c>
      <c r="F175" s="4">
        <v>7579</v>
      </c>
      <c r="G175" s="38">
        <v>67135.81</v>
      </c>
    </row>
    <row r="176" spans="1:7" ht="15" customHeight="1">
      <c r="A176" s="5" t="s">
        <v>391</v>
      </c>
      <c r="B176" s="6" t="s">
        <v>284</v>
      </c>
      <c r="C176" s="6" t="s">
        <v>43</v>
      </c>
      <c r="D176" s="7">
        <v>13845.5</v>
      </c>
      <c r="E176" s="7">
        <v>166203.4</v>
      </c>
      <c r="F176" s="7" t="s">
        <v>123</v>
      </c>
      <c r="G176" s="39" t="s">
        <v>123</v>
      </c>
    </row>
    <row r="177" spans="1:7" ht="15" customHeight="1">
      <c r="A177" s="2" t="s">
        <v>522</v>
      </c>
      <c r="B177" s="3" t="s">
        <v>280</v>
      </c>
      <c r="C177" s="3" t="s">
        <v>99</v>
      </c>
      <c r="D177" s="4" t="s">
        <v>123</v>
      </c>
      <c r="E177" s="4" t="s">
        <v>123</v>
      </c>
      <c r="F177" s="4">
        <v>2500</v>
      </c>
      <c r="G177" s="38">
        <v>5000</v>
      </c>
    </row>
    <row r="178" spans="1:7" ht="15" customHeight="1">
      <c r="A178" s="5" t="s">
        <v>522</v>
      </c>
      <c r="B178" s="6" t="s">
        <v>523</v>
      </c>
      <c r="C178" s="6" t="s">
        <v>43</v>
      </c>
      <c r="D178" s="7">
        <v>179</v>
      </c>
      <c r="E178" s="7">
        <v>1008.87</v>
      </c>
      <c r="F178" s="7" t="s">
        <v>123</v>
      </c>
      <c r="G178" s="39" t="s">
        <v>123</v>
      </c>
    </row>
    <row r="179" spans="1:7" ht="15" customHeight="1">
      <c r="A179" s="2" t="s">
        <v>393</v>
      </c>
      <c r="B179" s="3" t="s">
        <v>394</v>
      </c>
      <c r="C179" s="3" t="s">
        <v>46</v>
      </c>
      <c r="D179" s="4" t="s">
        <v>123</v>
      </c>
      <c r="E179" s="4" t="s">
        <v>123</v>
      </c>
      <c r="F179" s="4">
        <v>569374</v>
      </c>
      <c r="G179" s="38">
        <v>14567902.1</v>
      </c>
    </row>
    <row r="180" spans="1:7" ht="15" customHeight="1">
      <c r="A180" s="5" t="s">
        <v>393</v>
      </c>
      <c r="B180" s="6" t="s">
        <v>280</v>
      </c>
      <c r="C180" s="6" t="s">
        <v>46</v>
      </c>
      <c r="D180" s="7">
        <v>344305</v>
      </c>
      <c r="E180" s="7">
        <v>8900913.01</v>
      </c>
      <c r="F180" s="7" t="s">
        <v>123</v>
      </c>
      <c r="G180" s="39" t="s">
        <v>123</v>
      </c>
    </row>
    <row r="181" spans="1:7" ht="15" customHeight="1">
      <c r="A181" s="2" t="s">
        <v>395</v>
      </c>
      <c r="B181" s="3" t="s">
        <v>293</v>
      </c>
      <c r="C181" s="3" t="s">
        <v>43</v>
      </c>
      <c r="D181" s="4">
        <v>4928</v>
      </c>
      <c r="E181" s="4">
        <v>13715.22</v>
      </c>
      <c r="F181" s="4" t="s">
        <v>123</v>
      </c>
      <c r="G181" s="38" t="s">
        <v>123</v>
      </c>
    </row>
    <row r="182" spans="1:7" ht="15" customHeight="1">
      <c r="A182" s="5" t="s">
        <v>395</v>
      </c>
      <c r="B182" s="6" t="s">
        <v>396</v>
      </c>
      <c r="C182" s="6" t="s">
        <v>43</v>
      </c>
      <c r="D182" s="7" t="s">
        <v>123</v>
      </c>
      <c r="E182" s="7" t="s">
        <v>123</v>
      </c>
      <c r="F182" s="7">
        <v>2637</v>
      </c>
      <c r="G182" s="39">
        <v>5084.89</v>
      </c>
    </row>
    <row r="183" spans="1:7" ht="15" customHeight="1">
      <c r="A183" s="2" t="s">
        <v>397</v>
      </c>
      <c r="B183" s="3" t="s">
        <v>285</v>
      </c>
      <c r="C183" s="3" t="s">
        <v>43</v>
      </c>
      <c r="D183" s="4">
        <v>106779</v>
      </c>
      <c r="E183" s="4">
        <v>234229.24</v>
      </c>
      <c r="F183" s="4" t="s">
        <v>123</v>
      </c>
      <c r="G183" s="38" t="s">
        <v>123</v>
      </c>
    </row>
    <row r="184" spans="1:7" ht="15" customHeight="1">
      <c r="A184" s="5" t="s">
        <v>397</v>
      </c>
      <c r="B184" s="6" t="s">
        <v>398</v>
      </c>
      <c r="C184" s="6" t="s">
        <v>43</v>
      </c>
      <c r="D184" s="7" t="s">
        <v>123</v>
      </c>
      <c r="E184" s="7" t="s">
        <v>123</v>
      </c>
      <c r="F184" s="7">
        <v>169766</v>
      </c>
      <c r="G184" s="39">
        <v>282618.35</v>
      </c>
    </row>
    <row r="185" spans="1:7" ht="15" customHeight="1">
      <c r="A185" s="2" t="s">
        <v>399</v>
      </c>
      <c r="B185" s="3" t="s">
        <v>286</v>
      </c>
      <c r="C185" s="3" t="s">
        <v>43</v>
      </c>
      <c r="D185" s="4">
        <v>1299.5</v>
      </c>
      <c r="E185" s="4">
        <v>9914.39</v>
      </c>
      <c r="F185" s="4" t="s">
        <v>123</v>
      </c>
      <c r="G185" s="38" t="s">
        <v>123</v>
      </c>
    </row>
    <row r="186" spans="1:7" ht="15" customHeight="1">
      <c r="A186" s="5" t="s">
        <v>400</v>
      </c>
      <c r="B186" s="6" t="s">
        <v>401</v>
      </c>
      <c r="C186" s="6" t="s">
        <v>43</v>
      </c>
      <c r="D186" s="7" t="s">
        <v>123</v>
      </c>
      <c r="E186" s="7" t="s">
        <v>123</v>
      </c>
      <c r="F186" s="7">
        <v>745</v>
      </c>
      <c r="G186" s="39">
        <v>11826.22</v>
      </c>
    </row>
    <row r="187" spans="1:7" ht="15" customHeight="1">
      <c r="A187" s="2" t="s">
        <v>402</v>
      </c>
      <c r="B187" s="3" t="s">
        <v>403</v>
      </c>
      <c r="C187" s="3" t="s">
        <v>43</v>
      </c>
      <c r="D187" s="4" t="s">
        <v>123</v>
      </c>
      <c r="E187" s="4" t="s">
        <v>123</v>
      </c>
      <c r="F187" s="4">
        <v>42648</v>
      </c>
      <c r="G187" s="38">
        <v>313392.82</v>
      </c>
    </row>
    <row r="188" spans="1:7" ht="15" customHeight="1">
      <c r="A188" s="5" t="s">
        <v>605</v>
      </c>
      <c r="B188" s="6" t="s">
        <v>280</v>
      </c>
      <c r="C188" s="6" t="s">
        <v>45</v>
      </c>
      <c r="D188" s="7" t="s">
        <v>123</v>
      </c>
      <c r="E188" s="7" t="s">
        <v>123</v>
      </c>
      <c r="F188" s="7">
        <v>36160</v>
      </c>
      <c r="G188" s="39">
        <v>12284.7</v>
      </c>
    </row>
    <row r="189" spans="1:7" ht="15" customHeight="1">
      <c r="A189" s="2" t="s">
        <v>291</v>
      </c>
      <c r="B189" s="3" t="s">
        <v>292</v>
      </c>
      <c r="C189" s="3" t="s">
        <v>43</v>
      </c>
      <c r="D189" s="4">
        <v>38122</v>
      </c>
      <c r="E189" s="4">
        <v>308468.96</v>
      </c>
      <c r="F189" s="4" t="s">
        <v>123</v>
      </c>
      <c r="G189" s="38" t="s">
        <v>123</v>
      </c>
    </row>
    <row r="190" spans="1:7" ht="15" customHeight="1">
      <c r="A190" s="5" t="s">
        <v>404</v>
      </c>
      <c r="B190" s="6" t="s">
        <v>289</v>
      </c>
      <c r="C190" s="6" t="s">
        <v>105</v>
      </c>
      <c r="D190" s="7">
        <v>28000</v>
      </c>
      <c r="E190" s="7">
        <v>20762.89</v>
      </c>
      <c r="F190" s="7" t="s">
        <v>123</v>
      </c>
      <c r="G190" s="39" t="s">
        <v>123</v>
      </c>
    </row>
    <row r="191" spans="1:7" ht="15" customHeight="1">
      <c r="A191" s="2" t="s">
        <v>404</v>
      </c>
      <c r="B191" s="3" t="s">
        <v>289</v>
      </c>
      <c r="C191" s="3" t="s">
        <v>119</v>
      </c>
      <c r="D191" s="4">
        <v>27000</v>
      </c>
      <c r="E191" s="4">
        <v>36980.64</v>
      </c>
      <c r="F191" s="4" t="s">
        <v>123</v>
      </c>
      <c r="G191" s="38" t="s">
        <v>123</v>
      </c>
    </row>
    <row r="192" spans="1:7" ht="15" customHeight="1">
      <c r="A192" s="5" t="s">
        <v>405</v>
      </c>
      <c r="B192" s="6" t="s">
        <v>524</v>
      </c>
      <c r="C192" s="6" t="s">
        <v>45</v>
      </c>
      <c r="D192" s="7">
        <v>40000</v>
      </c>
      <c r="E192" s="7">
        <v>35514</v>
      </c>
      <c r="F192" s="7" t="s">
        <v>123</v>
      </c>
      <c r="G192" s="39" t="s">
        <v>123</v>
      </c>
    </row>
    <row r="193" spans="1:7" ht="15" customHeight="1">
      <c r="A193" s="2" t="s">
        <v>405</v>
      </c>
      <c r="B193" s="3" t="s">
        <v>406</v>
      </c>
      <c r="C193" s="3" t="s">
        <v>45</v>
      </c>
      <c r="D193" s="4" t="s">
        <v>123</v>
      </c>
      <c r="E193" s="4" t="s">
        <v>123</v>
      </c>
      <c r="F193" s="4">
        <v>141600</v>
      </c>
      <c r="G193" s="38">
        <v>74033.2</v>
      </c>
    </row>
    <row r="194" spans="1:7" ht="15" customHeight="1">
      <c r="A194" s="5" t="s">
        <v>407</v>
      </c>
      <c r="B194" s="6" t="s">
        <v>287</v>
      </c>
      <c r="C194" s="6" t="s">
        <v>43</v>
      </c>
      <c r="D194" s="7">
        <v>316</v>
      </c>
      <c r="E194" s="7">
        <v>975.02</v>
      </c>
      <c r="F194" s="7" t="s">
        <v>123</v>
      </c>
      <c r="G194" s="39" t="s">
        <v>123</v>
      </c>
    </row>
    <row r="195" spans="1:7" ht="15" customHeight="1">
      <c r="A195" s="2" t="s">
        <v>407</v>
      </c>
      <c r="B195" s="3" t="s">
        <v>408</v>
      </c>
      <c r="C195" s="3" t="s">
        <v>43</v>
      </c>
      <c r="D195" s="4" t="s">
        <v>123</v>
      </c>
      <c r="E195" s="4" t="s">
        <v>123</v>
      </c>
      <c r="F195" s="4">
        <v>453</v>
      </c>
      <c r="G195" s="38">
        <v>734.16</v>
      </c>
    </row>
    <row r="196" spans="1:7" ht="15" customHeight="1">
      <c r="A196" s="5" t="s">
        <v>409</v>
      </c>
      <c r="B196" s="6" t="s">
        <v>288</v>
      </c>
      <c r="C196" s="6" t="s">
        <v>43</v>
      </c>
      <c r="D196" s="7">
        <v>2157</v>
      </c>
      <c r="E196" s="7">
        <v>13104.56</v>
      </c>
      <c r="F196" s="7" t="s">
        <v>123</v>
      </c>
      <c r="G196" s="39" t="s">
        <v>123</v>
      </c>
    </row>
    <row r="197" spans="1:7" ht="15" customHeight="1">
      <c r="A197" s="2" t="s">
        <v>410</v>
      </c>
      <c r="B197" s="3" t="s">
        <v>411</v>
      </c>
      <c r="C197" s="3" t="s">
        <v>43</v>
      </c>
      <c r="D197" s="4" t="s">
        <v>123</v>
      </c>
      <c r="E197" s="4" t="s">
        <v>123</v>
      </c>
      <c r="F197" s="4">
        <v>510</v>
      </c>
      <c r="G197" s="38">
        <v>1738.47</v>
      </c>
    </row>
    <row r="198" spans="1:7" ht="15" customHeight="1">
      <c r="A198" s="5" t="s">
        <v>412</v>
      </c>
      <c r="B198" s="6" t="s">
        <v>296</v>
      </c>
      <c r="C198" s="6" t="s">
        <v>47</v>
      </c>
      <c r="D198" s="7">
        <v>42700</v>
      </c>
      <c r="E198" s="7">
        <v>250382.27</v>
      </c>
      <c r="F198" s="7" t="s">
        <v>123</v>
      </c>
      <c r="G198" s="39" t="s">
        <v>123</v>
      </c>
    </row>
    <row r="199" spans="1:7" ht="15" customHeight="1">
      <c r="A199" s="2" t="s">
        <v>412</v>
      </c>
      <c r="B199" s="3" t="s">
        <v>413</v>
      </c>
      <c r="C199" s="3" t="s">
        <v>47</v>
      </c>
      <c r="D199" s="4" t="s">
        <v>123</v>
      </c>
      <c r="E199" s="4" t="s">
        <v>123</v>
      </c>
      <c r="F199" s="4">
        <v>62926</v>
      </c>
      <c r="G199" s="38">
        <v>368200.99</v>
      </c>
    </row>
    <row r="200" spans="1:7" ht="15" customHeight="1">
      <c r="A200" s="5" t="s">
        <v>412</v>
      </c>
      <c r="B200" s="6" t="s">
        <v>296</v>
      </c>
      <c r="C200" s="6" t="s">
        <v>134</v>
      </c>
      <c r="D200" s="7">
        <v>21220</v>
      </c>
      <c r="E200" s="7">
        <v>118559.79</v>
      </c>
      <c r="F200" s="7" t="s">
        <v>123</v>
      </c>
      <c r="G200" s="39" t="s">
        <v>123</v>
      </c>
    </row>
    <row r="201" spans="1:7" ht="15" customHeight="1">
      <c r="A201" s="2" t="s">
        <v>412</v>
      </c>
      <c r="B201" s="3" t="s">
        <v>413</v>
      </c>
      <c r="C201" s="3" t="s">
        <v>134</v>
      </c>
      <c r="D201" s="4" t="s">
        <v>123</v>
      </c>
      <c r="E201" s="4" t="s">
        <v>123</v>
      </c>
      <c r="F201" s="4">
        <v>24200</v>
      </c>
      <c r="G201" s="38">
        <v>129637.26</v>
      </c>
    </row>
    <row r="202" spans="1:7" ht="15" customHeight="1">
      <c r="A202" s="5" t="s">
        <v>412</v>
      </c>
      <c r="B202" s="6" t="s">
        <v>296</v>
      </c>
      <c r="C202" s="6" t="s">
        <v>62</v>
      </c>
      <c r="D202" s="7">
        <v>47503.5</v>
      </c>
      <c r="E202" s="7">
        <v>359765.88</v>
      </c>
      <c r="F202" s="7" t="s">
        <v>123</v>
      </c>
      <c r="G202" s="39" t="s">
        <v>123</v>
      </c>
    </row>
    <row r="203" spans="1:7" ht="15" customHeight="1">
      <c r="A203" s="2" t="s">
        <v>412</v>
      </c>
      <c r="B203" s="3" t="s">
        <v>413</v>
      </c>
      <c r="C203" s="3" t="s">
        <v>62</v>
      </c>
      <c r="D203" s="4" t="s">
        <v>123</v>
      </c>
      <c r="E203" s="4" t="s">
        <v>123</v>
      </c>
      <c r="F203" s="4">
        <v>49300</v>
      </c>
      <c r="G203" s="38">
        <v>323364.28</v>
      </c>
    </row>
    <row r="204" spans="1:7" ht="15" customHeight="1">
      <c r="A204" s="5" t="s">
        <v>412</v>
      </c>
      <c r="B204" s="6" t="s">
        <v>413</v>
      </c>
      <c r="C204" s="6" t="s">
        <v>53</v>
      </c>
      <c r="D204" s="7" t="s">
        <v>123</v>
      </c>
      <c r="E204" s="7" t="s">
        <v>123</v>
      </c>
      <c r="F204" s="7">
        <v>464777.4</v>
      </c>
      <c r="G204" s="39">
        <v>2768747.99</v>
      </c>
    </row>
    <row r="205" spans="1:7" ht="15" customHeight="1">
      <c r="A205" s="2" t="s">
        <v>412</v>
      </c>
      <c r="B205" s="3" t="s">
        <v>296</v>
      </c>
      <c r="C205" s="3" t="s">
        <v>53</v>
      </c>
      <c r="D205" s="4">
        <v>93967.5</v>
      </c>
      <c r="E205" s="4">
        <v>524739.84</v>
      </c>
      <c r="F205" s="4" t="s">
        <v>123</v>
      </c>
      <c r="G205" s="38" t="s">
        <v>123</v>
      </c>
    </row>
    <row r="206" spans="1:7" ht="15" customHeight="1">
      <c r="A206" s="5" t="s">
        <v>412</v>
      </c>
      <c r="B206" s="6" t="s">
        <v>296</v>
      </c>
      <c r="C206" s="6" t="s">
        <v>41</v>
      </c>
      <c r="D206" s="7">
        <v>599772.55</v>
      </c>
      <c r="E206" s="7">
        <v>3567774.28</v>
      </c>
      <c r="F206" s="7" t="s">
        <v>123</v>
      </c>
      <c r="G206" s="39" t="s">
        <v>123</v>
      </c>
    </row>
    <row r="207" spans="1:7" ht="15" customHeight="1">
      <c r="A207" s="2" t="s">
        <v>412</v>
      </c>
      <c r="B207" s="3" t="s">
        <v>413</v>
      </c>
      <c r="C207" s="3" t="s">
        <v>41</v>
      </c>
      <c r="D207" s="4" t="s">
        <v>123</v>
      </c>
      <c r="E207" s="4" t="s">
        <v>123</v>
      </c>
      <c r="F207" s="4">
        <v>212227</v>
      </c>
      <c r="G207" s="38">
        <v>1271371.23</v>
      </c>
    </row>
    <row r="208" spans="1:7" ht="15" customHeight="1">
      <c r="A208" s="5" t="s">
        <v>412</v>
      </c>
      <c r="B208" s="6" t="s">
        <v>413</v>
      </c>
      <c r="C208" s="6" t="s">
        <v>45</v>
      </c>
      <c r="D208" s="7" t="s">
        <v>123</v>
      </c>
      <c r="E208" s="7" t="s">
        <v>123</v>
      </c>
      <c r="F208" s="7">
        <v>250</v>
      </c>
      <c r="G208" s="39">
        <v>1642.38</v>
      </c>
    </row>
    <row r="209" spans="1:7" ht="15" customHeight="1">
      <c r="A209" s="2" t="s">
        <v>412</v>
      </c>
      <c r="B209" s="3" t="s">
        <v>413</v>
      </c>
      <c r="C209" s="3" t="s">
        <v>297</v>
      </c>
      <c r="D209" s="4" t="s">
        <v>123</v>
      </c>
      <c r="E209" s="4" t="s">
        <v>123</v>
      </c>
      <c r="F209" s="4">
        <v>11772</v>
      </c>
      <c r="G209" s="38">
        <v>70433.44</v>
      </c>
    </row>
    <row r="210" spans="1:7" ht="15" customHeight="1">
      <c r="A210" s="5" t="s">
        <v>412</v>
      </c>
      <c r="B210" s="6" t="s">
        <v>413</v>
      </c>
      <c r="C210" s="6" t="s">
        <v>44</v>
      </c>
      <c r="D210" s="7" t="s">
        <v>123</v>
      </c>
      <c r="E210" s="7" t="s">
        <v>123</v>
      </c>
      <c r="F210" s="7">
        <v>317984</v>
      </c>
      <c r="G210" s="39">
        <v>1851785.6</v>
      </c>
    </row>
    <row r="211" spans="1:7" ht="15" customHeight="1">
      <c r="A211" s="2" t="s">
        <v>412</v>
      </c>
      <c r="B211" s="3" t="s">
        <v>296</v>
      </c>
      <c r="C211" s="3" t="s">
        <v>44</v>
      </c>
      <c r="D211" s="4">
        <v>711980</v>
      </c>
      <c r="E211" s="4">
        <v>3769303.64</v>
      </c>
      <c r="F211" s="4" t="s">
        <v>123</v>
      </c>
      <c r="G211" s="38" t="s">
        <v>123</v>
      </c>
    </row>
    <row r="212" spans="1:7" ht="15" customHeight="1">
      <c r="A212" s="5" t="s">
        <v>412</v>
      </c>
      <c r="B212" s="6" t="s">
        <v>413</v>
      </c>
      <c r="C212" s="6" t="s">
        <v>42</v>
      </c>
      <c r="D212" s="7" t="s">
        <v>123</v>
      </c>
      <c r="E212" s="7" t="s">
        <v>123</v>
      </c>
      <c r="F212" s="7">
        <v>705680</v>
      </c>
      <c r="G212" s="39">
        <v>4009338.36</v>
      </c>
    </row>
    <row r="213" spans="1:7" ht="15" customHeight="1">
      <c r="A213" s="2" t="s">
        <v>412</v>
      </c>
      <c r="B213" s="3" t="s">
        <v>296</v>
      </c>
      <c r="C213" s="3" t="s">
        <v>42</v>
      </c>
      <c r="D213" s="4">
        <v>631928.8</v>
      </c>
      <c r="E213" s="4">
        <v>3380694.98</v>
      </c>
      <c r="F213" s="4" t="s">
        <v>123</v>
      </c>
      <c r="G213" s="38" t="s">
        <v>123</v>
      </c>
    </row>
    <row r="214" spans="1:7" ht="15" customHeight="1">
      <c r="A214" s="5" t="s">
        <v>412</v>
      </c>
      <c r="B214" s="6" t="s">
        <v>413</v>
      </c>
      <c r="C214" s="6" t="s">
        <v>98</v>
      </c>
      <c r="D214" s="7" t="s">
        <v>123</v>
      </c>
      <c r="E214" s="7" t="s">
        <v>123</v>
      </c>
      <c r="F214" s="7">
        <v>2460</v>
      </c>
      <c r="G214" s="39">
        <v>15288.67</v>
      </c>
    </row>
    <row r="215" spans="1:7" ht="15" customHeight="1">
      <c r="A215" s="2" t="s">
        <v>412</v>
      </c>
      <c r="B215" s="3" t="s">
        <v>296</v>
      </c>
      <c r="C215" s="3" t="s">
        <v>98</v>
      </c>
      <c r="D215" s="4">
        <v>4560</v>
      </c>
      <c r="E215" s="4">
        <v>26927.17</v>
      </c>
      <c r="F215" s="4" t="s">
        <v>123</v>
      </c>
      <c r="G215" s="38" t="s">
        <v>123</v>
      </c>
    </row>
    <row r="216" spans="1:7" ht="15" customHeight="1">
      <c r="A216" s="5" t="s">
        <v>412</v>
      </c>
      <c r="B216" s="6" t="s">
        <v>296</v>
      </c>
      <c r="C216" s="6" t="s">
        <v>61</v>
      </c>
      <c r="D216" s="7">
        <v>4192</v>
      </c>
      <c r="E216" s="7">
        <v>23368.46</v>
      </c>
      <c r="F216" s="7" t="s">
        <v>123</v>
      </c>
      <c r="G216" s="39" t="s">
        <v>123</v>
      </c>
    </row>
    <row r="217" spans="1:7" ht="15" customHeight="1">
      <c r="A217" s="2" t="s">
        <v>412</v>
      </c>
      <c r="B217" s="3" t="s">
        <v>413</v>
      </c>
      <c r="C217" s="3" t="s">
        <v>61</v>
      </c>
      <c r="D217" s="4" t="s">
        <v>123</v>
      </c>
      <c r="E217" s="4" t="s">
        <v>123</v>
      </c>
      <c r="F217" s="4">
        <v>7950</v>
      </c>
      <c r="G217" s="38">
        <v>54467.05</v>
      </c>
    </row>
    <row r="218" spans="1:7" ht="15" customHeight="1">
      <c r="A218" s="5" t="s">
        <v>412</v>
      </c>
      <c r="B218" s="6" t="s">
        <v>413</v>
      </c>
      <c r="C218" s="6" t="s">
        <v>49</v>
      </c>
      <c r="D218" s="7" t="s">
        <v>123</v>
      </c>
      <c r="E218" s="7" t="s">
        <v>123</v>
      </c>
      <c r="F218" s="7">
        <v>1160</v>
      </c>
      <c r="G218" s="39">
        <v>6951.05</v>
      </c>
    </row>
    <row r="219" spans="1:7" ht="15" customHeight="1">
      <c r="A219" s="2" t="s">
        <v>412</v>
      </c>
      <c r="B219" s="3" t="s">
        <v>296</v>
      </c>
      <c r="C219" s="3" t="s">
        <v>99</v>
      </c>
      <c r="D219" s="4">
        <v>24150</v>
      </c>
      <c r="E219" s="4">
        <v>108680.2</v>
      </c>
      <c r="F219" s="4" t="s">
        <v>123</v>
      </c>
      <c r="G219" s="38" t="s">
        <v>123</v>
      </c>
    </row>
    <row r="220" spans="1:7" ht="15" customHeight="1">
      <c r="A220" s="5" t="s">
        <v>412</v>
      </c>
      <c r="B220" s="6" t="s">
        <v>296</v>
      </c>
      <c r="C220" s="6" t="s">
        <v>94</v>
      </c>
      <c r="D220" s="7">
        <v>852</v>
      </c>
      <c r="E220" s="7">
        <v>5870.87</v>
      </c>
      <c r="F220" s="7" t="s">
        <v>123</v>
      </c>
      <c r="G220" s="39" t="s">
        <v>123</v>
      </c>
    </row>
    <row r="221" spans="1:7" ht="15" customHeight="1">
      <c r="A221" s="2" t="s">
        <v>412</v>
      </c>
      <c r="B221" s="3" t="s">
        <v>296</v>
      </c>
      <c r="C221" s="3" t="s">
        <v>69</v>
      </c>
      <c r="D221" s="4">
        <v>6864</v>
      </c>
      <c r="E221" s="4">
        <v>27771.54</v>
      </c>
      <c r="F221" s="4" t="s">
        <v>123</v>
      </c>
      <c r="G221" s="38" t="s">
        <v>123</v>
      </c>
    </row>
    <row r="222" spans="1:7" ht="15" customHeight="1">
      <c r="A222" s="5" t="s">
        <v>412</v>
      </c>
      <c r="B222" s="6" t="s">
        <v>413</v>
      </c>
      <c r="C222" s="6" t="s">
        <v>70</v>
      </c>
      <c r="D222" s="7" t="s">
        <v>123</v>
      </c>
      <c r="E222" s="7" t="s">
        <v>123</v>
      </c>
      <c r="F222" s="7">
        <v>3048</v>
      </c>
      <c r="G222" s="39">
        <v>17846.59</v>
      </c>
    </row>
    <row r="223" spans="1:7" ht="15" customHeight="1">
      <c r="A223" s="2" t="s">
        <v>412</v>
      </c>
      <c r="B223" s="3" t="s">
        <v>296</v>
      </c>
      <c r="C223" s="3" t="s">
        <v>70</v>
      </c>
      <c r="D223" s="4">
        <v>4540</v>
      </c>
      <c r="E223" s="4">
        <v>23927.42</v>
      </c>
      <c r="F223" s="4" t="s">
        <v>123</v>
      </c>
      <c r="G223" s="38" t="s">
        <v>123</v>
      </c>
    </row>
    <row r="224" spans="1:7" ht="15" customHeight="1">
      <c r="A224" s="5" t="s">
        <v>412</v>
      </c>
      <c r="B224" s="6" t="s">
        <v>296</v>
      </c>
      <c r="C224" s="6" t="s">
        <v>66</v>
      </c>
      <c r="D224" s="7">
        <v>496326</v>
      </c>
      <c r="E224" s="7">
        <v>2689570</v>
      </c>
      <c r="F224" s="7" t="s">
        <v>123</v>
      </c>
      <c r="G224" s="39" t="s">
        <v>123</v>
      </c>
    </row>
    <row r="225" spans="1:7" ht="15" customHeight="1">
      <c r="A225" s="2" t="s">
        <v>412</v>
      </c>
      <c r="B225" s="3" t="s">
        <v>413</v>
      </c>
      <c r="C225" s="3" t="s">
        <v>66</v>
      </c>
      <c r="D225" s="4" t="s">
        <v>123</v>
      </c>
      <c r="E225" s="4" t="s">
        <v>123</v>
      </c>
      <c r="F225" s="4">
        <v>341268</v>
      </c>
      <c r="G225" s="38">
        <v>1847580.28</v>
      </c>
    </row>
    <row r="226" spans="1:7" ht="15" customHeight="1">
      <c r="A226" s="5" t="s">
        <v>412</v>
      </c>
      <c r="B226" s="6" t="s">
        <v>296</v>
      </c>
      <c r="C226" s="6" t="s">
        <v>108</v>
      </c>
      <c r="D226" s="7">
        <v>1444</v>
      </c>
      <c r="E226" s="7">
        <v>7950.31</v>
      </c>
      <c r="F226" s="7" t="s">
        <v>123</v>
      </c>
      <c r="G226" s="39" t="s">
        <v>123</v>
      </c>
    </row>
    <row r="227" spans="1:7" ht="15" customHeight="1">
      <c r="A227" s="2" t="s">
        <v>412</v>
      </c>
      <c r="B227" s="3" t="s">
        <v>413</v>
      </c>
      <c r="C227" s="3" t="s">
        <v>48</v>
      </c>
      <c r="D227" s="4" t="s">
        <v>123</v>
      </c>
      <c r="E227" s="4" t="s">
        <v>123</v>
      </c>
      <c r="F227" s="4">
        <v>50</v>
      </c>
      <c r="G227" s="38">
        <v>258.5</v>
      </c>
    </row>
    <row r="228" spans="1:7" ht="15" customHeight="1">
      <c r="A228" s="5" t="s">
        <v>412</v>
      </c>
      <c r="B228" s="6" t="s">
        <v>413</v>
      </c>
      <c r="C228" s="6" t="s">
        <v>345</v>
      </c>
      <c r="D228" s="7" t="s">
        <v>123</v>
      </c>
      <c r="E228" s="7" t="s">
        <v>123</v>
      </c>
      <c r="F228" s="7">
        <v>8028</v>
      </c>
      <c r="G228" s="39">
        <v>52092.05</v>
      </c>
    </row>
    <row r="229" spans="1:7" ht="15" customHeight="1">
      <c r="A229" s="2" t="s">
        <v>412</v>
      </c>
      <c r="B229" s="3" t="s">
        <v>296</v>
      </c>
      <c r="C229" s="3" t="s">
        <v>65</v>
      </c>
      <c r="D229" s="4">
        <v>12300</v>
      </c>
      <c r="E229" s="4">
        <v>79052.14</v>
      </c>
      <c r="F229" s="4" t="s">
        <v>123</v>
      </c>
      <c r="G229" s="38" t="s">
        <v>123</v>
      </c>
    </row>
    <row r="230" spans="1:7" ht="15" customHeight="1">
      <c r="A230" s="5" t="s">
        <v>412</v>
      </c>
      <c r="B230" s="6" t="s">
        <v>413</v>
      </c>
      <c r="C230" s="6" t="s">
        <v>65</v>
      </c>
      <c r="D230" s="7" t="s">
        <v>123</v>
      </c>
      <c r="E230" s="7" t="s">
        <v>123</v>
      </c>
      <c r="F230" s="7">
        <v>11000</v>
      </c>
      <c r="G230" s="39">
        <v>59398.13</v>
      </c>
    </row>
    <row r="231" spans="1:7" ht="15" customHeight="1">
      <c r="A231" s="2" t="s">
        <v>412</v>
      </c>
      <c r="B231" s="3" t="s">
        <v>413</v>
      </c>
      <c r="C231" s="3" t="s">
        <v>43</v>
      </c>
      <c r="D231" s="4" t="s">
        <v>123</v>
      </c>
      <c r="E231" s="4" t="s">
        <v>123</v>
      </c>
      <c r="F231" s="4">
        <v>343082</v>
      </c>
      <c r="G231" s="38">
        <v>1822385.82</v>
      </c>
    </row>
    <row r="232" spans="1:7" ht="15" customHeight="1">
      <c r="A232" s="5" t="s">
        <v>412</v>
      </c>
      <c r="B232" s="6" t="s">
        <v>296</v>
      </c>
      <c r="C232" s="6" t="s">
        <v>43</v>
      </c>
      <c r="D232" s="7">
        <v>274408</v>
      </c>
      <c r="E232" s="7">
        <v>1336071.08</v>
      </c>
      <c r="F232" s="7" t="s">
        <v>123</v>
      </c>
      <c r="G232" s="39" t="s">
        <v>123</v>
      </c>
    </row>
    <row r="233" spans="1:7" ht="15" customHeight="1">
      <c r="A233" s="2" t="s">
        <v>414</v>
      </c>
      <c r="B233" s="3" t="s">
        <v>415</v>
      </c>
      <c r="C233" s="3" t="s">
        <v>134</v>
      </c>
      <c r="D233" s="4" t="s">
        <v>123</v>
      </c>
      <c r="E233" s="4" t="s">
        <v>123</v>
      </c>
      <c r="F233" s="4">
        <v>4630</v>
      </c>
      <c r="G233" s="38">
        <v>27414.7</v>
      </c>
    </row>
    <row r="234" spans="1:7" ht="15" customHeight="1">
      <c r="A234" s="5" t="s">
        <v>414</v>
      </c>
      <c r="B234" s="6" t="s">
        <v>415</v>
      </c>
      <c r="C234" s="6" t="s">
        <v>62</v>
      </c>
      <c r="D234" s="7" t="s">
        <v>123</v>
      </c>
      <c r="E234" s="7" t="s">
        <v>123</v>
      </c>
      <c r="F234" s="7">
        <v>15720</v>
      </c>
      <c r="G234" s="39">
        <v>109100</v>
      </c>
    </row>
    <row r="235" spans="1:7" ht="15" customHeight="1">
      <c r="A235" s="2" t="s">
        <v>414</v>
      </c>
      <c r="B235" s="3" t="s">
        <v>415</v>
      </c>
      <c r="C235" s="3" t="s">
        <v>41</v>
      </c>
      <c r="D235" s="4" t="s">
        <v>123</v>
      </c>
      <c r="E235" s="4" t="s">
        <v>123</v>
      </c>
      <c r="F235" s="4">
        <v>242555</v>
      </c>
      <c r="G235" s="38">
        <v>1375847.9</v>
      </c>
    </row>
    <row r="236" spans="1:7" ht="15" customHeight="1">
      <c r="A236" s="5" t="s">
        <v>414</v>
      </c>
      <c r="B236" s="6" t="s">
        <v>415</v>
      </c>
      <c r="C236" s="6" t="s">
        <v>44</v>
      </c>
      <c r="D236" s="7" t="s">
        <v>123</v>
      </c>
      <c r="E236" s="7" t="s">
        <v>123</v>
      </c>
      <c r="F236" s="7">
        <v>74880</v>
      </c>
      <c r="G236" s="39">
        <v>402921.39</v>
      </c>
    </row>
    <row r="237" spans="1:7" ht="15" customHeight="1">
      <c r="A237" s="2" t="s">
        <v>414</v>
      </c>
      <c r="B237" s="3" t="s">
        <v>415</v>
      </c>
      <c r="C237" s="3" t="s">
        <v>61</v>
      </c>
      <c r="D237" s="4" t="s">
        <v>123</v>
      </c>
      <c r="E237" s="4" t="s">
        <v>123</v>
      </c>
      <c r="F237" s="4">
        <v>245</v>
      </c>
      <c r="G237" s="38">
        <v>1714.3</v>
      </c>
    </row>
    <row r="238" spans="1:7" ht="15" customHeight="1">
      <c r="A238" s="5" t="s">
        <v>414</v>
      </c>
      <c r="B238" s="6" t="s">
        <v>415</v>
      </c>
      <c r="C238" s="6" t="s">
        <v>66</v>
      </c>
      <c r="D238" s="7" t="s">
        <v>123</v>
      </c>
      <c r="E238" s="7" t="s">
        <v>123</v>
      </c>
      <c r="F238" s="7">
        <v>102204</v>
      </c>
      <c r="G238" s="39">
        <v>580333.39</v>
      </c>
    </row>
    <row r="239" spans="1:7" ht="15" customHeight="1">
      <c r="A239" s="2" t="s">
        <v>414</v>
      </c>
      <c r="B239" s="3" t="s">
        <v>415</v>
      </c>
      <c r="C239" s="3" t="s">
        <v>65</v>
      </c>
      <c r="D239" s="4" t="s">
        <v>123</v>
      </c>
      <c r="E239" s="4" t="s">
        <v>123</v>
      </c>
      <c r="F239" s="4">
        <v>200</v>
      </c>
      <c r="G239" s="38">
        <v>1333.28</v>
      </c>
    </row>
    <row r="240" spans="1:7" ht="15" customHeight="1">
      <c r="A240" s="5" t="s">
        <v>416</v>
      </c>
      <c r="B240" s="6" t="s">
        <v>417</v>
      </c>
      <c r="C240" s="6" t="s">
        <v>43</v>
      </c>
      <c r="D240" s="7" t="s">
        <v>123</v>
      </c>
      <c r="E240" s="7" t="s">
        <v>123</v>
      </c>
      <c r="F240" s="7">
        <v>6970</v>
      </c>
      <c r="G240" s="39">
        <v>99971.36</v>
      </c>
    </row>
    <row r="241" spans="1:7" ht="15" customHeight="1">
      <c r="A241" s="2" t="s">
        <v>416</v>
      </c>
      <c r="B241" s="3" t="s">
        <v>294</v>
      </c>
      <c r="C241" s="3" t="s">
        <v>43</v>
      </c>
      <c r="D241" s="4">
        <v>13831.5</v>
      </c>
      <c r="E241" s="4">
        <v>235055.47</v>
      </c>
      <c r="F241" s="4" t="s">
        <v>123</v>
      </c>
      <c r="G241" s="38" t="s">
        <v>123</v>
      </c>
    </row>
    <row r="242" spans="1:7" ht="15" customHeight="1">
      <c r="A242" s="5" t="s">
        <v>418</v>
      </c>
      <c r="B242" s="6" t="s">
        <v>419</v>
      </c>
      <c r="C242" s="6" t="s">
        <v>47</v>
      </c>
      <c r="D242" s="7" t="s">
        <v>123</v>
      </c>
      <c r="E242" s="7" t="s">
        <v>123</v>
      </c>
      <c r="F242" s="7">
        <v>270528</v>
      </c>
      <c r="G242" s="39">
        <v>1190701.21</v>
      </c>
    </row>
    <row r="243" spans="1:7" ht="15" customHeight="1">
      <c r="A243" s="2" t="s">
        <v>418</v>
      </c>
      <c r="B243" s="3" t="s">
        <v>298</v>
      </c>
      <c r="C243" s="3" t="s">
        <v>47</v>
      </c>
      <c r="D243" s="4">
        <v>189358</v>
      </c>
      <c r="E243" s="4">
        <v>1167450.83</v>
      </c>
      <c r="F243" s="4" t="s">
        <v>123</v>
      </c>
      <c r="G243" s="38" t="s">
        <v>123</v>
      </c>
    </row>
    <row r="244" spans="1:7" ht="15" customHeight="1">
      <c r="A244" s="5" t="s">
        <v>418</v>
      </c>
      <c r="B244" s="6" t="s">
        <v>298</v>
      </c>
      <c r="C244" s="6" t="s">
        <v>134</v>
      </c>
      <c r="D244" s="7">
        <v>45820</v>
      </c>
      <c r="E244" s="7">
        <v>256150.36</v>
      </c>
      <c r="F244" s="7" t="s">
        <v>123</v>
      </c>
      <c r="G244" s="39" t="s">
        <v>123</v>
      </c>
    </row>
    <row r="245" spans="1:7" ht="15" customHeight="1">
      <c r="A245" s="2" t="s">
        <v>418</v>
      </c>
      <c r="B245" s="3" t="s">
        <v>419</v>
      </c>
      <c r="C245" s="3" t="s">
        <v>134</v>
      </c>
      <c r="D245" s="4" t="s">
        <v>123</v>
      </c>
      <c r="E245" s="4" t="s">
        <v>123</v>
      </c>
      <c r="F245" s="4">
        <v>124260</v>
      </c>
      <c r="G245" s="38">
        <v>570335.58</v>
      </c>
    </row>
    <row r="246" spans="1:7" ht="15" customHeight="1">
      <c r="A246" s="5" t="s">
        <v>418</v>
      </c>
      <c r="B246" s="6" t="s">
        <v>419</v>
      </c>
      <c r="C246" s="6" t="s">
        <v>62</v>
      </c>
      <c r="D246" s="7" t="s">
        <v>123</v>
      </c>
      <c r="E246" s="7" t="s">
        <v>123</v>
      </c>
      <c r="F246" s="7">
        <v>14630</v>
      </c>
      <c r="G246" s="39">
        <v>86161.22</v>
      </c>
    </row>
    <row r="247" spans="1:7" ht="15" customHeight="1">
      <c r="A247" s="2" t="s">
        <v>418</v>
      </c>
      <c r="B247" s="3" t="s">
        <v>298</v>
      </c>
      <c r="C247" s="3" t="s">
        <v>62</v>
      </c>
      <c r="D247" s="4">
        <v>7083.5</v>
      </c>
      <c r="E247" s="4">
        <v>52308.91</v>
      </c>
      <c r="F247" s="4" t="s">
        <v>123</v>
      </c>
      <c r="G247" s="38" t="s">
        <v>123</v>
      </c>
    </row>
    <row r="248" spans="1:7" ht="15" customHeight="1">
      <c r="A248" s="5" t="s">
        <v>418</v>
      </c>
      <c r="B248" s="6" t="s">
        <v>298</v>
      </c>
      <c r="C248" s="6" t="s">
        <v>53</v>
      </c>
      <c r="D248" s="7">
        <v>130606</v>
      </c>
      <c r="E248" s="7">
        <v>773399.38</v>
      </c>
      <c r="F248" s="7" t="s">
        <v>123</v>
      </c>
      <c r="G248" s="39" t="s">
        <v>123</v>
      </c>
    </row>
    <row r="249" spans="1:7" ht="15" customHeight="1">
      <c r="A249" s="2" t="s">
        <v>418</v>
      </c>
      <c r="B249" s="3" t="s">
        <v>419</v>
      </c>
      <c r="C249" s="3" t="s">
        <v>53</v>
      </c>
      <c r="D249" s="4" t="s">
        <v>123</v>
      </c>
      <c r="E249" s="4" t="s">
        <v>123</v>
      </c>
      <c r="F249" s="4">
        <v>302438</v>
      </c>
      <c r="G249" s="38">
        <v>1396191.18</v>
      </c>
    </row>
    <row r="250" spans="1:7" ht="15" customHeight="1">
      <c r="A250" s="5" t="s">
        <v>418</v>
      </c>
      <c r="B250" s="6" t="s">
        <v>419</v>
      </c>
      <c r="C250" s="6" t="s">
        <v>41</v>
      </c>
      <c r="D250" s="7" t="s">
        <v>123</v>
      </c>
      <c r="E250" s="7" t="s">
        <v>123</v>
      </c>
      <c r="F250" s="7">
        <v>319073.4</v>
      </c>
      <c r="G250" s="39">
        <v>1520472.19</v>
      </c>
    </row>
    <row r="251" spans="1:7" ht="15" customHeight="1">
      <c r="A251" s="2" t="s">
        <v>418</v>
      </c>
      <c r="B251" s="3" t="s">
        <v>298</v>
      </c>
      <c r="C251" s="3" t="s">
        <v>41</v>
      </c>
      <c r="D251" s="4">
        <v>398095.5</v>
      </c>
      <c r="E251" s="4">
        <v>2490235.02</v>
      </c>
      <c r="F251" s="4" t="s">
        <v>123</v>
      </c>
      <c r="G251" s="38" t="s">
        <v>123</v>
      </c>
    </row>
    <row r="252" spans="1:7" ht="15" customHeight="1">
      <c r="A252" s="5" t="s">
        <v>418</v>
      </c>
      <c r="B252" s="6" t="s">
        <v>419</v>
      </c>
      <c r="C252" s="6" t="s">
        <v>45</v>
      </c>
      <c r="D252" s="7" t="s">
        <v>123</v>
      </c>
      <c r="E252" s="7" t="s">
        <v>123</v>
      </c>
      <c r="F252" s="7">
        <v>400</v>
      </c>
      <c r="G252" s="39">
        <v>2551.78</v>
      </c>
    </row>
    <row r="253" spans="1:7" ht="15" customHeight="1">
      <c r="A253" s="2" t="s">
        <v>418</v>
      </c>
      <c r="B253" s="3" t="s">
        <v>419</v>
      </c>
      <c r="C253" s="3" t="s">
        <v>297</v>
      </c>
      <c r="D253" s="4" t="s">
        <v>123</v>
      </c>
      <c r="E253" s="4" t="s">
        <v>123</v>
      </c>
      <c r="F253" s="4">
        <v>10428</v>
      </c>
      <c r="G253" s="38">
        <v>47727.2</v>
      </c>
    </row>
    <row r="254" spans="1:7" ht="15" customHeight="1">
      <c r="A254" s="5" t="s">
        <v>418</v>
      </c>
      <c r="B254" s="6" t="s">
        <v>298</v>
      </c>
      <c r="C254" s="6" t="s">
        <v>44</v>
      </c>
      <c r="D254" s="7">
        <v>714960</v>
      </c>
      <c r="E254" s="7">
        <v>4374950.03</v>
      </c>
      <c r="F254" s="7" t="s">
        <v>123</v>
      </c>
      <c r="G254" s="39" t="s">
        <v>123</v>
      </c>
    </row>
    <row r="255" spans="1:7" ht="15" customHeight="1">
      <c r="A255" s="2" t="s">
        <v>418</v>
      </c>
      <c r="B255" s="3" t="s">
        <v>419</v>
      </c>
      <c r="C255" s="3" t="s">
        <v>44</v>
      </c>
      <c r="D255" s="4" t="s">
        <v>123</v>
      </c>
      <c r="E255" s="4" t="s">
        <v>123</v>
      </c>
      <c r="F255" s="4">
        <v>721536</v>
      </c>
      <c r="G255" s="38">
        <v>3339235.33</v>
      </c>
    </row>
    <row r="256" spans="1:7" ht="15" customHeight="1">
      <c r="A256" s="5" t="s">
        <v>418</v>
      </c>
      <c r="B256" s="6" t="s">
        <v>298</v>
      </c>
      <c r="C256" s="6" t="s">
        <v>42</v>
      </c>
      <c r="D256" s="7">
        <v>774643.8</v>
      </c>
      <c r="E256" s="7">
        <v>4567497.91</v>
      </c>
      <c r="F256" s="7" t="s">
        <v>123</v>
      </c>
      <c r="G256" s="39" t="s">
        <v>123</v>
      </c>
    </row>
    <row r="257" spans="1:7" ht="15" customHeight="1">
      <c r="A257" s="2" t="s">
        <v>418</v>
      </c>
      <c r="B257" s="3" t="s">
        <v>419</v>
      </c>
      <c r="C257" s="3" t="s">
        <v>42</v>
      </c>
      <c r="D257" s="4" t="s">
        <v>123</v>
      </c>
      <c r="E257" s="4" t="s">
        <v>123</v>
      </c>
      <c r="F257" s="4">
        <v>636295</v>
      </c>
      <c r="G257" s="38">
        <v>2912487.75</v>
      </c>
    </row>
    <row r="258" spans="1:7" ht="15" customHeight="1">
      <c r="A258" s="5" t="s">
        <v>418</v>
      </c>
      <c r="B258" s="6" t="s">
        <v>298</v>
      </c>
      <c r="C258" s="6" t="s">
        <v>98</v>
      </c>
      <c r="D258" s="7">
        <v>3100</v>
      </c>
      <c r="E258" s="7">
        <v>17747.63</v>
      </c>
      <c r="F258" s="7" t="s">
        <v>123</v>
      </c>
      <c r="G258" s="39" t="s">
        <v>123</v>
      </c>
    </row>
    <row r="259" spans="1:7" ht="15" customHeight="1">
      <c r="A259" s="2" t="s">
        <v>418</v>
      </c>
      <c r="B259" s="3" t="s">
        <v>419</v>
      </c>
      <c r="C259" s="3" t="s">
        <v>98</v>
      </c>
      <c r="D259" s="4" t="s">
        <v>123</v>
      </c>
      <c r="E259" s="4" t="s">
        <v>123</v>
      </c>
      <c r="F259" s="4">
        <v>1110</v>
      </c>
      <c r="G259" s="38">
        <v>5843.73</v>
      </c>
    </row>
    <row r="260" spans="1:7" ht="15" customHeight="1">
      <c r="A260" s="5" t="s">
        <v>418</v>
      </c>
      <c r="B260" s="6" t="s">
        <v>419</v>
      </c>
      <c r="C260" s="6" t="s">
        <v>61</v>
      </c>
      <c r="D260" s="7" t="s">
        <v>123</v>
      </c>
      <c r="E260" s="7" t="s">
        <v>123</v>
      </c>
      <c r="F260" s="7">
        <v>3175</v>
      </c>
      <c r="G260" s="39">
        <v>19376.75</v>
      </c>
    </row>
    <row r="261" spans="1:7" ht="15" customHeight="1">
      <c r="A261" s="2" t="s">
        <v>418</v>
      </c>
      <c r="B261" s="3" t="s">
        <v>298</v>
      </c>
      <c r="C261" s="3" t="s">
        <v>61</v>
      </c>
      <c r="D261" s="4">
        <v>1697</v>
      </c>
      <c r="E261" s="4">
        <v>9314.87</v>
      </c>
      <c r="F261" s="4" t="s">
        <v>123</v>
      </c>
      <c r="G261" s="38" t="s">
        <v>123</v>
      </c>
    </row>
    <row r="262" spans="1:7" ht="15" customHeight="1">
      <c r="A262" s="5" t="s">
        <v>418</v>
      </c>
      <c r="B262" s="6" t="s">
        <v>419</v>
      </c>
      <c r="C262" s="6" t="s">
        <v>49</v>
      </c>
      <c r="D262" s="7" t="s">
        <v>123</v>
      </c>
      <c r="E262" s="7" t="s">
        <v>123</v>
      </c>
      <c r="F262" s="7">
        <v>1100</v>
      </c>
      <c r="G262" s="39">
        <v>5122.04</v>
      </c>
    </row>
    <row r="263" spans="1:7" ht="15" customHeight="1">
      <c r="A263" s="2" t="s">
        <v>418</v>
      </c>
      <c r="B263" s="3" t="s">
        <v>298</v>
      </c>
      <c r="C263" s="3" t="s">
        <v>99</v>
      </c>
      <c r="D263" s="4">
        <v>100590</v>
      </c>
      <c r="E263" s="4">
        <v>478084.56</v>
      </c>
      <c r="F263" s="4" t="s">
        <v>123</v>
      </c>
      <c r="G263" s="38" t="s">
        <v>123</v>
      </c>
    </row>
    <row r="264" spans="1:7" ht="15" customHeight="1">
      <c r="A264" s="5" t="s">
        <v>418</v>
      </c>
      <c r="B264" s="6" t="s">
        <v>419</v>
      </c>
      <c r="C264" s="6" t="s">
        <v>68</v>
      </c>
      <c r="D264" s="7" t="s">
        <v>123</v>
      </c>
      <c r="E264" s="7" t="s">
        <v>123</v>
      </c>
      <c r="F264" s="7">
        <v>150</v>
      </c>
      <c r="G264" s="39">
        <v>599.04</v>
      </c>
    </row>
    <row r="265" spans="1:7" ht="15" customHeight="1">
      <c r="A265" s="2" t="s">
        <v>418</v>
      </c>
      <c r="B265" s="3" t="s">
        <v>298</v>
      </c>
      <c r="C265" s="3" t="s">
        <v>94</v>
      </c>
      <c r="D265" s="4">
        <v>1686</v>
      </c>
      <c r="E265" s="4">
        <v>11881.98</v>
      </c>
      <c r="F265" s="4" t="s">
        <v>123</v>
      </c>
      <c r="G265" s="38" t="s">
        <v>123</v>
      </c>
    </row>
    <row r="266" spans="1:7" ht="15" customHeight="1">
      <c r="A266" s="5" t="s">
        <v>418</v>
      </c>
      <c r="B266" s="6" t="s">
        <v>298</v>
      </c>
      <c r="C266" s="6" t="s">
        <v>69</v>
      </c>
      <c r="D266" s="7">
        <v>3744</v>
      </c>
      <c r="E266" s="7">
        <v>20061.88</v>
      </c>
      <c r="F266" s="7" t="s">
        <v>123</v>
      </c>
      <c r="G266" s="39" t="s">
        <v>123</v>
      </c>
    </row>
    <row r="267" spans="1:7" ht="15" customHeight="1">
      <c r="A267" s="2" t="s">
        <v>418</v>
      </c>
      <c r="B267" s="3" t="s">
        <v>419</v>
      </c>
      <c r="C267" s="3" t="s">
        <v>69</v>
      </c>
      <c r="D267" s="4" t="s">
        <v>123</v>
      </c>
      <c r="E267" s="4" t="s">
        <v>123</v>
      </c>
      <c r="F267" s="4">
        <v>15000</v>
      </c>
      <c r="G267" s="38">
        <v>65355.54</v>
      </c>
    </row>
    <row r="268" spans="1:7" ht="15" customHeight="1">
      <c r="A268" s="5" t="s">
        <v>418</v>
      </c>
      <c r="B268" s="6" t="s">
        <v>298</v>
      </c>
      <c r="C268" s="6" t="s">
        <v>70</v>
      </c>
      <c r="D268" s="7">
        <v>45014</v>
      </c>
      <c r="E268" s="7">
        <v>256062.18</v>
      </c>
      <c r="F268" s="7" t="s">
        <v>123</v>
      </c>
      <c r="G268" s="39" t="s">
        <v>123</v>
      </c>
    </row>
    <row r="269" spans="1:7" ht="15" customHeight="1">
      <c r="A269" s="2" t="s">
        <v>418</v>
      </c>
      <c r="B269" s="3" t="s">
        <v>419</v>
      </c>
      <c r="C269" s="3" t="s">
        <v>70</v>
      </c>
      <c r="D269" s="4" t="s">
        <v>123</v>
      </c>
      <c r="E269" s="4" t="s">
        <v>123</v>
      </c>
      <c r="F269" s="4">
        <v>36504</v>
      </c>
      <c r="G269" s="38">
        <v>189235.93</v>
      </c>
    </row>
    <row r="270" spans="1:7" ht="15" customHeight="1">
      <c r="A270" s="5" t="s">
        <v>418</v>
      </c>
      <c r="B270" s="6" t="s">
        <v>298</v>
      </c>
      <c r="C270" s="6" t="s">
        <v>66</v>
      </c>
      <c r="D270" s="7">
        <v>474500</v>
      </c>
      <c r="E270" s="7">
        <v>2790600.91</v>
      </c>
      <c r="F270" s="7" t="s">
        <v>123</v>
      </c>
      <c r="G270" s="39" t="s">
        <v>123</v>
      </c>
    </row>
    <row r="271" spans="1:7" ht="15" customHeight="1">
      <c r="A271" s="2" t="s">
        <v>418</v>
      </c>
      <c r="B271" s="3" t="s">
        <v>419</v>
      </c>
      <c r="C271" s="3" t="s">
        <v>66</v>
      </c>
      <c r="D271" s="4" t="s">
        <v>123</v>
      </c>
      <c r="E271" s="4" t="s">
        <v>123</v>
      </c>
      <c r="F271" s="4">
        <v>587142</v>
      </c>
      <c r="G271" s="38">
        <v>2731691.1</v>
      </c>
    </row>
    <row r="272" spans="1:7" ht="15" customHeight="1">
      <c r="A272" s="5" t="s">
        <v>418</v>
      </c>
      <c r="B272" s="6" t="s">
        <v>298</v>
      </c>
      <c r="C272" s="6" t="s">
        <v>108</v>
      </c>
      <c r="D272" s="7">
        <v>2548</v>
      </c>
      <c r="E272" s="7">
        <v>18065.39</v>
      </c>
      <c r="F272" s="7" t="s">
        <v>123</v>
      </c>
      <c r="G272" s="39" t="s">
        <v>123</v>
      </c>
    </row>
    <row r="273" spans="1:7" ht="15" customHeight="1">
      <c r="A273" s="2" t="s">
        <v>418</v>
      </c>
      <c r="B273" s="3" t="s">
        <v>419</v>
      </c>
      <c r="C273" s="3" t="s">
        <v>345</v>
      </c>
      <c r="D273" s="4" t="s">
        <v>123</v>
      </c>
      <c r="E273" s="4" t="s">
        <v>123</v>
      </c>
      <c r="F273" s="4">
        <v>5212</v>
      </c>
      <c r="G273" s="38">
        <v>26851.82</v>
      </c>
    </row>
    <row r="274" spans="1:7" ht="15" customHeight="1">
      <c r="A274" s="5" t="s">
        <v>418</v>
      </c>
      <c r="B274" s="6" t="s">
        <v>298</v>
      </c>
      <c r="C274" s="6" t="s">
        <v>65</v>
      </c>
      <c r="D274" s="7">
        <v>61100</v>
      </c>
      <c r="E274" s="7">
        <v>342847.3</v>
      </c>
      <c r="F274" s="7" t="s">
        <v>123</v>
      </c>
      <c r="G274" s="39" t="s">
        <v>123</v>
      </c>
    </row>
    <row r="275" spans="1:7" ht="15" customHeight="1">
      <c r="A275" s="2" t="s">
        <v>418</v>
      </c>
      <c r="B275" s="3" t="s">
        <v>419</v>
      </c>
      <c r="C275" s="3" t="s">
        <v>65</v>
      </c>
      <c r="D275" s="4" t="s">
        <v>123</v>
      </c>
      <c r="E275" s="4" t="s">
        <v>123</v>
      </c>
      <c r="F275" s="4">
        <v>47650</v>
      </c>
      <c r="G275" s="38">
        <v>202219.23</v>
      </c>
    </row>
    <row r="276" spans="1:7" ht="15" customHeight="1">
      <c r="A276" s="5" t="s">
        <v>418</v>
      </c>
      <c r="B276" s="6" t="s">
        <v>419</v>
      </c>
      <c r="C276" s="6" t="s">
        <v>43</v>
      </c>
      <c r="D276" s="7" t="s">
        <v>123</v>
      </c>
      <c r="E276" s="7" t="s">
        <v>123</v>
      </c>
      <c r="F276" s="7">
        <v>15820</v>
      </c>
      <c r="G276" s="39">
        <v>78157.97</v>
      </c>
    </row>
    <row r="277" spans="1:7" ht="15" customHeight="1">
      <c r="A277" s="2" t="s">
        <v>418</v>
      </c>
      <c r="B277" s="3" t="s">
        <v>298</v>
      </c>
      <c r="C277" s="3" t="s">
        <v>43</v>
      </c>
      <c r="D277" s="4">
        <v>14400</v>
      </c>
      <c r="E277" s="4">
        <v>79256.65</v>
      </c>
      <c r="F277" s="4" t="s">
        <v>123</v>
      </c>
      <c r="G277" s="38" t="s">
        <v>123</v>
      </c>
    </row>
    <row r="278" spans="1:7" ht="15" customHeight="1">
      <c r="A278" s="5" t="s">
        <v>420</v>
      </c>
      <c r="B278" s="6" t="s">
        <v>415</v>
      </c>
      <c r="C278" s="6" t="s">
        <v>134</v>
      </c>
      <c r="D278" s="7" t="s">
        <v>123</v>
      </c>
      <c r="E278" s="7" t="s">
        <v>123</v>
      </c>
      <c r="F278" s="7">
        <v>280</v>
      </c>
      <c r="G278" s="39">
        <v>1907.5</v>
      </c>
    </row>
    <row r="279" spans="1:7" ht="15" customHeight="1">
      <c r="A279" s="2" t="s">
        <v>420</v>
      </c>
      <c r="B279" s="3" t="s">
        <v>415</v>
      </c>
      <c r="C279" s="3" t="s">
        <v>62</v>
      </c>
      <c r="D279" s="4" t="s">
        <v>123</v>
      </c>
      <c r="E279" s="4" t="s">
        <v>123</v>
      </c>
      <c r="F279" s="4">
        <v>380</v>
      </c>
      <c r="G279" s="38">
        <v>2203.2</v>
      </c>
    </row>
    <row r="280" spans="1:7" ht="15" customHeight="1">
      <c r="A280" s="5" t="s">
        <v>421</v>
      </c>
      <c r="B280" s="6" t="s">
        <v>290</v>
      </c>
      <c r="C280" s="6" t="s">
        <v>43</v>
      </c>
      <c r="D280" s="7">
        <v>500</v>
      </c>
      <c r="E280" s="7">
        <v>2743.13</v>
      </c>
      <c r="F280" s="7" t="s">
        <v>123</v>
      </c>
      <c r="G280" s="39" t="s">
        <v>123</v>
      </c>
    </row>
    <row r="281" spans="1:7" ht="15" customHeight="1">
      <c r="A281" s="2" t="s">
        <v>422</v>
      </c>
      <c r="B281" s="3" t="s">
        <v>423</v>
      </c>
      <c r="C281" s="3" t="s">
        <v>43</v>
      </c>
      <c r="D281" s="4" t="s">
        <v>123</v>
      </c>
      <c r="E281" s="4" t="s">
        <v>123</v>
      </c>
      <c r="F281" s="4">
        <v>244.5</v>
      </c>
      <c r="G281" s="38">
        <v>1663.28</v>
      </c>
    </row>
    <row r="282" spans="1:7" ht="15" customHeight="1">
      <c r="A282" s="5" t="s">
        <v>422</v>
      </c>
      <c r="B282" s="6" t="s">
        <v>295</v>
      </c>
      <c r="C282" s="6" t="s">
        <v>43</v>
      </c>
      <c r="D282" s="7">
        <v>1328</v>
      </c>
      <c r="E282" s="7">
        <v>9772.83</v>
      </c>
      <c r="F282" s="7" t="s">
        <v>123</v>
      </c>
      <c r="G282" s="39" t="s">
        <v>123</v>
      </c>
    </row>
    <row r="283" spans="1:7" ht="15" customHeight="1">
      <c r="A283" s="2" t="s">
        <v>424</v>
      </c>
      <c r="B283" s="3" t="s">
        <v>299</v>
      </c>
      <c r="C283" s="3" t="s">
        <v>151</v>
      </c>
      <c r="D283" s="4">
        <v>2350</v>
      </c>
      <c r="E283" s="4">
        <v>13654.18</v>
      </c>
      <c r="F283" s="4" t="s">
        <v>123</v>
      </c>
      <c r="G283" s="38" t="s">
        <v>123</v>
      </c>
    </row>
    <row r="284" spans="1:7" ht="15" customHeight="1">
      <c r="A284" s="5" t="s">
        <v>424</v>
      </c>
      <c r="B284" s="6" t="s">
        <v>299</v>
      </c>
      <c r="C284" s="6" t="s">
        <v>66</v>
      </c>
      <c r="D284" s="7">
        <v>3576</v>
      </c>
      <c r="E284" s="7">
        <v>25501.59</v>
      </c>
      <c r="F284" s="7" t="s">
        <v>123</v>
      </c>
      <c r="G284" s="39" t="s">
        <v>123</v>
      </c>
    </row>
    <row r="285" spans="1:7" ht="15" customHeight="1">
      <c r="A285" s="2" t="s">
        <v>424</v>
      </c>
      <c r="B285" s="3" t="s">
        <v>299</v>
      </c>
      <c r="C285" s="3" t="s">
        <v>43</v>
      </c>
      <c r="D285" s="4">
        <v>79168.8</v>
      </c>
      <c r="E285" s="4">
        <v>622587.53</v>
      </c>
      <c r="F285" s="4" t="s">
        <v>123</v>
      </c>
      <c r="G285" s="38" t="s">
        <v>123</v>
      </c>
    </row>
    <row r="286" spans="1:7" ht="15" customHeight="1">
      <c r="A286" s="5" t="s">
        <v>424</v>
      </c>
      <c r="B286" s="6" t="s">
        <v>280</v>
      </c>
      <c r="C286" s="6" t="s">
        <v>43</v>
      </c>
      <c r="D286" s="7" t="s">
        <v>123</v>
      </c>
      <c r="E286" s="7" t="s">
        <v>123</v>
      </c>
      <c r="F286" s="7">
        <v>75583</v>
      </c>
      <c r="G286" s="39">
        <v>429330.95</v>
      </c>
    </row>
    <row r="287" spans="1:7" ht="15" customHeight="1">
      <c r="A287" s="2" t="s">
        <v>425</v>
      </c>
      <c r="B287" s="3" t="s">
        <v>415</v>
      </c>
      <c r="C287" s="3" t="s">
        <v>47</v>
      </c>
      <c r="D287" s="4" t="s">
        <v>123</v>
      </c>
      <c r="E287" s="4" t="s">
        <v>123</v>
      </c>
      <c r="F287" s="4">
        <v>1046465.8</v>
      </c>
      <c r="G287" s="38">
        <v>4369717.84</v>
      </c>
    </row>
    <row r="288" spans="1:7" ht="15" customHeight="1">
      <c r="A288" s="5" t="s">
        <v>425</v>
      </c>
      <c r="B288" s="6" t="s">
        <v>280</v>
      </c>
      <c r="C288" s="6" t="s">
        <v>47</v>
      </c>
      <c r="D288" s="7">
        <v>633408.67</v>
      </c>
      <c r="E288" s="7">
        <v>2833171.19</v>
      </c>
      <c r="F288" s="7" t="s">
        <v>123</v>
      </c>
      <c r="G288" s="39" t="s">
        <v>123</v>
      </c>
    </row>
    <row r="289" spans="1:7" ht="15" customHeight="1">
      <c r="A289" s="2" t="s">
        <v>425</v>
      </c>
      <c r="B289" s="3" t="s">
        <v>415</v>
      </c>
      <c r="C289" s="3" t="s">
        <v>93</v>
      </c>
      <c r="D289" s="4" t="s">
        <v>123</v>
      </c>
      <c r="E289" s="4" t="s">
        <v>123</v>
      </c>
      <c r="F289" s="4">
        <v>8320</v>
      </c>
      <c r="G289" s="38">
        <v>42529.38</v>
      </c>
    </row>
    <row r="290" spans="1:7" ht="15" customHeight="1">
      <c r="A290" s="5" t="s">
        <v>425</v>
      </c>
      <c r="B290" s="6" t="s">
        <v>280</v>
      </c>
      <c r="C290" s="6" t="s">
        <v>63</v>
      </c>
      <c r="D290" s="7">
        <v>4060</v>
      </c>
      <c r="E290" s="7">
        <v>24491.65</v>
      </c>
      <c r="F290" s="7" t="s">
        <v>123</v>
      </c>
      <c r="G290" s="39" t="s">
        <v>123</v>
      </c>
    </row>
    <row r="291" spans="1:7" ht="15" customHeight="1">
      <c r="A291" s="2" t="s">
        <v>425</v>
      </c>
      <c r="B291" s="3" t="s">
        <v>415</v>
      </c>
      <c r="C291" s="3" t="s">
        <v>63</v>
      </c>
      <c r="D291" s="4" t="s">
        <v>123</v>
      </c>
      <c r="E291" s="4" t="s">
        <v>123</v>
      </c>
      <c r="F291" s="4">
        <v>13075</v>
      </c>
      <c r="G291" s="38">
        <v>57195.97</v>
      </c>
    </row>
    <row r="292" spans="1:7" ht="15" customHeight="1">
      <c r="A292" s="5" t="s">
        <v>425</v>
      </c>
      <c r="B292" s="6" t="s">
        <v>415</v>
      </c>
      <c r="C292" s="6" t="s">
        <v>53</v>
      </c>
      <c r="D292" s="7" t="s">
        <v>123</v>
      </c>
      <c r="E292" s="7" t="s">
        <v>123</v>
      </c>
      <c r="F292" s="7">
        <v>23554</v>
      </c>
      <c r="G292" s="39">
        <v>110649.47</v>
      </c>
    </row>
    <row r="293" spans="1:7" ht="15" customHeight="1">
      <c r="A293" s="2" t="s">
        <v>425</v>
      </c>
      <c r="B293" s="3" t="s">
        <v>280</v>
      </c>
      <c r="C293" s="3" t="s">
        <v>53</v>
      </c>
      <c r="D293" s="4">
        <v>3080</v>
      </c>
      <c r="E293" s="4">
        <v>12368.42</v>
      </c>
      <c r="F293" s="4" t="s">
        <v>123</v>
      </c>
      <c r="G293" s="38" t="s">
        <v>123</v>
      </c>
    </row>
    <row r="294" spans="1:7" ht="15" customHeight="1">
      <c r="A294" s="5" t="s">
        <v>425</v>
      </c>
      <c r="B294" s="6" t="s">
        <v>280</v>
      </c>
      <c r="C294" s="6" t="s">
        <v>100</v>
      </c>
      <c r="D294" s="7">
        <v>71025</v>
      </c>
      <c r="E294" s="7">
        <v>279088.26</v>
      </c>
      <c r="F294" s="7" t="s">
        <v>123</v>
      </c>
      <c r="G294" s="39" t="s">
        <v>123</v>
      </c>
    </row>
    <row r="295" spans="1:7" ht="15" customHeight="1">
      <c r="A295" s="2" t="s">
        <v>425</v>
      </c>
      <c r="B295" s="3" t="s">
        <v>415</v>
      </c>
      <c r="C295" s="3" t="s">
        <v>100</v>
      </c>
      <c r="D295" s="4" t="s">
        <v>123</v>
      </c>
      <c r="E295" s="4" t="s">
        <v>123</v>
      </c>
      <c r="F295" s="4">
        <v>57515</v>
      </c>
      <c r="G295" s="38">
        <v>214361.05</v>
      </c>
    </row>
    <row r="296" spans="1:7" ht="15" customHeight="1">
      <c r="A296" s="5" t="s">
        <v>425</v>
      </c>
      <c r="B296" s="6" t="s">
        <v>415</v>
      </c>
      <c r="C296" s="6" t="s">
        <v>51</v>
      </c>
      <c r="D296" s="7" t="s">
        <v>123</v>
      </c>
      <c r="E296" s="7" t="s">
        <v>123</v>
      </c>
      <c r="F296" s="7">
        <v>14500</v>
      </c>
      <c r="G296" s="39">
        <v>33609.1</v>
      </c>
    </row>
    <row r="297" spans="1:7" ht="15" customHeight="1">
      <c r="A297" s="2" t="s">
        <v>425</v>
      </c>
      <c r="B297" s="3" t="s">
        <v>280</v>
      </c>
      <c r="C297" s="3" t="s">
        <v>51</v>
      </c>
      <c r="D297" s="4">
        <v>5500</v>
      </c>
      <c r="E297" s="4">
        <v>20372.77</v>
      </c>
      <c r="F297" s="4" t="s">
        <v>123</v>
      </c>
      <c r="G297" s="38" t="s">
        <v>123</v>
      </c>
    </row>
    <row r="298" spans="1:7" ht="15" customHeight="1">
      <c r="A298" s="5" t="s">
        <v>425</v>
      </c>
      <c r="B298" s="6" t="s">
        <v>415</v>
      </c>
      <c r="C298" s="6" t="s">
        <v>52</v>
      </c>
      <c r="D298" s="7" t="s">
        <v>123</v>
      </c>
      <c r="E298" s="7" t="s">
        <v>123</v>
      </c>
      <c r="F298" s="7">
        <v>2000</v>
      </c>
      <c r="G298" s="39">
        <v>7789.88</v>
      </c>
    </row>
    <row r="299" spans="1:7" ht="15" customHeight="1">
      <c r="A299" s="2" t="s">
        <v>425</v>
      </c>
      <c r="B299" s="3" t="s">
        <v>415</v>
      </c>
      <c r="C299" s="3" t="s">
        <v>55</v>
      </c>
      <c r="D299" s="4" t="s">
        <v>123</v>
      </c>
      <c r="E299" s="4" t="s">
        <v>123</v>
      </c>
      <c r="F299" s="4">
        <v>1440</v>
      </c>
      <c r="G299" s="38">
        <v>5467.06</v>
      </c>
    </row>
    <row r="300" spans="1:7" ht="15" customHeight="1">
      <c r="A300" s="5" t="s">
        <v>425</v>
      </c>
      <c r="B300" s="6" t="s">
        <v>415</v>
      </c>
      <c r="C300" s="6" t="s">
        <v>41</v>
      </c>
      <c r="D300" s="7" t="s">
        <v>123</v>
      </c>
      <c r="E300" s="7" t="s">
        <v>123</v>
      </c>
      <c r="F300" s="7">
        <v>15250</v>
      </c>
      <c r="G300" s="39">
        <v>59146.7</v>
      </c>
    </row>
    <row r="301" spans="1:7" ht="15" customHeight="1">
      <c r="A301" s="2" t="s">
        <v>425</v>
      </c>
      <c r="B301" s="3" t="s">
        <v>280</v>
      </c>
      <c r="C301" s="3" t="s">
        <v>41</v>
      </c>
      <c r="D301" s="4">
        <v>24720</v>
      </c>
      <c r="E301" s="4">
        <v>117484.26</v>
      </c>
      <c r="F301" s="4" t="s">
        <v>123</v>
      </c>
      <c r="G301" s="38" t="s">
        <v>123</v>
      </c>
    </row>
    <row r="302" spans="1:7" ht="15" customHeight="1">
      <c r="A302" s="5" t="s">
        <v>425</v>
      </c>
      <c r="B302" s="6" t="s">
        <v>415</v>
      </c>
      <c r="C302" s="6" t="s">
        <v>45</v>
      </c>
      <c r="D302" s="7" t="s">
        <v>123</v>
      </c>
      <c r="E302" s="7" t="s">
        <v>123</v>
      </c>
      <c r="F302" s="7">
        <v>70975</v>
      </c>
      <c r="G302" s="39">
        <v>106462.5</v>
      </c>
    </row>
    <row r="303" spans="1:7" ht="15" customHeight="1">
      <c r="A303" s="2" t="s">
        <v>425</v>
      </c>
      <c r="B303" s="3" t="s">
        <v>415</v>
      </c>
      <c r="C303" s="3" t="s">
        <v>60</v>
      </c>
      <c r="D303" s="4" t="s">
        <v>123</v>
      </c>
      <c r="E303" s="4" t="s">
        <v>123</v>
      </c>
      <c r="F303" s="4">
        <v>900</v>
      </c>
      <c r="G303" s="38">
        <v>3566.32</v>
      </c>
    </row>
    <row r="304" spans="1:7" ht="15" customHeight="1">
      <c r="A304" s="5" t="s">
        <v>425</v>
      </c>
      <c r="B304" s="6" t="s">
        <v>280</v>
      </c>
      <c r="C304" s="6" t="s">
        <v>60</v>
      </c>
      <c r="D304" s="7">
        <v>530</v>
      </c>
      <c r="E304" s="7">
        <v>2522.85</v>
      </c>
      <c r="F304" s="7" t="s">
        <v>123</v>
      </c>
      <c r="G304" s="39" t="s">
        <v>123</v>
      </c>
    </row>
    <row r="305" spans="1:7" ht="15" customHeight="1">
      <c r="A305" s="2" t="s">
        <v>425</v>
      </c>
      <c r="B305" s="3" t="s">
        <v>415</v>
      </c>
      <c r="C305" s="3" t="s">
        <v>102</v>
      </c>
      <c r="D305" s="4" t="s">
        <v>123</v>
      </c>
      <c r="E305" s="4" t="s">
        <v>123</v>
      </c>
      <c r="F305" s="4">
        <v>5500</v>
      </c>
      <c r="G305" s="38">
        <v>31114.35</v>
      </c>
    </row>
    <row r="306" spans="1:7" ht="15" customHeight="1">
      <c r="A306" s="5" t="s">
        <v>425</v>
      </c>
      <c r="B306" s="6" t="s">
        <v>415</v>
      </c>
      <c r="C306" s="6" t="s">
        <v>151</v>
      </c>
      <c r="D306" s="7" t="s">
        <v>123</v>
      </c>
      <c r="E306" s="7" t="s">
        <v>123</v>
      </c>
      <c r="F306" s="7">
        <v>85760</v>
      </c>
      <c r="G306" s="39">
        <v>300191.87</v>
      </c>
    </row>
    <row r="307" spans="1:7" ht="15" customHeight="1">
      <c r="A307" s="2" t="s">
        <v>425</v>
      </c>
      <c r="B307" s="3" t="s">
        <v>415</v>
      </c>
      <c r="C307" s="3" t="s">
        <v>94</v>
      </c>
      <c r="D307" s="4" t="s">
        <v>123</v>
      </c>
      <c r="E307" s="4" t="s">
        <v>123</v>
      </c>
      <c r="F307" s="4">
        <v>49670</v>
      </c>
      <c r="G307" s="38">
        <v>161921.73</v>
      </c>
    </row>
    <row r="308" spans="1:7" ht="15" customHeight="1">
      <c r="A308" s="5" t="s">
        <v>425</v>
      </c>
      <c r="B308" s="6" t="s">
        <v>280</v>
      </c>
      <c r="C308" s="6" t="s">
        <v>94</v>
      </c>
      <c r="D308" s="7">
        <v>39317</v>
      </c>
      <c r="E308" s="7">
        <v>154411.31</v>
      </c>
      <c r="F308" s="7" t="s">
        <v>123</v>
      </c>
      <c r="G308" s="39" t="s">
        <v>123</v>
      </c>
    </row>
    <row r="309" spans="1:7" ht="15" customHeight="1">
      <c r="A309" s="2" t="s">
        <v>425</v>
      </c>
      <c r="B309" s="3" t="s">
        <v>280</v>
      </c>
      <c r="C309" s="3" t="s">
        <v>70</v>
      </c>
      <c r="D309" s="4">
        <v>73758</v>
      </c>
      <c r="E309" s="4">
        <v>251114.43</v>
      </c>
      <c r="F309" s="4" t="s">
        <v>123</v>
      </c>
      <c r="G309" s="38" t="s">
        <v>123</v>
      </c>
    </row>
    <row r="310" spans="1:7" ht="15" customHeight="1">
      <c r="A310" s="5" t="s">
        <v>425</v>
      </c>
      <c r="B310" s="6" t="s">
        <v>415</v>
      </c>
      <c r="C310" s="6" t="s">
        <v>70</v>
      </c>
      <c r="D310" s="7" t="s">
        <v>123</v>
      </c>
      <c r="E310" s="7" t="s">
        <v>123</v>
      </c>
      <c r="F310" s="7">
        <v>15360</v>
      </c>
      <c r="G310" s="39">
        <v>57549.4</v>
      </c>
    </row>
    <row r="311" spans="1:7" ht="15" customHeight="1">
      <c r="A311" s="2" t="s">
        <v>425</v>
      </c>
      <c r="B311" s="3" t="s">
        <v>415</v>
      </c>
      <c r="C311" s="3" t="s">
        <v>66</v>
      </c>
      <c r="D311" s="4" t="s">
        <v>123</v>
      </c>
      <c r="E311" s="4" t="s">
        <v>123</v>
      </c>
      <c r="F311" s="4">
        <v>16000</v>
      </c>
      <c r="G311" s="38">
        <v>61840.94</v>
      </c>
    </row>
    <row r="312" spans="1:7" ht="15" customHeight="1">
      <c r="A312" s="5" t="s">
        <v>425</v>
      </c>
      <c r="B312" s="6" t="s">
        <v>415</v>
      </c>
      <c r="C312" s="6" t="s">
        <v>178</v>
      </c>
      <c r="D312" s="7" t="s">
        <v>123</v>
      </c>
      <c r="E312" s="7" t="s">
        <v>123</v>
      </c>
      <c r="F312" s="7">
        <v>3050</v>
      </c>
      <c r="G312" s="39">
        <v>12687.01</v>
      </c>
    </row>
    <row r="313" spans="1:7" ht="15" customHeight="1">
      <c r="A313" s="2" t="s">
        <v>425</v>
      </c>
      <c r="B313" s="3" t="s">
        <v>415</v>
      </c>
      <c r="C313" s="3" t="s">
        <v>352</v>
      </c>
      <c r="D313" s="4" t="s">
        <v>123</v>
      </c>
      <c r="E313" s="4" t="s">
        <v>123</v>
      </c>
      <c r="F313" s="4">
        <v>78000</v>
      </c>
      <c r="G313" s="38">
        <v>271706.62</v>
      </c>
    </row>
    <row r="314" spans="1:7" ht="15" customHeight="1">
      <c r="A314" s="5" t="s">
        <v>425</v>
      </c>
      <c r="B314" s="6" t="s">
        <v>415</v>
      </c>
      <c r="C314" s="6" t="s">
        <v>108</v>
      </c>
      <c r="D314" s="7" t="s">
        <v>123</v>
      </c>
      <c r="E314" s="7" t="s">
        <v>123</v>
      </c>
      <c r="F314" s="7">
        <v>26300</v>
      </c>
      <c r="G314" s="39">
        <v>93575.94</v>
      </c>
    </row>
    <row r="315" spans="1:7" ht="15" customHeight="1">
      <c r="A315" s="2" t="s">
        <v>425</v>
      </c>
      <c r="B315" s="3" t="s">
        <v>280</v>
      </c>
      <c r="C315" s="3" t="s">
        <v>108</v>
      </c>
      <c r="D315" s="4">
        <v>49545</v>
      </c>
      <c r="E315" s="4">
        <v>205965.02</v>
      </c>
      <c r="F315" s="4" t="s">
        <v>123</v>
      </c>
      <c r="G315" s="38" t="s">
        <v>123</v>
      </c>
    </row>
    <row r="316" spans="1:7" ht="15" customHeight="1">
      <c r="A316" s="5" t="s">
        <v>425</v>
      </c>
      <c r="B316" s="6" t="s">
        <v>415</v>
      </c>
      <c r="C316" s="6" t="s">
        <v>525</v>
      </c>
      <c r="D316" s="7" t="s">
        <v>123</v>
      </c>
      <c r="E316" s="7" t="s">
        <v>123</v>
      </c>
      <c r="F316" s="7">
        <v>11960</v>
      </c>
      <c r="G316" s="39">
        <v>41866.54</v>
      </c>
    </row>
    <row r="317" spans="1:7" ht="15" customHeight="1">
      <c r="A317" s="2" t="s">
        <v>425</v>
      </c>
      <c r="B317" s="3" t="s">
        <v>415</v>
      </c>
      <c r="C317" s="3" t="s">
        <v>345</v>
      </c>
      <c r="D317" s="4" t="s">
        <v>123</v>
      </c>
      <c r="E317" s="4" t="s">
        <v>123</v>
      </c>
      <c r="F317" s="4">
        <v>2500</v>
      </c>
      <c r="G317" s="38">
        <v>9415.88</v>
      </c>
    </row>
    <row r="318" spans="1:7" ht="15" customHeight="1">
      <c r="A318" s="5" t="s">
        <v>526</v>
      </c>
      <c r="B318" s="6" t="s">
        <v>527</v>
      </c>
      <c r="C318" s="6" t="s">
        <v>47</v>
      </c>
      <c r="D318" s="7">
        <v>75320</v>
      </c>
      <c r="E318" s="7">
        <v>315630.99</v>
      </c>
      <c r="F318" s="7" t="s">
        <v>123</v>
      </c>
      <c r="G318" s="39" t="s">
        <v>123</v>
      </c>
    </row>
    <row r="319" spans="1:7" ht="15" customHeight="1">
      <c r="A319" s="2" t="s">
        <v>426</v>
      </c>
      <c r="B319" s="3" t="s">
        <v>302</v>
      </c>
      <c r="C319" s="3" t="s">
        <v>113</v>
      </c>
      <c r="D319" s="4">
        <v>28000</v>
      </c>
      <c r="E319" s="4">
        <v>20900.98</v>
      </c>
      <c r="F319" s="4" t="s">
        <v>123</v>
      </c>
      <c r="G319" s="38" t="s">
        <v>123</v>
      </c>
    </row>
    <row r="320" spans="1:7" ht="15" customHeight="1">
      <c r="A320" s="5" t="s">
        <v>426</v>
      </c>
      <c r="B320" s="6" t="s">
        <v>302</v>
      </c>
      <c r="C320" s="6" t="s">
        <v>104</v>
      </c>
      <c r="D320" s="7">
        <v>28000</v>
      </c>
      <c r="E320" s="7">
        <v>21124.69</v>
      </c>
      <c r="F320" s="7" t="s">
        <v>123</v>
      </c>
      <c r="G320" s="39" t="s">
        <v>123</v>
      </c>
    </row>
    <row r="321" spans="1:7" ht="15" customHeight="1">
      <c r="A321" s="2" t="s">
        <v>426</v>
      </c>
      <c r="B321" s="3" t="s">
        <v>406</v>
      </c>
      <c r="C321" s="3" t="s">
        <v>45</v>
      </c>
      <c r="D321" s="4" t="s">
        <v>123</v>
      </c>
      <c r="E321" s="4" t="s">
        <v>123</v>
      </c>
      <c r="F321" s="4">
        <v>97560</v>
      </c>
      <c r="G321" s="38">
        <v>54079.72</v>
      </c>
    </row>
    <row r="322" spans="1:7" ht="15" customHeight="1">
      <c r="A322" s="5" t="s">
        <v>426</v>
      </c>
      <c r="B322" s="6" t="s">
        <v>302</v>
      </c>
      <c r="C322" s="6" t="s">
        <v>98</v>
      </c>
      <c r="D322" s="7">
        <v>11000</v>
      </c>
      <c r="E322" s="7">
        <v>9471.03</v>
      </c>
      <c r="F322" s="7" t="s">
        <v>123</v>
      </c>
      <c r="G322" s="39" t="s">
        <v>123</v>
      </c>
    </row>
    <row r="323" spans="1:7" ht="15" customHeight="1">
      <c r="A323" s="2" t="s">
        <v>528</v>
      </c>
      <c r="B323" s="3" t="s">
        <v>527</v>
      </c>
      <c r="C323" s="3" t="s">
        <v>47</v>
      </c>
      <c r="D323" s="4" t="s">
        <v>123</v>
      </c>
      <c r="E323" s="4" t="s">
        <v>123</v>
      </c>
      <c r="F323" s="4">
        <v>61680</v>
      </c>
      <c r="G323" s="38">
        <v>263199.22</v>
      </c>
    </row>
    <row r="324" spans="1:7" ht="15" customHeight="1">
      <c r="A324" s="5" t="s">
        <v>528</v>
      </c>
      <c r="B324" s="6" t="s">
        <v>527</v>
      </c>
      <c r="C324" s="6" t="s">
        <v>133</v>
      </c>
      <c r="D324" s="7" t="s">
        <v>123</v>
      </c>
      <c r="E324" s="7" t="s">
        <v>123</v>
      </c>
      <c r="F324" s="7">
        <v>486</v>
      </c>
      <c r="G324" s="39">
        <v>4762.8</v>
      </c>
    </row>
    <row r="325" spans="1:7" ht="15" customHeight="1">
      <c r="A325" s="2" t="s">
        <v>427</v>
      </c>
      <c r="B325" s="3" t="s">
        <v>280</v>
      </c>
      <c r="C325" s="3" t="s">
        <v>51</v>
      </c>
      <c r="D325" s="4" t="s">
        <v>123</v>
      </c>
      <c r="E325" s="4" t="s">
        <v>123</v>
      </c>
      <c r="F325" s="4">
        <v>20880</v>
      </c>
      <c r="G325" s="38">
        <v>29014.35</v>
      </c>
    </row>
    <row r="326" spans="1:7" ht="15" customHeight="1">
      <c r="A326" s="5" t="s">
        <v>427</v>
      </c>
      <c r="B326" s="6" t="s">
        <v>280</v>
      </c>
      <c r="C326" s="6" t="s">
        <v>42</v>
      </c>
      <c r="D326" s="7" t="s">
        <v>123</v>
      </c>
      <c r="E326" s="7" t="s">
        <v>123</v>
      </c>
      <c r="F326" s="7">
        <v>21150</v>
      </c>
      <c r="G326" s="39">
        <v>32307.13</v>
      </c>
    </row>
    <row r="327" spans="1:7" ht="15" customHeight="1">
      <c r="A327" s="2" t="s">
        <v>529</v>
      </c>
      <c r="B327" s="3" t="s">
        <v>530</v>
      </c>
      <c r="C327" s="3" t="s">
        <v>43</v>
      </c>
      <c r="D327" s="4">
        <v>205</v>
      </c>
      <c r="E327" s="4">
        <v>732.07</v>
      </c>
      <c r="F327" s="4" t="s">
        <v>123</v>
      </c>
      <c r="G327" s="38" t="s">
        <v>123</v>
      </c>
    </row>
    <row r="328" spans="1:7" ht="15" customHeight="1">
      <c r="A328" s="5" t="s">
        <v>428</v>
      </c>
      <c r="B328" s="6" t="s">
        <v>300</v>
      </c>
      <c r="C328" s="6" t="s">
        <v>47</v>
      </c>
      <c r="D328" s="7">
        <v>5335</v>
      </c>
      <c r="E328" s="7">
        <v>11019.63</v>
      </c>
      <c r="F328" s="7" t="s">
        <v>123</v>
      </c>
      <c r="G328" s="39" t="s">
        <v>123</v>
      </c>
    </row>
    <row r="329" spans="1:7" ht="15" customHeight="1">
      <c r="A329" s="2" t="s">
        <v>531</v>
      </c>
      <c r="B329" s="3" t="s">
        <v>532</v>
      </c>
      <c r="C329" s="3" t="s">
        <v>102</v>
      </c>
      <c r="D329" s="4">
        <v>490</v>
      </c>
      <c r="E329" s="4">
        <v>5264</v>
      </c>
      <c r="F329" s="4" t="s">
        <v>123</v>
      </c>
      <c r="G329" s="38" t="s">
        <v>123</v>
      </c>
    </row>
    <row r="330" spans="1:7" ht="15" customHeight="1">
      <c r="A330" s="5" t="s">
        <v>429</v>
      </c>
      <c r="B330" s="6" t="s">
        <v>280</v>
      </c>
      <c r="C330" s="6" t="s">
        <v>64</v>
      </c>
      <c r="D330" s="7" t="s">
        <v>123</v>
      </c>
      <c r="E330" s="7" t="s">
        <v>123</v>
      </c>
      <c r="F330" s="7">
        <v>200</v>
      </c>
      <c r="G330" s="39">
        <v>2100</v>
      </c>
    </row>
    <row r="331" spans="1:7" ht="15" customHeight="1">
      <c r="A331" s="2" t="s">
        <v>430</v>
      </c>
      <c r="B331" s="3" t="s">
        <v>306</v>
      </c>
      <c r="C331" s="3" t="s">
        <v>47</v>
      </c>
      <c r="D331" s="4">
        <v>43087.4</v>
      </c>
      <c r="E331" s="4">
        <v>336629.5</v>
      </c>
      <c r="F331" s="4" t="s">
        <v>123</v>
      </c>
      <c r="G331" s="38" t="s">
        <v>123</v>
      </c>
    </row>
    <row r="332" spans="1:7" ht="15" customHeight="1">
      <c r="A332" s="5" t="s">
        <v>430</v>
      </c>
      <c r="B332" s="6" t="s">
        <v>306</v>
      </c>
      <c r="C332" s="6" t="s">
        <v>53</v>
      </c>
      <c r="D332" s="7">
        <v>2400</v>
      </c>
      <c r="E332" s="7">
        <v>26461.23</v>
      </c>
      <c r="F332" s="7" t="s">
        <v>123</v>
      </c>
      <c r="G332" s="39" t="s">
        <v>123</v>
      </c>
    </row>
    <row r="333" spans="1:7" ht="15" customHeight="1">
      <c r="A333" s="2" t="s">
        <v>430</v>
      </c>
      <c r="B333" s="3" t="s">
        <v>306</v>
      </c>
      <c r="C333" s="3" t="s">
        <v>81</v>
      </c>
      <c r="D333" s="4">
        <v>5667.2</v>
      </c>
      <c r="E333" s="4">
        <v>64799.57</v>
      </c>
      <c r="F333" s="4" t="s">
        <v>123</v>
      </c>
      <c r="G333" s="38" t="s">
        <v>123</v>
      </c>
    </row>
    <row r="334" spans="1:7" ht="15" customHeight="1">
      <c r="A334" s="5" t="s">
        <v>430</v>
      </c>
      <c r="B334" s="6" t="s">
        <v>306</v>
      </c>
      <c r="C334" s="6" t="s">
        <v>41</v>
      </c>
      <c r="D334" s="7">
        <v>2497.5</v>
      </c>
      <c r="E334" s="7">
        <v>13474.1</v>
      </c>
      <c r="F334" s="7" t="s">
        <v>123</v>
      </c>
      <c r="G334" s="39" t="s">
        <v>123</v>
      </c>
    </row>
    <row r="335" spans="1:7" ht="15" customHeight="1">
      <c r="A335" s="2" t="s">
        <v>430</v>
      </c>
      <c r="B335" s="3" t="s">
        <v>306</v>
      </c>
      <c r="C335" s="3" t="s">
        <v>91</v>
      </c>
      <c r="D335" s="4">
        <v>100</v>
      </c>
      <c r="E335" s="4">
        <v>1061.06</v>
      </c>
      <c r="F335" s="4" t="s">
        <v>123</v>
      </c>
      <c r="G335" s="38" t="s">
        <v>123</v>
      </c>
    </row>
    <row r="336" spans="1:7" ht="15" customHeight="1">
      <c r="A336" s="5" t="s">
        <v>430</v>
      </c>
      <c r="B336" s="6" t="s">
        <v>306</v>
      </c>
      <c r="C336" s="6" t="s">
        <v>60</v>
      </c>
      <c r="D336" s="7">
        <v>3005</v>
      </c>
      <c r="E336" s="7">
        <v>16747.03</v>
      </c>
      <c r="F336" s="7" t="s">
        <v>123</v>
      </c>
      <c r="G336" s="39" t="s">
        <v>123</v>
      </c>
    </row>
    <row r="337" spans="1:7" ht="15" customHeight="1">
      <c r="A337" s="2" t="s">
        <v>430</v>
      </c>
      <c r="B337" s="3" t="s">
        <v>306</v>
      </c>
      <c r="C337" s="3" t="s">
        <v>42</v>
      </c>
      <c r="D337" s="4">
        <v>4624</v>
      </c>
      <c r="E337" s="4">
        <v>29475.83</v>
      </c>
      <c r="F337" s="4" t="s">
        <v>123</v>
      </c>
      <c r="G337" s="38" t="s">
        <v>123</v>
      </c>
    </row>
    <row r="338" spans="1:7" ht="15" customHeight="1">
      <c r="A338" s="5" t="s">
        <v>431</v>
      </c>
      <c r="B338" s="6" t="s">
        <v>301</v>
      </c>
      <c r="C338" s="6" t="s">
        <v>109</v>
      </c>
      <c r="D338" s="7">
        <v>200</v>
      </c>
      <c r="E338" s="7">
        <v>1478</v>
      </c>
      <c r="F338" s="7" t="s">
        <v>123</v>
      </c>
      <c r="G338" s="39" t="s">
        <v>123</v>
      </c>
    </row>
    <row r="339" spans="1:7" ht="15" customHeight="1">
      <c r="A339" s="2" t="s">
        <v>431</v>
      </c>
      <c r="B339" s="3" t="s">
        <v>432</v>
      </c>
      <c r="C339" s="3" t="s">
        <v>47</v>
      </c>
      <c r="D339" s="4" t="s">
        <v>123</v>
      </c>
      <c r="E339" s="4" t="s">
        <v>123</v>
      </c>
      <c r="F339" s="4">
        <v>9676</v>
      </c>
      <c r="G339" s="38">
        <v>54243.56</v>
      </c>
    </row>
    <row r="340" spans="1:7" ht="15" customHeight="1">
      <c r="A340" s="5" t="s">
        <v>431</v>
      </c>
      <c r="B340" s="6" t="s">
        <v>301</v>
      </c>
      <c r="C340" s="6" t="s">
        <v>47</v>
      </c>
      <c r="D340" s="7">
        <v>9824</v>
      </c>
      <c r="E340" s="7">
        <v>55616.74</v>
      </c>
      <c r="F340" s="7" t="s">
        <v>123</v>
      </c>
      <c r="G340" s="39" t="s">
        <v>123</v>
      </c>
    </row>
    <row r="341" spans="1:7" ht="15" customHeight="1">
      <c r="A341" s="2" t="s">
        <v>431</v>
      </c>
      <c r="B341" s="3" t="s">
        <v>432</v>
      </c>
      <c r="C341" s="3" t="s">
        <v>62</v>
      </c>
      <c r="D341" s="4" t="s">
        <v>123</v>
      </c>
      <c r="E341" s="4" t="s">
        <v>123</v>
      </c>
      <c r="F341" s="4">
        <v>1816</v>
      </c>
      <c r="G341" s="38">
        <v>26630</v>
      </c>
    </row>
    <row r="342" spans="1:7" ht="15" customHeight="1">
      <c r="A342" s="5" t="s">
        <v>431</v>
      </c>
      <c r="B342" s="6" t="s">
        <v>432</v>
      </c>
      <c r="C342" s="6" t="s">
        <v>53</v>
      </c>
      <c r="D342" s="7" t="s">
        <v>123</v>
      </c>
      <c r="E342" s="7" t="s">
        <v>123</v>
      </c>
      <c r="F342" s="7">
        <v>7130</v>
      </c>
      <c r="G342" s="39">
        <v>81853.22</v>
      </c>
    </row>
    <row r="343" spans="1:7" ht="15" customHeight="1">
      <c r="A343" s="2" t="s">
        <v>431</v>
      </c>
      <c r="B343" s="3" t="s">
        <v>301</v>
      </c>
      <c r="C343" s="3" t="s">
        <v>81</v>
      </c>
      <c r="D343" s="4">
        <v>12820</v>
      </c>
      <c r="E343" s="4">
        <v>119945.51</v>
      </c>
      <c r="F343" s="4" t="s">
        <v>123</v>
      </c>
      <c r="G343" s="38" t="s">
        <v>123</v>
      </c>
    </row>
    <row r="344" spans="1:7" ht="15" customHeight="1">
      <c r="A344" s="5" t="s">
        <v>431</v>
      </c>
      <c r="B344" s="6" t="s">
        <v>301</v>
      </c>
      <c r="C344" s="6" t="s">
        <v>51</v>
      </c>
      <c r="D344" s="7">
        <v>3500</v>
      </c>
      <c r="E344" s="7">
        <v>48425.45</v>
      </c>
      <c r="F344" s="7" t="s">
        <v>123</v>
      </c>
      <c r="G344" s="39" t="s">
        <v>123</v>
      </c>
    </row>
    <row r="345" spans="1:7" ht="15" customHeight="1">
      <c r="A345" s="2" t="s">
        <v>431</v>
      </c>
      <c r="B345" s="3" t="s">
        <v>432</v>
      </c>
      <c r="C345" s="3" t="s">
        <v>51</v>
      </c>
      <c r="D345" s="4" t="s">
        <v>123</v>
      </c>
      <c r="E345" s="4" t="s">
        <v>123</v>
      </c>
      <c r="F345" s="4">
        <v>5300</v>
      </c>
      <c r="G345" s="38">
        <v>30133.96</v>
      </c>
    </row>
    <row r="346" spans="1:7" ht="15" customHeight="1">
      <c r="A346" s="5" t="s">
        <v>431</v>
      </c>
      <c r="B346" s="6" t="s">
        <v>301</v>
      </c>
      <c r="C346" s="6" t="s">
        <v>55</v>
      </c>
      <c r="D346" s="7">
        <v>6380</v>
      </c>
      <c r="E346" s="7">
        <v>45976.17</v>
      </c>
      <c r="F346" s="7" t="s">
        <v>123</v>
      </c>
      <c r="G346" s="39" t="s">
        <v>123</v>
      </c>
    </row>
    <row r="347" spans="1:7" ht="15" customHeight="1">
      <c r="A347" s="2" t="s">
        <v>431</v>
      </c>
      <c r="B347" s="3" t="s">
        <v>432</v>
      </c>
      <c r="C347" s="3" t="s">
        <v>55</v>
      </c>
      <c r="D347" s="4" t="s">
        <v>123</v>
      </c>
      <c r="E347" s="4" t="s">
        <v>123</v>
      </c>
      <c r="F347" s="4">
        <v>10092</v>
      </c>
      <c r="G347" s="38">
        <v>133524.3</v>
      </c>
    </row>
    <row r="348" spans="1:7" ht="15" customHeight="1">
      <c r="A348" s="5" t="s">
        <v>431</v>
      </c>
      <c r="B348" s="6" t="s">
        <v>301</v>
      </c>
      <c r="C348" s="6" t="s">
        <v>41</v>
      </c>
      <c r="D348" s="7">
        <v>4000</v>
      </c>
      <c r="E348" s="7">
        <v>25729.04</v>
      </c>
      <c r="F348" s="7" t="s">
        <v>123</v>
      </c>
      <c r="G348" s="39" t="s">
        <v>123</v>
      </c>
    </row>
    <row r="349" spans="1:7" ht="15" customHeight="1">
      <c r="A349" s="2" t="s">
        <v>431</v>
      </c>
      <c r="B349" s="3" t="s">
        <v>301</v>
      </c>
      <c r="C349" s="3" t="s">
        <v>60</v>
      </c>
      <c r="D349" s="4">
        <v>270</v>
      </c>
      <c r="E349" s="4">
        <v>2081.51</v>
      </c>
      <c r="F349" s="4" t="s">
        <v>123</v>
      </c>
      <c r="G349" s="38" t="s">
        <v>123</v>
      </c>
    </row>
    <row r="350" spans="1:7" ht="15" customHeight="1">
      <c r="A350" s="5" t="s">
        <v>431</v>
      </c>
      <c r="B350" s="6" t="s">
        <v>432</v>
      </c>
      <c r="C350" s="6" t="s">
        <v>60</v>
      </c>
      <c r="D350" s="7" t="s">
        <v>123</v>
      </c>
      <c r="E350" s="7" t="s">
        <v>123</v>
      </c>
      <c r="F350" s="7">
        <v>545</v>
      </c>
      <c r="G350" s="39">
        <v>4526.83</v>
      </c>
    </row>
    <row r="351" spans="1:7" ht="15" customHeight="1">
      <c r="A351" s="2" t="s">
        <v>431</v>
      </c>
      <c r="B351" s="3" t="s">
        <v>301</v>
      </c>
      <c r="C351" s="3" t="s">
        <v>42</v>
      </c>
      <c r="D351" s="4">
        <v>21884</v>
      </c>
      <c r="E351" s="4">
        <v>171061.01</v>
      </c>
      <c r="F351" s="4" t="s">
        <v>123</v>
      </c>
      <c r="G351" s="38" t="s">
        <v>123</v>
      </c>
    </row>
    <row r="352" spans="1:7" ht="15" customHeight="1">
      <c r="A352" s="5" t="s">
        <v>431</v>
      </c>
      <c r="B352" s="6" t="s">
        <v>432</v>
      </c>
      <c r="C352" s="6" t="s">
        <v>42</v>
      </c>
      <c r="D352" s="7" t="s">
        <v>123</v>
      </c>
      <c r="E352" s="7" t="s">
        <v>123</v>
      </c>
      <c r="F352" s="7">
        <v>12639</v>
      </c>
      <c r="G352" s="39">
        <v>127150.6</v>
      </c>
    </row>
    <row r="353" spans="1:7" ht="15" customHeight="1">
      <c r="A353" s="2" t="s">
        <v>431</v>
      </c>
      <c r="B353" s="3" t="s">
        <v>432</v>
      </c>
      <c r="C353" s="3" t="s">
        <v>98</v>
      </c>
      <c r="D353" s="4" t="s">
        <v>123</v>
      </c>
      <c r="E353" s="4" t="s">
        <v>123</v>
      </c>
      <c r="F353" s="4">
        <v>9.08</v>
      </c>
      <c r="G353" s="38">
        <v>1.45</v>
      </c>
    </row>
    <row r="354" spans="1:7" ht="15" customHeight="1">
      <c r="A354" s="5" t="s">
        <v>431</v>
      </c>
      <c r="B354" s="6" t="s">
        <v>301</v>
      </c>
      <c r="C354" s="6" t="s">
        <v>102</v>
      </c>
      <c r="D354" s="7">
        <v>1777</v>
      </c>
      <c r="E354" s="7">
        <v>19115.6</v>
      </c>
      <c r="F354" s="7" t="s">
        <v>123</v>
      </c>
      <c r="G354" s="39" t="s">
        <v>123</v>
      </c>
    </row>
    <row r="355" spans="1:7" ht="15" customHeight="1">
      <c r="A355" s="2" t="s">
        <v>431</v>
      </c>
      <c r="B355" s="3" t="s">
        <v>432</v>
      </c>
      <c r="C355" s="3" t="s">
        <v>102</v>
      </c>
      <c r="D355" s="4" t="s">
        <v>123</v>
      </c>
      <c r="E355" s="4" t="s">
        <v>123</v>
      </c>
      <c r="F355" s="4">
        <v>2344</v>
      </c>
      <c r="G355" s="38">
        <v>23786.36</v>
      </c>
    </row>
    <row r="356" spans="1:7" ht="15" customHeight="1">
      <c r="A356" s="5" t="s">
        <v>431</v>
      </c>
      <c r="B356" s="6" t="s">
        <v>301</v>
      </c>
      <c r="C356" s="6" t="s">
        <v>70</v>
      </c>
      <c r="D356" s="7">
        <v>2505</v>
      </c>
      <c r="E356" s="7">
        <v>12011.62</v>
      </c>
      <c r="F356" s="7" t="s">
        <v>123</v>
      </c>
      <c r="G356" s="39" t="s">
        <v>123</v>
      </c>
    </row>
    <row r="357" spans="1:7" ht="15" customHeight="1">
      <c r="A357" s="2" t="s">
        <v>431</v>
      </c>
      <c r="B357" s="3" t="s">
        <v>432</v>
      </c>
      <c r="C357" s="3" t="s">
        <v>66</v>
      </c>
      <c r="D357" s="4" t="s">
        <v>123</v>
      </c>
      <c r="E357" s="4" t="s">
        <v>123</v>
      </c>
      <c r="F357" s="4">
        <v>4600</v>
      </c>
      <c r="G357" s="38">
        <v>29131.75</v>
      </c>
    </row>
    <row r="358" spans="1:7" ht="15" customHeight="1">
      <c r="A358" s="5" t="s">
        <v>431</v>
      </c>
      <c r="B358" s="6" t="s">
        <v>301</v>
      </c>
      <c r="C358" s="6" t="s">
        <v>82</v>
      </c>
      <c r="D358" s="7">
        <v>210</v>
      </c>
      <c r="E358" s="7">
        <v>1974</v>
      </c>
      <c r="F358" s="7" t="s">
        <v>123</v>
      </c>
      <c r="G358" s="39" t="s">
        <v>123</v>
      </c>
    </row>
    <row r="359" spans="1:7" ht="15" customHeight="1">
      <c r="A359" s="2" t="s">
        <v>431</v>
      </c>
      <c r="B359" s="3" t="s">
        <v>432</v>
      </c>
      <c r="C359" s="3" t="s">
        <v>345</v>
      </c>
      <c r="D359" s="4" t="s">
        <v>123</v>
      </c>
      <c r="E359" s="4" t="s">
        <v>123</v>
      </c>
      <c r="F359" s="4">
        <v>2000</v>
      </c>
      <c r="G359" s="38">
        <v>13876.04</v>
      </c>
    </row>
    <row r="360" spans="1:7" ht="15" customHeight="1">
      <c r="A360" s="5" t="s">
        <v>433</v>
      </c>
      <c r="B360" s="6" t="s">
        <v>305</v>
      </c>
      <c r="C360" s="6" t="s">
        <v>109</v>
      </c>
      <c r="D360" s="7">
        <v>250</v>
      </c>
      <c r="E360" s="7">
        <v>1847.5</v>
      </c>
      <c r="F360" s="7" t="s">
        <v>123</v>
      </c>
      <c r="G360" s="39" t="s">
        <v>123</v>
      </c>
    </row>
    <row r="361" spans="1:7" ht="15" customHeight="1">
      <c r="A361" s="2" t="s">
        <v>433</v>
      </c>
      <c r="B361" s="3" t="s">
        <v>305</v>
      </c>
      <c r="C361" s="3" t="s">
        <v>47</v>
      </c>
      <c r="D361" s="4">
        <v>212155</v>
      </c>
      <c r="E361" s="4">
        <v>1581804.65</v>
      </c>
      <c r="F361" s="4" t="s">
        <v>123</v>
      </c>
      <c r="G361" s="38" t="s">
        <v>123</v>
      </c>
    </row>
    <row r="362" spans="1:7" ht="15" customHeight="1">
      <c r="A362" s="5" t="s">
        <v>433</v>
      </c>
      <c r="B362" s="6" t="s">
        <v>280</v>
      </c>
      <c r="C362" s="6" t="s">
        <v>47</v>
      </c>
      <c r="D362" s="7" t="s">
        <v>123</v>
      </c>
      <c r="E362" s="7" t="s">
        <v>123</v>
      </c>
      <c r="F362" s="7">
        <v>8712</v>
      </c>
      <c r="G362" s="39">
        <v>47142.73</v>
      </c>
    </row>
    <row r="363" spans="1:7" ht="15" customHeight="1">
      <c r="A363" s="2" t="s">
        <v>433</v>
      </c>
      <c r="B363" s="3" t="s">
        <v>280</v>
      </c>
      <c r="C363" s="3" t="s">
        <v>133</v>
      </c>
      <c r="D363" s="4" t="s">
        <v>123</v>
      </c>
      <c r="E363" s="4" t="s">
        <v>123</v>
      </c>
      <c r="F363" s="4">
        <v>567</v>
      </c>
      <c r="G363" s="38">
        <v>5414.85</v>
      </c>
    </row>
    <row r="364" spans="1:7" ht="15" customHeight="1">
      <c r="A364" s="5" t="s">
        <v>433</v>
      </c>
      <c r="B364" s="6" t="s">
        <v>305</v>
      </c>
      <c r="C364" s="6" t="s">
        <v>134</v>
      </c>
      <c r="D364" s="7">
        <v>550</v>
      </c>
      <c r="E364" s="7">
        <v>3235</v>
      </c>
      <c r="F364" s="7" t="s">
        <v>123</v>
      </c>
      <c r="G364" s="39" t="s">
        <v>123</v>
      </c>
    </row>
    <row r="365" spans="1:7" ht="15" customHeight="1">
      <c r="A365" s="2" t="s">
        <v>433</v>
      </c>
      <c r="B365" s="3" t="s">
        <v>305</v>
      </c>
      <c r="C365" s="3" t="s">
        <v>53</v>
      </c>
      <c r="D365" s="4">
        <v>450</v>
      </c>
      <c r="E365" s="4">
        <v>3195.21</v>
      </c>
      <c r="F365" s="4" t="s">
        <v>123</v>
      </c>
      <c r="G365" s="38" t="s">
        <v>123</v>
      </c>
    </row>
    <row r="366" spans="1:7" ht="15" customHeight="1">
      <c r="A366" s="5" t="s">
        <v>433</v>
      </c>
      <c r="B366" s="6" t="s">
        <v>305</v>
      </c>
      <c r="C366" s="6" t="s">
        <v>81</v>
      </c>
      <c r="D366" s="7">
        <v>12016.6</v>
      </c>
      <c r="E366" s="7">
        <v>140022.06</v>
      </c>
      <c r="F366" s="7" t="s">
        <v>123</v>
      </c>
      <c r="G366" s="39" t="s">
        <v>123</v>
      </c>
    </row>
    <row r="367" spans="1:7" ht="15" customHeight="1">
      <c r="A367" s="2" t="s">
        <v>433</v>
      </c>
      <c r="B367" s="3" t="s">
        <v>305</v>
      </c>
      <c r="C367" s="3" t="s">
        <v>50</v>
      </c>
      <c r="D367" s="4">
        <v>100</v>
      </c>
      <c r="E367" s="4">
        <v>978.57</v>
      </c>
      <c r="F367" s="4" t="s">
        <v>123</v>
      </c>
      <c r="G367" s="38" t="s">
        <v>123</v>
      </c>
    </row>
    <row r="368" spans="1:7" ht="15" customHeight="1">
      <c r="A368" s="5" t="s">
        <v>433</v>
      </c>
      <c r="B368" s="6" t="s">
        <v>305</v>
      </c>
      <c r="C368" s="6" t="s">
        <v>51</v>
      </c>
      <c r="D368" s="7">
        <v>4000</v>
      </c>
      <c r="E368" s="7">
        <v>26131.04</v>
      </c>
      <c r="F368" s="7" t="s">
        <v>123</v>
      </c>
      <c r="G368" s="39" t="s">
        <v>123</v>
      </c>
    </row>
    <row r="369" spans="1:7" ht="15" customHeight="1">
      <c r="A369" s="2" t="s">
        <v>433</v>
      </c>
      <c r="B369" s="3" t="s">
        <v>305</v>
      </c>
      <c r="C369" s="3" t="s">
        <v>55</v>
      </c>
      <c r="D369" s="4">
        <v>17460</v>
      </c>
      <c r="E369" s="4">
        <v>34821.12</v>
      </c>
      <c r="F369" s="4" t="s">
        <v>123</v>
      </c>
      <c r="G369" s="38" t="s">
        <v>123</v>
      </c>
    </row>
    <row r="370" spans="1:7" ht="15" customHeight="1">
      <c r="A370" s="5" t="s">
        <v>433</v>
      </c>
      <c r="B370" s="6" t="s">
        <v>280</v>
      </c>
      <c r="C370" s="6" t="s">
        <v>55</v>
      </c>
      <c r="D370" s="7" t="s">
        <v>123</v>
      </c>
      <c r="E370" s="7" t="s">
        <v>123</v>
      </c>
      <c r="F370" s="7">
        <v>15915</v>
      </c>
      <c r="G370" s="39">
        <v>122464.78</v>
      </c>
    </row>
    <row r="371" spans="1:7" ht="15" customHeight="1">
      <c r="A371" s="2" t="s">
        <v>433</v>
      </c>
      <c r="B371" s="3" t="s">
        <v>280</v>
      </c>
      <c r="C371" s="3" t="s">
        <v>41</v>
      </c>
      <c r="D371" s="4" t="s">
        <v>123</v>
      </c>
      <c r="E371" s="4" t="s">
        <v>123</v>
      </c>
      <c r="F371" s="4">
        <v>3564</v>
      </c>
      <c r="G371" s="38">
        <v>19390.7</v>
      </c>
    </row>
    <row r="372" spans="1:7" ht="15" customHeight="1">
      <c r="A372" s="5" t="s">
        <v>433</v>
      </c>
      <c r="B372" s="6" t="s">
        <v>305</v>
      </c>
      <c r="C372" s="6" t="s">
        <v>41</v>
      </c>
      <c r="D372" s="7">
        <v>2497.5</v>
      </c>
      <c r="E372" s="7">
        <v>15303.21</v>
      </c>
      <c r="F372" s="7" t="s">
        <v>123</v>
      </c>
      <c r="G372" s="39" t="s">
        <v>123</v>
      </c>
    </row>
    <row r="373" spans="1:7" ht="15" customHeight="1">
      <c r="A373" s="2" t="s">
        <v>433</v>
      </c>
      <c r="B373" s="3" t="s">
        <v>280</v>
      </c>
      <c r="C373" s="3" t="s">
        <v>60</v>
      </c>
      <c r="D373" s="4" t="s">
        <v>123</v>
      </c>
      <c r="E373" s="4" t="s">
        <v>123</v>
      </c>
      <c r="F373" s="4">
        <v>1800</v>
      </c>
      <c r="G373" s="38">
        <v>11041.82</v>
      </c>
    </row>
    <row r="374" spans="1:7" ht="15" customHeight="1">
      <c r="A374" s="5" t="s">
        <v>433</v>
      </c>
      <c r="B374" s="6" t="s">
        <v>305</v>
      </c>
      <c r="C374" s="6" t="s">
        <v>60</v>
      </c>
      <c r="D374" s="7">
        <v>10020</v>
      </c>
      <c r="E374" s="7">
        <v>71760.2</v>
      </c>
      <c r="F374" s="7" t="s">
        <v>123</v>
      </c>
      <c r="G374" s="39" t="s">
        <v>123</v>
      </c>
    </row>
    <row r="375" spans="1:7" ht="15" customHeight="1">
      <c r="A375" s="2" t="s">
        <v>433</v>
      </c>
      <c r="B375" s="3" t="s">
        <v>305</v>
      </c>
      <c r="C375" s="3" t="s">
        <v>42</v>
      </c>
      <c r="D375" s="4">
        <v>25562</v>
      </c>
      <c r="E375" s="4">
        <v>164290.98</v>
      </c>
      <c r="F375" s="4" t="s">
        <v>123</v>
      </c>
      <c r="G375" s="38" t="s">
        <v>123</v>
      </c>
    </row>
    <row r="376" spans="1:7" ht="15" customHeight="1">
      <c r="A376" s="5" t="s">
        <v>433</v>
      </c>
      <c r="B376" s="6" t="s">
        <v>305</v>
      </c>
      <c r="C376" s="6" t="s">
        <v>102</v>
      </c>
      <c r="D376" s="7">
        <v>370.4</v>
      </c>
      <c r="E376" s="7">
        <v>5632.45</v>
      </c>
      <c r="F376" s="7" t="s">
        <v>123</v>
      </c>
      <c r="G376" s="39" t="s">
        <v>123</v>
      </c>
    </row>
    <row r="377" spans="1:7" ht="15" customHeight="1">
      <c r="A377" s="2" t="s">
        <v>433</v>
      </c>
      <c r="B377" s="3" t="s">
        <v>280</v>
      </c>
      <c r="C377" s="3" t="s">
        <v>84</v>
      </c>
      <c r="D377" s="4" t="s">
        <v>123</v>
      </c>
      <c r="E377" s="4" t="s">
        <v>123</v>
      </c>
      <c r="F377" s="4">
        <v>6000</v>
      </c>
      <c r="G377" s="38">
        <v>37495.62</v>
      </c>
    </row>
    <row r="378" spans="1:7" ht="15" customHeight="1">
      <c r="A378" s="5" t="s">
        <v>433</v>
      </c>
      <c r="B378" s="6" t="s">
        <v>305</v>
      </c>
      <c r="C378" s="6" t="s">
        <v>84</v>
      </c>
      <c r="D378" s="7">
        <v>36240</v>
      </c>
      <c r="E378" s="7">
        <v>204097.31</v>
      </c>
      <c r="F378" s="7" t="s">
        <v>123</v>
      </c>
      <c r="G378" s="39" t="s">
        <v>123</v>
      </c>
    </row>
    <row r="379" spans="1:7" ht="15" customHeight="1">
      <c r="A379" s="2" t="s">
        <v>433</v>
      </c>
      <c r="B379" s="3" t="s">
        <v>305</v>
      </c>
      <c r="C379" s="3" t="s">
        <v>94</v>
      </c>
      <c r="D379" s="4">
        <v>1000</v>
      </c>
      <c r="E379" s="4">
        <v>7039.21</v>
      </c>
      <c r="F379" s="4" t="s">
        <v>123</v>
      </c>
      <c r="G379" s="38" t="s">
        <v>123</v>
      </c>
    </row>
    <row r="380" spans="1:7" ht="15" customHeight="1">
      <c r="A380" s="5" t="s">
        <v>433</v>
      </c>
      <c r="B380" s="6" t="s">
        <v>305</v>
      </c>
      <c r="C380" s="6" t="s">
        <v>70</v>
      </c>
      <c r="D380" s="7">
        <v>2660</v>
      </c>
      <c r="E380" s="7">
        <v>14778.84</v>
      </c>
      <c r="F380" s="7" t="s">
        <v>123</v>
      </c>
      <c r="G380" s="39" t="s">
        <v>123</v>
      </c>
    </row>
    <row r="381" spans="1:7" ht="15" customHeight="1">
      <c r="A381" s="2" t="s">
        <v>434</v>
      </c>
      <c r="B381" s="3" t="s">
        <v>303</v>
      </c>
      <c r="C381" s="3" t="s">
        <v>55</v>
      </c>
      <c r="D381" s="4">
        <v>18000</v>
      </c>
      <c r="E381" s="4">
        <v>21738.03</v>
      </c>
      <c r="F381" s="4" t="s">
        <v>123</v>
      </c>
      <c r="G381" s="38" t="s">
        <v>123</v>
      </c>
    </row>
    <row r="382" spans="1:7" ht="15" customHeight="1">
      <c r="A382" s="5" t="s">
        <v>434</v>
      </c>
      <c r="B382" s="6" t="s">
        <v>303</v>
      </c>
      <c r="C382" s="6" t="s">
        <v>42</v>
      </c>
      <c r="D382" s="7">
        <v>4781</v>
      </c>
      <c r="E382" s="7">
        <v>8186.05</v>
      </c>
      <c r="F382" s="7" t="s">
        <v>123</v>
      </c>
      <c r="G382" s="39" t="s">
        <v>123</v>
      </c>
    </row>
    <row r="383" spans="1:7" ht="15" customHeight="1">
      <c r="A383" s="2" t="s">
        <v>434</v>
      </c>
      <c r="B383" s="3" t="s">
        <v>303</v>
      </c>
      <c r="C383" s="3" t="s">
        <v>102</v>
      </c>
      <c r="D383" s="4">
        <v>1506</v>
      </c>
      <c r="E383" s="4">
        <v>16820.6</v>
      </c>
      <c r="F383" s="4" t="s">
        <v>123</v>
      </c>
      <c r="G383" s="38" t="s">
        <v>123</v>
      </c>
    </row>
    <row r="384" spans="1:7" ht="15" customHeight="1">
      <c r="A384" s="5" t="s">
        <v>434</v>
      </c>
      <c r="B384" s="6" t="s">
        <v>303</v>
      </c>
      <c r="C384" s="6" t="s">
        <v>82</v>
      </c>
      <c r="D384" s="7">
        <v>180</v>
      </c>
      <c r="E384" s="7">
        <v>1764</v>
      </c>
      <c r="F384" s="7" t="s">
        <v>123</v>
      </c>
      <c r="G384" s="39" t="s">
        <v>123</v>
      </c>
    </row>
    <row r="385" spans="1:7" ht="15" customHeight="1">
      <c r="A385" s="2" t="s">
        <v>533</v>
      </c>
      <c r="B385" s="3" t="s">
        <v>534</v>
      </c>
      <c r="C385" s="3" t="s">
        <v>102</v>
      </c>
      <c r="D385" s="4">
        <v>189</v>
      </c>
      <c r="E385" s="4">
        <v>2430.54</v>
      </c>
      <c r="F385" s="4" t="s">
        <v>123</v>
      </c>
      <c r="G385" s="38" t="s">
        <v>123</v>
      </c>
    </row>
    <row r="386" spans="1:7" ht="15" customHeight="1">
      <c r="A386" s="5" t="s">
        <v>435</v>
      </c>
      <c r="B386" s="6" t="s">
        <v>304</v>
      </c>
      <c r="C386" s="6" t="s">
        <v>47</v>
      </c>
      <c r="D386" s="7">
        <v>5145</v>
      </c>
      <c r="E386" s="7">
        <v>14354.01</v>
      </c>
      <c r="F386" s="7" t="s">
        <v>123</v>
      </c>
      <c r="G386" s="39" t="s">
        <v>123</v>
      </c>
    </row>
    <row r="387" spans="1:7" ht="15" customHeight="1">
      <c r="A387" s="2" t="s">
        <v>435</v>
      </c>
      <c r="B387" s="3" t="s">
        <v>304</v>
      </c>
      <c r="C387" s="3" t="s">
        <v>606</v>
      </c>
      <c r="D387" s="4">
        <v>4159.2</v>
      </c>
      <c r="E387" s="4">
        <v>22340.43</v>
      </c>
      <c r="F387" s="4" t="s">
        <v>123</v>
      </c>
      <c r="G387" s="38" t="s">
        <v>123</v>
      </c>
    </row>
    <row r="388" spans="1:7" ht="15" customHeight="1">
      <c r="A388" s="5" t="s">
        <v>435</v>
      </c>
      <c r="B388" s="6" t="s">
        <v>396</v>
      </c>
      <c r="C388" s="6" t="s">
        <v>133</v>
      </c>
      <c r="D388" s="7" t="s">
        <v>123</v>
      </c>
      <c r="E388" s="7" t="s">
        <v>123</v>
      </c>
      <c r="F388" s="7">
        <v>1267.5</v>
      </c>
      <c r="G388" s="39">
        <v>7224.76</v>
      </c>
    </row>
    <row r="389" spans="1:7" ht="15" customHeight="1">
      <c r="A389" s="2" t="s">
        <v>435</v>
      </c>
      <c r="B389" s="3" t="s">
        <v>304</v>
      </c>
      <c r="C389" s="3" t="s">
        <v>60</v>
      </c>
      <c r="D389" s="4">
        <v>6495</v>
      </c>
      <c r="E389" s="4">
        <v>20069.23</v>
      </c>
      <c r="F389" s="4" t="s">
        <v>123</v>
      </c>
      <c r="G389" s="38" t="s">
        <v>123</v>
      </c>
    </row>
    <row r="390" spans="1:7" ht="15" customHeight="1">
      <c r="A390" s="5" t="s">
        <v>435</v>
      </c>
      <c r="B390" s="6" t="s">
        <v>304</v>
      </c>
      <c r="C390" s="6" t="s">
        <v>98</v>
      </c>
      <c r="D390" s="7">
        <v>14040</v>
      </c>
      <c r="E390" s="7">
        <v>26879.08</v>
      </c>
      <c r="F390" s="7" t="s">
        <v>123</v>
      </c>
      <c r="G390" s="39" t="s">
        <v>123</v>
      </c>
    </row>
    <row r="391" spans="1:7" ht="15" customHeight="1">
      <c r="A391" s="2" t="s">
        <v>435</v>
      </c>
      <c r="B391" s="3" t="s">
        <v>304</v>
      </c>
      <c r="C391" s="3" t="s">
        <v>102</v>
      </c>
      <c r="D391" s="4">
        <v>1830</v>
      </c>
      <c r="E391" s="4">
        <v>8187</v>
      </c>
      <c r="F391" s="4" t="s">
        <v>123</v>
      </c>
      <c r="G391" s="38" t="s">
        <v>123</v>
      </c>
    </row>
    <row r="392" spans="1:7" ht="15" customHeight="1">
      <c r="A392" s="5" t="s">
        <v>435</v>
      </c>
      <c r="B392" s="6" t="s">
        <v>396</v>
      </c>
      <c r="C392" s="6" t="s">
        <v>102</v>
      </c>
      <c r="D392" s="7" t="s">
        <v>123</v>
      </c>
      <c r="E392" s="7" t="s">
        <v>123</v>
      </c>
      <c r="F392" s="7">
        <v>3168</v>
      </c>
      <c r="G392" s="39">
        <v>13753.99</v>
      </c>
    </row>
    <row r="393" spans="1:7" ht="15" customHeight="1">
      <c r="A393" s="2" t="s">
        <v>435</v>
      </c>
      <c r="B393" s="3" t="s">
        <v>396</v>
      </c>
      <c r="C393" s="3" t="s">
        <v>64</v>
      </c>
      <c r="D393" s="4" t="s">
        <v>123</v>
      </c>
      <c r="E393" s="4" t="s">
        <v>123</v>
      </c>
      <c r="F393" s="4">
        <v>42</v>
      </c>
      <c r="G393" s="38">
        <v>239.4</v>
      </c>
    </row>
    <row r="394" spans="1:7" ht="15" customHeight="1">
      <c r="A394" s="5" t="s">
        <v>435</v>
      </c>
      <c r="B394" s="6" t="s">
        <v>304</v>
      </c>
      <c r="C394" s="6" t="s">
        <v>82</v>
      </c>
      <c r="D394" s="7">
        <v>210</v>
      </c>
      <c r="E394" s="7">
        <v>1197</v>
      </c>
      <c r="F394" s="7" t="s">
        <v>123</v>
      </c>
      <c r="G394" s="39" t="s">
        <v>123</v>
      </c>
    </row>
    <row r="395" spans="1:7" ht="15" customHeight="1">
      <c r="A395" s="2" t="s">
        <v>436</v>
      </c>
      <c r="B395" s="3" t="s">
        <v>419</v>
      </c>
      <c r="C395" s="3" t="s">
        <v>47</v>
      </c>
      <c r="D395" s="4" t="s">
        <v>123</v>
      </c>
      <c r="E395" s="4" t="s">
        <v>123</v>
      </c>
      <c r="F395" s="4">
        <v>405020</v>
      </c>
      <c r="G395" s="38">
        <v>2645948.46</v>
      </c>
    </row>
    <row r="396" spans="1:7" ht="15" customHeight="1">
      <c r="A396" s="5" t="s">
        <v>436</v>
      </c>
      <c r="B396" s="6" t="s">
        <v>419</v>
      </c>
      <c r="C396" s="6" t="s">
        <v>62</v>
      </c>
      <c r="D396" s="7" t="s">
        <v>123</v>
      </c>
      <c r="E396" s="7" t="s">
        <v>123</v>
      </c>
      <c r="F396" s="7">
        <v>908</v>
      </c>
      <c r="G396" s="39">
        <v>13315.79</v>
      </c>
    </row>
    <row r="397" spans="1:7" ht="15" customHeight="1">
      <c r="A397" s="2" t="s">
        <v>436</v>
      </c>
      <c r="B397" s="3" t="s">
        <v>419</v>
      </c>
      <c r="C397" s="3" t="s">
        <v>53</v>
      </c>
      <c r="D397" s="4" t="s">
        <v>123</v>
      </c>
      <c r="E397" s="4" t="s">
        <v>123</v>
      </c>
      <c r="F397" s="4">
        <v>200</v>
      </c>
      <c r="G397" s="38">
        <v>932.42</v>
      </c>
    </row>
    <row r="398" spans="1:7" ht="15" customHeight="1">
      <c r="A398" s="5" t="s">
        <v>436</v>
      </c>
      <c r="B398" s="6" t="s">
        <v>419</v>
      </c>
      <c r="C398" s="6" t="s">
        <v>51</v>
      </c>
      <c r="D398" s="7" t="s">
        <v>123</v>
      </c>
      <c r="E398" s="7" t="s">
        <v>123</v>
      </c>
      <c r="F398" s="7">
        <v>2410</v>
      </c>
      <c r="G398" s="39">
        <v>12164.98</v>
      </c>
    </row>
    <row r="399" spans="1:7" ht="15" customHeight="1">
      <c r="A399" s="2" t="s">
        <v>436</v>
      </c>
      <c r="B399" s="3" t="s">
        <v>419</v>
      </c>
      <c r="C399" s="3" t="s">
        <v>55</v>
      </c>
      <c r="D399" s="4" t="s">
        <v>123</v>
      </c>
      <c r="E399" s="4" t="s">
        <v>123</v>
      </c>
      <c r="F399" s="4">
        <v>16132.8</v>
      </c>
      <c r="G399" s="38">
        <v>120509.7</v>
      </c>
    </row>
    <row r="400" spans="1:7" ht="15" customHeight="1">
      <c r="A400" s="5" t="s">
        <v>436</v>
      </c>
      <c r="B400" s="6" t="s">
        <v>419</v>
      </c>
      <c r="C400" s="6" t="s">
        <v>60</v>
      </c>
      <c r="D400" s="7" t="s">
        <v>123</v>
      </c>
      <c r="E400" s="7" t="s">
        <v>123</v>
      </c>
      <c r="F400" s="7">
        <v>2700</v>
      </c>
      <c r="G400" s="39">
        <v>14709.53</v>
      </c>
    </row>
    <row r="401" spans="1:7" ht="15" customHeight="1">
      <c r="A401" s="2" t="s">
        <v>436</v>
      </c>
      <c r="B401" s="3" t="s">
        <v>419</v>
      </c>
      <c r="C401" s="3" t="s">
        <v>42</v>
      </c>
      <c r="D401" s="4" t="s">
        <v>123</v>
      </c>
      <c r="E401" s="4" t="s">
        <v>123</v>
      </c>
      <c r="F401" s="4">
        <v>16884</v>
      </c>
      <c r="G401" s="38">
        <v>123030.31</v>
      </c>
    </row>
    <row r="402" spans="1:7" ht="15" customHeight="1">
      <c r="A402" s="5" t="s">
        <v>436</v>
      </c>
      <c r="B402" s="6" t="s">
        <v>419</v>
      </c>
      <c r="C402" s="6" t="s">
        <v>98</v>
      </c>
      <c r="D402" s="7" t="s">
        <v>123</v>
      </c>
      <c r="E402" s="7" t="s">
        <v>123</v>
      </c>
      <c r="F402" s="7">
        <v>217.92</v>
      </c>
      <c r="G402" s="39">
        <v>2018.88</v>
      </c>
    </row>
    <row r="403" spans="1:7" ht="15" customHeight="1">
      <c r="A403" s="2" t="s">
        <v>436</v>
      </c>
      <c r="B403" s="3" t="s">
        <v>419</v>
      </c>
      <c r="C403" s="3" t="s">
        <v>102</v>
      </c>
      <c r="D403" s="4" t="s">
        <v>123</v>
      </c>
      <c r="E403" s="4" t="s">
        <v>123</v>
      </c>
      <c r="F403" s="4">
        <v>2828</v>
      </c>
      <c r="G403" s="38">
        <v>26043.96</v>
      </c>
    </row>
    <row r="404" spans="1:7" ht="15" customHeight="1">
      <c r="A404" s="5" t="s">
        <v>436</v>
      </c>
      <c r="B404" s="6" t="s">
        <v>419</v>
      </c>
      <c r="C404" s="6" t="s">
        <v>84</v>
      </c>
      <c r="D404" s="7" t="s">
        <v>123</v>
      </c>
      <c r="E404" s="7" t="s">
        <v>123</v>
      </c>
      <c r="F404" s="7">
        <v>66000</v>
      </c>
      <c r="G404" s="39">
        <v>334544.38</v>
      </c>
    </row>
    <row r="405" spans="1:7" ht="15" customHeight="1">
      <c r="A405" s="2" t="s">
        <v>436</v>
      </c>
      <c r="B405" s="3" t="s">
        <v>419</v>
      </c>
      <c r="C405" s="3" t="s">
        <v>94</v>
      </c>
      <c r="D405" s="4" t="s">
        <v>123</v>
      </c>
      <c r="E405" s="4" t="s">
        <v>123</v>
      </c>
      <c r="F405" s="4">
        <v>1500</v>
      </c>
      <c r="G405" s="38">
        <v>8204.33</v>
      </c>
    </row>
    <row r="406" spans="1:7" ht="15" customHeight="1">
      <c r="A406" s="5" t="s">
        <v>436</v>
      </c>
      <c r="B406" s="6" t="s">
        <v>419</v>
      </c>
      <c r="C406" s="6" t="s">
        <v>66</v>
      </c>
      <c r="D406" s="7" t="s">
        <v>123</v>
      </c>
      <c r="E406" s="7" t="s">
        <v>123</v>
      </c>
      <c r="F406" s="7">
        <v>18900</v>
      </c>
      <c r="G406" s="39">
        <v>96332.98</v>
      </c>
    </row>
    <row r="407" spans="1:7" ht="15" customHeight="1">
      <c r="A407" s="2" t="s">
        <v>436</v>
      </c>
      <c r="B407" s="3" t="s">
        <v>419</v>
      </c>
      <c r="C407" s="3" t="s">
        <v>345</v>
      </c>
      <c r="D407" s="4" t="s">
        <v>123</v>
      </c>
      <c r="E407" s="4" t="s">
        <v>123</v>
      </c>
      <c r="F407" s="4">
        <v>2500</v>
      </c>
      <c r="G407" s="38">
        <v>15362.76</v>
      </c>
    </row>
    <row r="408" spans="1:7" ht="15" customHeight="1">
      <c r="A408" s="5" t="s">
        <v>535</v>
      </c>
      <c r="B408" s="6" t="s">
        <v>536</v>
      </c>
      <c r="C408" s="6" t="s">
        <v>42</v>
      </c>
      <c r="D408" s="7">
        <v>36</v>
      </c>
      <c r="E408" s="7">
        <v>327.32</v>
      </c>
      <c r="F408" s="7" t="s">
        <v>123</v>
      </c>
      <c r="G408" s="39" t="s">
        <v>123</v>
      </c>
    </row>
    <row r="409" spans="1:7" ht="15" customHeight="1">
      <c r="A409" s="2" t="s">
        <v>437</v>
      </c>
      <c r="B409" s="3" t="s">
        <v>280</v>
      </c>
      <c r="C409" s="3" t="s">
        <v>42</v>
      </c>
      <c r="D409" s="4" t="s">
        <v>123</v>
      </c>
      <c r="E409" s="4" t="s">
        <v>123</v>
      </c>
      <c r="F409" s="4">
        <v>3488</v>
      </c>
      <c r="G409" s="38">
        <v>19965.1</v>
      </c>
    </row>
    <row r="410" spans="1:7" ht="15" customHeight="1">
      <c r="A410" s="5" t="s">
        <v>437</v>
      </c>
      <c r="B410" s="6" t="s">
        <v>280</v>
      </c>
      <c r="C410" s="6" t="s">
        <v>64</v>
      </c>
      <c r="D410" s="7" t="s">
        <v>123</v>
      </c>
      <c r="E410" s="7" t="s">
        <v>123</v>
      </c>
      <c r="F410" s="7">
        <v>192</v>
      </c>
      <c r="G410" s="39">
        <v>3191.04</v>
      </c>
    </row>
    <row r="411" spans="1:7" ht="15" customHeight="1">
      <c r="A411" s="2" t="s">
        <v>437</v>
      </c>
      <c r="B411" s="3" t="s">
        <v>280</v>
      </c>
      <c r="C411" s="3" t="s">
        <v>43</v>
      </c>
      <c r="D411" s="4" t="s">
        <v>123</v>
      </c>
      <c r="E411" s="4" t="s">
        <v>123</v>
      </c>
      <c r="F411" s="4">
        <v>7000</v>
      </c>
      <c r="G411" s="38">
        <v>7425.54</v>
      </c>
    </row>
    <row r="412" spans="1:7" ht="15" customHeight="1">
      <c r="A412" s="5" t="s">
        <v>537</v>
      </c>
      <c r="B412" s="6" t="s">
        <v>538</v>
      </c>
      <c r="C412" s="6" t="s">
        <v>63</v>
      </c>
      <c r="D412" s="7">
        <v>1395</v>
      </c>
      <c r="E412" s="7">
        <v>9739.48</v>
      </c>
      <c r="F412" s="7" t="s">
        <v>123</v>
      </c>
      <c r="G412" s="39" t="s">
        <v>123</v>
      </c>
    </row>
    <row r="413" spans="1:7" ht="15" customHeight="1">
      <c r="A413" s="2" t="s">
        <v>537</v>
      </c>
      <c r="B413" s="3" t="s">
        <v>538</v>
      </c>
      <c r="C413" s="3" t="s">
        <v>41</v>
      </c>
      <c r="D413" s="4">
        <v>2390</v>
      </c>
      <c r="E413" s="4">
        <v>12805.58</v>
      </c>
      <c r="F413" s="4" t="s">
        <v>123</v>
      </c>
      <c r="G413" s="38" t="s">
        <v>123</v>
      </c>
    </row>
    <row r="414" spans="1:7" ht="15" customHeight="1">
      <c r="A414" s="5" t="s">
        <v>438</v>
      </c>
      <c r="B414" s="6" t="s">
        <v>280</v>
      </c>
      <c r="C414" s="6" t="s">
        <v>53</v>
      </c>
      <c r="D414" s="7" t="s">
        <v>123</v>
      </c>
      <c r="E414" s="7" t="s">
        <v>123</v>
      </c>
      <c r="F414" s="7">
        <v>2225</v>
      </c>
      <c r="G414" s="39">
        <v>10015.29</v>
      </c>
    </row>
    <row r="415" spans="1:7" ht="15" customHeight="1">
      <c r="A415" s="2" t="s">
        <v>438</v>
      </c>
      <c r="B415" s="3" t="s">
        <v>280</v>
      </c>
      <c r="C415" s="3" t="s">
        <v>41</v>
      </c>
      <c r="D415" s="4" t="s">
        <v>123</v>
      </c>
      <c r="E415" s="4" t="s">
        <v>123</v>
      </c>
      <c r="F415" s="4">
        <v>2400</v>
      </c>
      <c r="G415" s="38">
        <v>16809.66</v>
      </c>
    </row>
    <row r="416" spans="1:7" ht="15" customHeight="1">
      <c r="A416" s="5" t="s">
        <v>438</v>
      </c>
      <c r="B416" s="6" t="s">
        <v>280</v>
      </c>
      <c r="C416" s="6" t="s">
        <v>60</v>
      </c>
      <c r="D416" s="7" t="s">
        <v>123</v>
      </c>
      <c r="E416" s="7" t="s">
        <v>123</v>
      </c>
      <c r="F416" s="7">
        <v>900</v>
      </c>
      <c r="G416" s="39">
        <v>7053</v>
      </c>
    </row>
    <row r="417" spans="1:7" ht="15" customHeight="1">
      <c r="A417" s="2" t="s">
        <v>539</v>
      </c>
      <c r="B417" s="3" t="s">
        <v>540</v>
      </c>
      <c r="C417" s="3" t="s">
        <v>41</v>
      </c>
      <c r="D417" s="4" t="s">
        <v>123</v>
      </c>
      <c r="E417" s="4" t="s">
        <v>123</v>
      </c>
      <c r="F417" s="4">
        <v>13087</v>
      </c>
      <c r="G417" s="38">
        <v>192018.94</v>
      </c>
    </row>
    <row r="418" spans="1:7" ht="15" customHeight="1">
      <c r="A418" s="5" t="s">
        <v>439</v>
      </c>
      <c r="B418" s="6" t="s">
        <v>310</v>
      </c>
      <c r="C418" s="6" t="s">
        <v>81</v>
      </c>
      <c r="D418" s="7">
        <v>200</v>
      </c>
      <c r="E418" s="7">
        <v>895.81</v>
      </c>
      <c r="F418" s="7" t="s">
        <v>123</v>
      </c>
      <c r="G418" s="39" t="s">
        <v>123</v>
      </c>
    </row>
    <row r="419" spans="1:7" ht="15" customHeight="1">
      <c r="A419" s="2" t="s">
        <v>439</v>
      </c>
      <c r="B419" s="3" t="s">
        <v>310</v>
      </c>
      <c r="C419" s="3" t="s">
        <v>41</v>
      </c>
      <c r="D419" s="4">
        <v>319753</v>
      </c>
      <c r="E419" s="4">
        <v>3468154.21</v>
      </c>
      <c r="F419" s="4" t="s">
        <v>123</v>
      </c>
      <c r="G419" s="38" t="s">
        <v>123</v>
      </c>
    </row>
    <row r="420" spans="1:7" ht="15" customHeight="1">
      <c r="A420" s="5" t="s">
        <v>439</v>
      </c>
      <c r="B420" s="6" t="s">
        <v>307</v>
      </c>
      <c r="C420" s="6" t="s">
        <v>41</v>
      </c>
      <c r="D420" s="7" t="s">
        <v>123</v>
      </c>
      <c r="E420" s="7" t="s">
        <v>123</v>
      </c>
      <c r="F420" s="7">
        <v>6060</v>
      </c>
      <c r="G420" s="39">
        <v>71613.85</v>
      </c>
    </row>
    <row r="421" spans="1:7" ht="15" customHeight="1">
      <c r="A421" s="2" t="s">
        <v>439</v>
      </c>
      <c r="B421" s="3" t="s">
        <v>310</v>
      </c>
      <c r="C421" s="3" t="s">
        <v>42</v>
      </c>
      <c r="D421" s="4">
        <v>5400</v>
      </c>
      <c r="E421" s="4">
        <v>41068.68</v>
      </c>
      <c r="F421" s="4" t="s">
        <v>123</v>
      </c>
      <c r="G421" s="38" t="s">
        <v>123</v>
      </c>
    </row>
    <row r="422" spans="1:7" ht="15" customHeight="1">
      <c r="A422" s="5" t="s">
        <v>440</v>
      </c>
      <c r="B422" s="6" t="s">
        <v>311</v>
      </c>
      <c r="C422" s="6" t="s">
        <v>41</v>
      </c>
      <c r="D422" s="7">
        <v>102811</v>
      </c>
      <c r="E422" s="7">
        <v>926827.1</v>
      </c>
      <c r="F422" s="7" t="s">
        <v>123</v>
      </c>
      <c r="G422" s="39" t="s">
        <v>123</v>
      </c>
    </row>
    <row r="423" spans="1:7" ht="15" customHeight="1">
      <c r="A423" s="2" t="s">
        <v>440</v>
      </c>
      <c r="B423" s="3" t="s">
        <v>311</v>
      </c>
      <c r="C423" s="3" t="s">
        <v>42</v>
      </c>
      <c r="D423" s="4">
        <v>3150</v>
      </c>
      <c r="E423" s="4">
        <v>19436.68</v>
      </c>
      <c r="F423" s="4" t="s">
        <v>123</v>
      </c>
      <c r="G423" s="38" t="s">
        <v>123</v>
      </c>
    </row>
    <row r="424" spans="1:7" ht="15" customHeight="1">
      <c r="A424" s="5" t="s">
        <v>541</v>
      </c>
      <c r="B424" s="6" t="s">
        <v>542</v>
      </c>
      <c r="C424" s="6" t="s">
        <v>41</v>
      </c>
      <c r="D424" s="7">
        <v>100</v>
      </c>
      <c r="E424" s="7">
        <v>747.66</v>
      </c>
      <c r="F424" s="7" t="s">
        <v>123</v>
      </c>
      <c r="G424" s="39" t="s">
        <v>123</v>
      </c>
    </row>
    <row r="425" spans="1:7" ht="15" customHeight="1">
      <c r="A425" s="2" t="s">
        <v>543</v>
      </c>
      <c r="B425" s="3" t="s">
        <v>544</v>
      </c>
      <c r="C425" s="3" t="s">
        <v>41</v>
      </c>
      <c r="D425" s="4">
        <v>400</v>
      </c>
      <c r="E425" s="4">
        <v>3111.77</v>
      </c>
      <c r="F425" s="4" t="s">
        <v>123</v>
      </c>
      <c r="G425" s="38" t="s">
        <v>123</v>
      </c>
    </row>
    <row r="426" spans="1:7" ht="15" customHeight="1">
      <c r="A426" s="5" t="s">
        <v>441</v>
      </c>
      <c r="B426" s="6" t="s">
        <v>307</v>
      </c>
      <c r="C426" s="6" t="s">
        <v>47</v>
      </c>
      <c r="D426" s="7">
        <v>200</v>
      </c>
      <c r="E426" s="7">
        <v>2789.01</v>
      </c>
      <c r="F426" s="7">
        <v>328</v>
      </c>
      <c r="G426" s="39">
        <v>4119.06</v>
      </c>
    </row>
    <row r="427" spans="1:7" ht="15" customHeight="1">
      <c r="A427" s="2" t="s">
        <v>441</v>
      </c>
      <c r="B427" s="3" t="s">
        <v>307</v>
      </c>
      <c r="C427" s="3" t="s">
        <v>134</v>
      </c>
      <c r="D427" s="4" t="s">
        <v>123</v>
      </c>
      <c r="E427" s="4" t="s">
        <v>123</v>
      </c>
      <c r="F427" s="4">
        <v>2205</v>
      </c>
      <c r="G427" s="38">
        <v>39783.54</v>
      </c>
    </row>
    <row r="428" spans="1:7" ht="15" customHeight="1">
      <c r="A428" s="5" t="s">
        <v>441</v>
      </c>
      <c r="B428" s="6" t="s">
        <v>307</v>
      </c>
      <c r="C428" s="6" t="s">
        <v>53</v>
      </c>
      <c r="D428" s="7">
        <v>31820</v>
      </c>
      <c r="E428" s="7">
        <v>414678.67</v>
      </c>
      <c r="F428" s="7">
        <v>130306</v>
      </c>
      <c r="G428" s="39">
        <v>1657121.92</v>
      </c>
    </row>
    <row r="429" spans="1:7" ht="15" customHeight="1">
      <c r="A429" s="2" t="s">
        <v>441</v>
      </c>
      <c r="B429" s="3" t="s">
        <v>307</v>
      </c>
      <c r="C429" s="3" t="s">
        <v>41</v>
      </c>
      <c r="D429" s="4">
        <v>618779</v>
      </c>
      <c r="E429" s="4">
        <v>7545369.18</v>
      </c>
      <c r="F429" s="4">
        <v>1069942</v>
      </c>
      <c r="G429" s="38">
        <v>12437780.73</v>
      </c>
    </row>
    <row r="430" spans="1:7" ht="15" customHeight="1">
      <c r="A430" s="5" t="s">
        <v>441</v>
      </c>
      <c r="B430" s="6" t="s">
        <v>307</v>
      </c>
      <c r="C430" s="6" t="s">
        <v>297</v>
      </c>
      <c r="D430" s="7" t="s">
        <v>123</v>
      </c>
      <c r="E430" s="7" t="s">
        <v>123</v>
      </c>
      <c r="F430" s="7">
        <v>1056</v>
      </c>
      <c r="G430" s="39">
        <v>13993.36</v>
      </c>
    </row>
    <row r="431" spans="1:7" ht="15" customHeight="1">
      <c r="A431" s="2" t="s">
        <v>441</v>
      </c>
      <c r="B431" s="3" t="s">
        <v>307</v>
      </c>
      <c r="C431" s="3" t="s">
        <v>44</v>
      </c>
      <c r="D431" s="4" t="s">
        <v>123</v>
      </c>
      <c r="E431" s="4" t="s">
        <v>123</v>
      </c>
      <c r="F431" s="4">
        <v>200</v>
      </c>
      <c r="G431" s="38">
        <v>2752.7</v>
      </c>
    </row>
    <row r="432" spans="1:7" ht="15" customHeight="1">
      <c r="A432" s="5" t="s">
        <v>441</v>
      </c>
      <c r="B432" s="6" t="s">
        <v>307</v>
      </c>
      <c r="C432" s="6" t="s">
        <v>42</v>
      </c>
      <c r="D432" s="7">
        <v>23232.5</v>
      </c>
      <c r="E432" s="7">
        <v>309046.51</v>
      </c>
      <c r="F432" s="7">
        <v>26598</v>
      </c>
      <c r="G432" s="39">
        <v>360119.13</v>
      </c>
    </row>
    <row r="433" spans="1:7" ht="15" customHeight="1">
      <c r="A433" s="2" t="s">
        <v>441</v>
      </c>
      <c r="B433" s="3" t="s">
        <v>307</v>
      </c>
      <c r="C433" s="3" t="s">
        <v>98</v>
      </c>
      <c r="D433" s="4" t="s">
        <v>123</v>
      </c>
      <c r="E433" s="4" t="s">
        <v>123</v>
      </c>
      <c r="F433" s="4">
        <v>2</v>
      </c>
      <c r="G433" s="38">
        <v>13.46</v>
      </c>
    </row>
    <row r="434" spans="1:7" ht="15" customHeight="1">
      <c r="A434" s="5" t="s">
        <v>442</v>
      </c>
      <c r="B434" s="6" t="s">
        <v>308</v>
      </c>
      <c r="C434" s="6" t="s">
        <v>47</v>
      </c>
      <c r="D434" s="7">
        <v>200</v>
      </c>
      <c r="E434" s="7">
        <v>3023.6</v>
      </c>
      <c r="F434" s="7">
        <v>310</v>
      </c>
      <c r="G434" s="39">
        <v>3315.85</v>
      </c>
    </row>
    <row r="435" spans="1:7" ht="15" customHeight="1">
      <c r="A435" s="2" t="s">
        <v>442</v>
      </c>
      <c r="B435" s="3" t="s">
        <v>308</v>
      </c>
      <c r="C435" s="3" t="s">
        <v>134</v>
      </c>
      <c r="D435" s="4">
        <v>450</v>
      </c>
      <c r="E435" s="4">
        <v>5615</v>
      </c>
      <c r="F435" s="4" t="s">
        <v>123</v>
      </c>
      <c r="G435" s="38" t="s">
        <v>123</v>
      </c>
    </row>
    <row r="436" spans="1:7" ht="15" customHeight="1">
      <c r="A436" s="5" t="s">
        <v>442</v>
      </c>
      <c r="B436" s="6" t="s">
        <v>308</v>
      </c>
      <c r="C436" s="6" t="s">
        <v>53</v>
      </c>
      <c r="D436" s="7">
        <v>460</v>
      </c>
      <c r="E436" s="7">
        <v>6908.64</v>
      </c>
      <c r="F436" s="7">
        <v>2780</v>
      </c>
      <c r="G436" s="39">
        <v>32112.81</v>
      </c>
    </row>
    <row r="437" spans="1:7" ht="15" customHeight="1">
      <c r="A437" s="2" t="s">
        <v>442</v>
      </c>
      <c r="B437" s="3" t="s">
        <v>308</v>
      </c>
      <c r="C437" s="3" t="s">
        <v>41</v>
      </c>
      <c r="D437" s="4">
        <v>205493</v>
      </c>
      <c r="E437" s="4">
        <v>2417367.1</v>
      </c>
      <c r="F437" s="4">
        <v>272541</v>
      </c>
      <c r="G437" s="38">
        <v>2477705.6</v>
      </c>
    </row>
    <row r="438" spans="1:7" ht="15" customHeight="1">
      <c r="A438" s="5" t="s">
        <v>442</v>
      </c>
      <c r="B438" s="6" t="s">
        <v>308</v>
      </c>
      <c r="C438" s="6" t="s">
        <v>42</v>
      </c>
      <c r="D438" s="7">
        <v>20036.2</v>
      </c>
      <c r="E438" s="7">
        <v>281542.8</v>
      </c>
      <c r="F438" s="7">
        <v>6000</v>
      </c>
      <c r="G438" s="39">
        <v>68756.01</v>
      </c>
    </row>
    <row r="439" spans="1:7" ht="15" customHeight="1">
      <c r="A439" s="2" t="s">
        <v>442</v>
      </c>
      <c r="B439" s="3" t="s">
        <v>308</v>
      </c>
      <c r="C439" s="3" t="s">
        <v>98</v>
      </c>
      <c r="D439" s="4" t="s">
        <v>123</v>
      </c>
      <c r="E439" s="4" t="s">
        <v>123</v>
      </c>
      <c r="F439" s="4">
        <v>2</v>
      </c>
      <c r="G439" s="38">
        <v>13.46</v>
      </c>
    </row>
    <row r="440" spans="1:7" ht="15" customHeight="1">
      <c r="A440" s="5" t="s">
        <v>442</v>
      </c>
      <c r="B440" s="6" t="s">
        <v>308</v>
      </c>
      <c r="C440" s="6" t="s">
        <v>66</v>
      </c>
      <c r="D440" s="7" t="s">
        <v>123</v>
      </c>
      <c r="E440" s="7" t="s">
        <v>123</v>
      </c>
      <c r="F440" s="7">
        <v>7130</v>
      </c>
      <c r="G440" s="39">
        <v>83648.12</v>
      </c>
    </row>
    <row r="441" spans="1:7" ht="15" customHeight="1">
      <c r="A441" s="2" t="s">
        <v>443</v>
      </c>
      <c r="B441" s="3" t="s">
        <v>309</v>
      </c>
      <c r="C441" s="3" t="s">
        <v>134</v>
      </c>
      <c r="D441" s="4" t="s">
        <v>123</v>
      </c>
      <c r="E441" s="4" t="s">
        <v>123</v>
      </c>
      <c r="F441" s="4">
        <v>5</v>
      </c>
      <c r="G441" s="38">
        <v>93.54</v>
      </c>
    </row>
    <row r="442" spans="1:7" ht="15" customHeight="1">
      <c r="A442" s="5" t="s">
        <v>545</v>
      </c>
      <c r="B442" s="6" t="s">
        <v>546</v>
      </c>
      <c r="C442" s="6" t="s">
        <v>41</v>
      </c>
      <c r="D442" s="7" t="s">
        <v>123</v>
      </c>
      <c r="E442" s="7" t="s">
        <v>123</v>
      </c>
      <c r="F442" s="7">
        <v>15</v>
      </c>
      <c r="G442" s="39">
        <v>101.48</v>
      </c>
    </row>
    <row r="443" spans="1:7" ht="15" customHeight="1">
      <c r="A443" s="2" t="s">
        <v>444</v>
      </c>
      <c r="B443" s="3" t="s">
        <v>280</v>
      </c>
      <c r="C443" s="3" t="s">
        <v>42</v>
      </c>
      <c r="D443" s="4" t="s">
        <v>123</v>
      </c>
      <c r="E443" s="4" t="s">
        <v>123</v>
      </c>
      <c r="F443" s="4">
        <v>41830</v>
      </c>
      <c r="G443" s="38">
        <v>499378.34</v>
      </c>
    </row>
    <row r="444" spans="1:7" ht="15" customHeight="1">
      <c r="A444" s="5" t="s">
        <v>547</v>
      </c>
      <c r="B444" s="6" t="s">
        <v>548</v>
      </c>
      <c r="C444" s="6" t="s">
        <v>133</v>
      </c>
      <c r="D444" s="7" t="s">
        <v>123</v>
      </c>
      <c r="E444" s="7" t="s">
        <v>123</v>
      </c>
      <c r="F444" s="7">
        <v>375</v>
      </c>
      <c r="G444" s="39">
        <v>2718.75</v>
      </c>
    </row>
    <row r="445" spans="1:7" ht="15" customHeight="1">
      <c r="A445" s="2" t="s">
        <v>547</v>
      </c>
      <c r="B445" s="3" t="s">
        <v>548</v>
      </c>
      <c r="C445" s="3" t="s">
        <v>64</v>
      </c>
      <c r="D445" s="4" t="s">
        <v>123</v>
      </c>
      <c r="E445" s="4" t="s">
        <v>123</v>
      </c>
      <c r="F445" s="4">
        <v>200</v>
      </c>
      <c r="G445" s="38">
        <v>1300</v>
      </c>
    </row>
    <row r="446" spans="1:7" ht="15" customHeight="1">
      <c r="A446" s="5" t="s">
        <v>445</v>
      </c>
      <c r="B446" s="6" t="s">
        <v>280</v>
      </c>
      <c r="C446" s="6" t="s">
        <v>53</v>
      </c>
      <c r="D446" s="7" t="s">
        <v>123</v>
      </c>
      <c r="E446" s="7" t="s">
        <v>123</v>
      </c>
      <c r="F446" s="7">
        <v>6534</v>
      </c>
      <c r="G446" s="39">
        <v>81801.77</v>
      </c>
    </row>
    <row r="447" spans="1:7" ht="15" customHeight="1">
      <c r="A447" s="2" t="s">
        <v>445</v>
      </c>
      <c r="B447" s="3" t="s">
        <v>280</v>
      </c>
      <c r="C447" s="3" t="s">
        <v>70</v>
      </c>
      <c r="D447" s="4" t="s">
        <v>123</v>
      </c>
      <c r="E447" s="4" t="s">
        <v>123</v>
      </c>
      <c r="F447" s="4">
        <v>550</v>
      </c>
      <c r="G447" s="38">
        <v>5816.73</v>
      </c>
    </row>
    <row r="448" spans="1:7" ht="15" customHeight="1">
      <c r="A448" s="5" t="s">
        <v>446</v>
      </c>
      <c r="B448" s="6" t="s">
        <v>447</v>
      </c>
      <c r="C448" s="6" t="s">
        <v>47</v>
      </c>
      <c r="D448" s="7" t="s">
        <v>123</v>
      </c>
      <c r="E448" s="7" t="s">
        <v>123</v>
      </c>
      <c r="F448" s="7">
        <v>3665</v>
      </c>
      <c r="G448" s="39">
        <v>23799.2</v>
      </c>
    </row>
    <row r="449" spans="1:7" ht="15" customHeight="1">
      <c r="A449" s="2" t="s">
        <v>446</v>
      </c>
      <c r="B449" s="3" t="s">
        <v>312</v>
      </c>
      <c r="C449" s="3" t="s">
        <v>47</v>
      </c>
      <c r="D449" s="4">
        <v>2160</v>
      </c>
      <c r="E449" s="4">
        <v>11668.41</v>
      </c>
      <c r="F449" s="4" t="s">
        <v>123</v>
      </c>
      <c r="G449" s="38" t="s">
        <v>123</v>
      </c>
    </row>
    <row r="450" spans="1:7" ht="15" customHeight="1">
      <c r="A450" s="5" t="s">
        <v>446</v>
      </c>
      <c r="B450" s="6" t="s">
        <v>447</v>
      </c>
      <c r="C450" s="6" t="s">
        <v>93</v>
      </c>
      <c r="D450" s="7" t="s">
        <v>123</v>
      </c>
      <c r="E450" s="7" t="s">
        <v>123</v>
      </c>
      <c r="F450" s="7">
        <v>25285</v>
      </c>
      <c r="G450" s="39">
        <v>166636.21</v>
      </c>
    </row>
    <row r="451" spans="1:7" ht="15" customHeight="1">
      <c r="A451" s="2" t="s">
        <v>446</v>
      </c>
      <c r="B451" s="3" t="s">
        <v>312</v>
      </c>
      <c r="C451" s="3" t="s">
        <v>63</v>
      </c>
      <c r="D451" s="4">
        <v>1035</v>
      </c>
      <c r="E451" s="4">
        <v>7516.39</v>
      </c>
      <c r="F451" s="4" t="s">
        <v>123</v>
      </c>
      <c r="G451" s="38" t="s">
        <v>123</v>
      </c>
    </row>
    <row r="452" spans="1:7" ht="15" customHeight="1">
      <c r="A452" s="5" t="s">
        <v>446</v>
      </c>
      <c r="B452" s="6" t="s">
        <v>312</v>
      </c>
      <c r="C452" s="6" t="s">
        <v>53</v>
      </c>
      <c r="D452" s="7">
        <v>400</v>
      </c>
      <c r="E452" s="7">
        <v>2918.85</v>
      </c>
      <c r="F452" s="7" t="s">
        <v>123</v>
      </c>
      <c r="G452" s="39" t="s">
        <v>123</v>
      </c>
    </row>
    <row r="453" spans="1:7" ht="15" customHeight="1">
      <c r="A453" s="2" t="s">
        <v>446</v>
      </c>
      <c r="B453" s="3" t="s">
        <v>447</v>
      </c>
      <c r="C453" s="3" t="s">
        <v>53</v>
      </c>
      <c r="D453" s="4" t="s">
        <v>123</v>
      </c>
      <c r="E453" s="4" t="s">
        <v>123</v>
      </c>
      <c r="F453" s="4">
        <v>1000</v>
      </c>
      <c r="G453" s="38">
        <v>10900.59</v>
      </c>
    </row>
    <row r="454" spans="1:7" ht="15" customHeight="1">
      <c r="A454" s="5" t="s">
        <v>446</v>
      </c>
      <c r="B454" s="6" t="s">
        <v>312</v>
      </c>
      <c r="C454" s="6" t="s">
        <v>100</v>
      </c>
      <c r="D454" s="7">
        <v>2016</v>
      </c>
      <c r="E454" s="7">
        <v>12091.44</v>
      </c>
      <c r="F454" s="7" t="s">
        <v>123</v>
      </c>
      <c r="G454" s="39" t="s">
        <v>123</v>
      </c>
    </row>
    <row r="455" spans="1:7" ht="15" customHeight="1">
      <c r="A455" s="2" t="s">
        <v>446</v>
      </c>
      <c r="B455" s="3" t="s">
        <v>447</v>
      </c>
      <c r="C455" s="3" t="s">
        <v>100</v>
      </c>
      <c r="D455" s="4" t="s">
        <v>123</v>
      </c>
      <c r="E455" s="4" t="s">
        <v>123</v>
      </c>
      <c r="F455" s="4">
        <v>9756</v>
      </c>
      <c r="G455" s="38">
        <v>56595.72</v>
      </c>
    </row>
    <row r="456" spans="1:7" ht="15" customHeight="1">
      <c r="A456" s="5" t="s">
        <v>446</v>
      </c>
      <c r="B456" s="6" t="s">
        <v>312</v>
      </c>
      <c r="C456" s="6" t="s">
        <v>51</v>
      </c>
      <c r="D456" s="7">
        <v>112200</v>
      </c>
      <c r="E456" s="7">
        <v>692617.75</v>
      </c>
      <c r="F456" s="7" t="s">
        <v>123</v>
      </c>
      <c r="G456" s="39" t="s">
        <v>123</v>
      </c>
    </row>
    <row r="457" spans="1:7" ht="15" customHeight="1">
      <c r="A457" s="2" t="s">
        <v>446</v>
      </c>
      <c r="B457" s="3" t="s">
        <v>447</v>
      </c>
      <c r="C457" s="3" t="s">
        <v>51</v>
      </c>
      <c r="D457" s="4" t="s">
        <v>123</v>
      </c>
      <c r="E457" s="4" t="s">
        <v>123</v>
      </c>
      <c r="F457" s="4">
        <v>2000</v>
      </c>
      <c r="G457" s="38">
        <v>24185.61</v>
      </c>
    </row>
    <row r="458" spans="1:7" ht="15" customHeight="1">
      <c r="A458" s="5" t="s">
        <v>446</v>
      </c>
      <c r="B458" s="6" t="s">
        <v>312</v>
      </c>
      <c r="C458" s="6" t="s">
        <v>41</v>
      </c>
      <c r="D458" s="7">
        <v>12005</v>
      </c>
      <c r="E458" s="7">
        <v>87312.05</v>
      </c>
      <c r="F458" s="7" t="s">
        <v>123</v>
      </c>
      <c r="G458" s="39" t="s">
        <v>123</v>
      </c>
    </row>
    <row r="459" spans="1:7" ht="15" customHeight="1">
      <c r="A459" s="2" t="s">
        <v>446</v>
      </c>
      <c r="B459" s="3" t="s">
        <v>312</v>
      </c>
      <c r="C459" s="3" t="s">
        <v>94</v>
      </c>
      <c r="D459" s="4">
        <v>116904</v>
      </c>
      <c r="E459" s="4">
        <v>696744.94</v>
      </c>
      <c r="F459" s="4" t="s">
        <v>123</v>
      </c>
      <c r="G459" s="38" t="s">
        <v>123</v>
      </c>
    </row>
    <row r="460" spans="1:7" ht="15" customHeight="1">
      <c r="A460" s="5" t="s">
        <v>446</v>
      </c>
      <c r="B460" s="6" t="s">
        <v>312</v>
      </c>
      <c r="C460" s="6" t="s">
        <v>70</v>
      </c>
      <c r="D460" s="7">
        <v>400</v>
      </c>
      <c r="E460" s="7">
        <v>1736.97</v>
      </c>
      <c r="F460" s="7" t="s">
        <v>123</v>
      </c>
      <c r="G460" s="39" t="s">
        <v>123</v>
      </c>
    </row>
    <row r="461" spans="1:7" ht="15" customHeight="1">
      <c r="A461" s="2" t="s">
        <v>446</v>
      </c>
      <c r="B461" s="3" t="s">
        <v>447</v>
      </c>
      <c r="C461" s="3" t="s">
        <v>70</v>
      </c>
      <c r="D461" s="4" t="s">
        <v>123</v>
      </c>
      <c r="E461" s="4" t="s">
        <v>123</v>
      </c>
      <c r="F461" s="4">
        <v>1100</v>
      </c>
      <c r="G461" s="38">
        <v>5172.91</v>
      </c>
    </row>
    <row r="462" spans="1:7" ht="15" customHeight="1">
      <c r="A462" s="5" t="s">
        <v>446</v>
      </c>
      <c r="B462" s="6" t="s">
        <v>447</v>
      </c>
      <c r="C462" s="6" t="s">
        <v>65</v>
      </c>
      <c r="D462" s="7" t="s">
        <v>123</v>
      </c>
      <c r="E462" s="7" t="s">
        <v>123</v>
      </c>
      <c r="F462" s="7">
        <v>1620</v>
      </c>
      <c r="G462" s="39">
        <v>10793.2</v>
      </c>
    </row>
    <row r="463" spans="1:7" ht="15" customHeight="1">
      <c r="A463" s="2" t="s">
        <v>448</v>
      </c>
      <c r="B463" s="3" t="s">
        <v>280</v>
      </c>
      <c r="C463" s="3" t="s">
        <v>133</v>
      </c>
      <c r="D463" s="4" t="s">
        <v>123</v>
      </c>
      <c r="E463" s="4" t="s">
        <v>123</v>
      </c>
      <c r="F463" s="4">
        <v>200</v>
      </c>
      <c r="G463" s="38">
        <v>1540</v>
      </c>
    </row>
    <row r="464" spans="1:7" ht="15" customHeight="1">
      <c r="A464" s="5" t="s">
        <v>448</v>
      </c>
      <c r="B464" s="6" t="s">
        <v>280</v>
      </c>
      <c r="C464" s="6" t="s">
        <v>53</v>
      </c>
      <c r="D464" s="7" t="s">
        <v>123</v>
      </c>
      <c r="E464" s="7" t="s">
        <v>123</v>
      </c>
      <c r="F464" s="7">
        <v>61187.5</v>
      </c>
      <c r="G464" s="39">
        <v>866051.48</v>
      </c>
    </row>
    <row r="465" spans="1:7" ht="15" customHeight="1">
      <c r="A465" s="2" t="s">
        <v>448</v>
      </c>
      <c r="B465" s="3" t="s">
        <v>280</v>
      </c>
      <c r="C465" s="3" t="s">
        <v>55</v>
      </c>
      <c r="D465" s="4" t="s">
        <v>123</v>
      </c>
      <c r="E465" s="4" t="s">
        <v>123</v>
      </c>
      <c r="F465" s="4">
        <v>33850</v>
      </c>
      <c r="G465" s="38">
        <v>473617.13</v>
      </c>
    </row>
    <row r="466" spans="1:7" ht="15" customHeight="1">
      <c r="A466" s="5" t="s">
        <v>448</v>
      </c>
      <c r="B466" s="6" t="s">
        <v>280</v>
      </c>
      <c r="C466" s="6" t="s">
        <v>42</v>
      </c>
      <c r="D466" s="7" t="s">
        <v>123</v>
      </c>
      <c r="E466" s="7" t="s">
        <v>123</v>
      </c>
      <c r="F466" s="7">
        <v>53926.2</v>
      </c>
      <c r="G466" s="39">
        <v>625492.28</v>
      </c>
    </row>
    <row r="467" spans="1:7" ht="15" customHeight="1">
      <c r="A467" s="2" t="s">
        <v>448</v>
      </c>
      <c r="B467" s="3" t="s">
        <v>280</v>
      </c>
      <c r="C467" s="3" t="s">
        <v>151</v>
      </c>
      <c r="D467" s="4" t="s">
        <v>123</v>
      </c>
      <c r="E467" s="4" t="s">
        <v>123</v>
      </c>
      <c r="F467" s="4">
        <v>2080</v>
      </c>
      <c r="G467" s="38">
        <v>12771.38</v>
      </c>
    </row>
    <row r="468" spans="1:7" ht="15" customHeight="1">
      <c r="A468" s="5" t="s">
        <v>448</v>
      </c>
      <c r="B468" s="6" t="s">
        <v>280</v>
      </c>
      <c r="C468" s="6" t="s">
        <v>64</v>
      </c>
      <c r="D468" s="7" t="s">
        <v>123</v>
      </c>
      <c r="E468" s="7" t="s">
        <v>123</v>
      </c>
      <c r="F468" s="7">
        <v>32</v>
      </c>
      <c r="G468" s="39">
        <v>219.84</v>
      </c>
    </row>
    <row r="469" spans="1:7" ht="15" customHeight="1">
      <c r="A469" s="2" t="s">
        <v>449</v>
      </c>
      <c r="B469" s="3" t="s">
        <v>450</v>
      </c>
      <c r="C469" s="3" t="s">
        <v>62</v>
      </c>
      <c r="D469" s="4" t="s">
        <v>123</v>
      </c>
      <c r="E469" s="4" t="s">
        <v>123</v>
      </c>
      <c r="F469" s="4">
        <v>1.8</v>
      </c>
      <c r="G469" s="38">
        <v>0.4</v>
      </c>
    </row>
    <row r="470" spans="1:7" ht="15" customHeight="1">
      <c r="A470" s="5" t="s">
        <v>449</v>
      </c>
      <c r="B470" s="6" t="s">
        <v>450</v>
      </c>
      <c r="C470" s="6" t="s">
        <v>98</v>
      </c>
      <c r="D470" s="7" t="s">
        <v>123</v>
      </c>
      <c r="E470" s="7" t="s">
        <v>123</v>
      </c>
      <c r="F470" s="7">
        <v>9</v>
      </c>
      <c r="G470" s="39">
        <v>0.39</v>
      </c>
    </row>
    <row r="471" spans="1:7" ht="15" customHeight="1">
      <c r="A471" s="2" t="s">
        <v>451</v>
      </c>
      <c r="B471" s="3" t="s">
        <v>313</v>
      </c>
      <c r="C471" s="3" t="s">
        <v>42</v>
      </c>
      <c r="D471" s="4">
        <v>29125</v>
      </c>
      <c r="E471" s="4">
        <v>384808.21</v>
      </c>
      <c r="F471" s="4" t="s">
        <v>123</v>
      </c>
      <c r="G471" s="38" t="s">
        <v>123</v>
      </c>
    </row>
    <row r="472" spans="1:7" ht="15" customHeight="1">
      <c r="A472" s="5" t="s">
        <v>452</v>
      </c>
      <c r="B472" s="6" t="s">
        <v>314</v>
      </c>
      <c r="C472" s="6" t="s">
        <v>47</v>
      </c>
      <c r="D472" s="7">
        <v>76055</v>
      </c>
      <c r="E472" s="7">
        <v>1000075.95</v>
      </c>
      <c r="F472" s="7">
        <v>32450</v>
      </c>
      <c r="G472" s="39">
        <v>332384.37</v>
      </c>
    </row>
    <row r="473" spans="1:7" ht="15" customHeight="1">
      <c r="A473" s="2" t="s">
        <v>452</v>
      </c>
      <c r="B473" s="3" t="s">
        <v>314</v>
      </c>
      <c r="C473" s="3" t="s">
        <v>606</v>
      </c>
      <c r="D473" s="4">
        <v>655</v>
      </c>
      <c r="E473" s="4">
        <v>4052.02</v>
      </c>
      <c r="F473" s="4" t="s">
        <v>123</v>
      </c>
      <c r="G473" s="38" t="s">
        <v>123</v>
      </c>
    </row>
    <row r="474" spans="1:7" ht="15" customHeight="1">
      <c r="A474" s="5" t="s">
        <v>452</v>
      </c>
      <c r="B474" s="6" t="s">
        <v>314</v>
      </c>
      <c r="C474" s="6" t="s">
        <v>133</v>
      </c>
      <c r="D474" s="7" t="s">
        <v>123</v>
      </c>
      <c r="E474" s="7" t="s">
        <v>123</v>
      </c>
      <c r="F474" s="7">
        <v>643.5</v>
      </c>
      <c r="G474" s="39">
        <v>3577.86</v>
      </c>
    </row>
    <row r="475" spans="1:7" ht="15" customHeight="1">
      <c r="A475" s="2" t="s">
        <v>452</v>
      </c>
      <c r="B475" s="3" t="s">
        <v>314</v>
      </c>
      <c r="C475" s="3" t="s">
        <v>63</v>
      </c>
      <c r="D475" s="4" t="s">
        <v>123</v>
      </c>
      <c r="E475" s="4" t="s">
        <v>123</v>
      </c>
      <c r="F475" s="4">
        <v>3420</v>
      </c>
      <c r="G475" s="38">
        <v>21115.42</v>
      </c>
    </row>
    <row r="476" spans="1:7" ht="15" customHeight="1">
      <c r="A476" s="5" t="s">
        <v>452</v>
      </c>
      <c r="B476" s="6" t="s">
        <v>314</v>
      </c>
      <c r="C476" s="6" t="s">
        <v>134</v>
      </c>
      <c r="D476" s="7" t="s">
        <v>123</v>
      </c>
      <c r="E476" s="7" t="s">
        <v>123</v>
      </c>
      <c r="F476" s="7">
        <v>1600</v>
      </c>
      <c r="G476" s="39">
        <v>30691.46</v>
      </c>
    </row>
    <row r="477" spans="1:7" ht="15" customHeight="1">
      <c r="A477" s="2" t="s">
        <v>452</v>
      </c>
      <c r="B477" s="3" t="s">
        <v>314</v>
      </c>
      <c r="C477" s="3" t="s">
        <v>62</v>
      </c>
      <c r="D477" s="4">
        <v>3813.6</v>
      </c>
      <c r="E477" s="4">
        <v>47681.84</v>
      </c>
      <c r="F477" s="4">
        <v>13620</v>
      </c>
      <c r="G477" s="38">
        <v>223107</v>
      </c>
    </row>
    <row r="478" spans="1:7" ht="15" customHeight="1">
      <c r="A478" s="5" t="s">
        <v>452</v>
      </c>
      <c r="B478" s="6" t="s">
        <v>314</v>
      </c>
      <c r="C478" s="6" t="s">
        <v>53</v>
      </c>
      <c r="D478" s="7">
        <v>126547.13</v>
      </c>
      <c r="E478" s="7">
        <v>1520250.5</v>
      </c>
      <c r="F478" s="7">
        <v>112741</v>
      </c>
      <c r="G478" s="39">
        <v>1496390.93</v>
      </c>
    </row>
    <row r="479" spans="1:7" ht="15" customHeight="1">
      <c r="A479" s="2" t="s">
        <v>452</v>
      </c>
      <c r="B479" s="3" t="s">
        <v>314</v>
      </c>
      <c r="C479" s="3" t="s">
        <v>81</v>
      </c>
      <c r="D479" s="4">
        <v>97173</v>
      </c>
      <c r="E479" s="4">
        <v>1162458.3</v>
      </c>
      <c r="F479" s="4" t="s">
        <v>123</v>
      </c>
      <c r="G479" s="38" t="s">
        <v>123</v>
      </c>
    </row>
    <row r="480" spans="1:7" ht="15" customHeight="1">
      <c r="A480" s="5" t="s">
        <v>452</v>
      </c>
      <c r="B480" s="6" t="s">
        <v>314</v>
      </c>
      <c r="C480" s="6" t="s">
        <v>50</v>
      </c>
      <c r="D480" s="7">
        <v>1500</v>
      </c>
      <c r="E480" s="7">
        <v>20595.66</v>
      </c>
      <c r="F480" s="7" t="s">
        <v>123</v>
      </c>
      <c r="G480" s="39" t="s">
        <v>123</v>
      </c>
    </row>
    <row r="481" spans="1:7" ht="15" customHeight="1">
      <c r="A481" s="2" t="s">
        <v>452</v>
      </c>
      <c r="B481" s="3" t="s">
        <v>314</v>
      </c>
      <c r="C481" s="3" t="s">
        <v>51</v>
      </c>
      <c r="D481" s="4">
        <v>11000</v>
      </c>
      <c r="E481" s="4">
        <v>114638.22</v>
      </c>
      <c r="F481" s="4">
        <v>3630</v>
      </c>
      <c r="G481" s="38">
        <v>31966.91</v>
      </c>
    </row>
    <row r="482" spans="1:7" ht="15" customHeight="1">
      <c r="A482" s="5" t="s">
        <v>452</v>
      </c>
      <c r="B482" s="6" t="s">
        <v>314</v>
      </c>
      <c r="C482" s="6" t="s">
        <v>55</v>
      </c>
      <c r="D482" s="7">
        <v>21044</v>
      </c>
      <c r="E482" s="7">
        <v>297303.91</v>
      </c>
      <c r="F482" s="7">
        <v>95070</v>
      </c>
      <c r="G482" s="39">
        <v>1428579.84</v>
      </c>
    </row>
    <row r="483" spans="1:7" ht="15" customHeight="1">
      <c r="A483" s="2" t="s">
        <v>452</v>
      </c>
      <c r="B483" s="3" t="s">
        <v>314</v>
      </c>
      <c r="C483" s="3" t="s">
        <v>607</v>
      </c>
      <c r="D483" s="4">
        <v>10240</v>
      </c>
      <c r="E483" s="4">
        <v>104224.2</v>
      </c>
      <c r="F483" s="4" t="s">
        <v>123</v>
      </c>
      <c r="G483" s="38" t="s">
        <v>123</v>
      </c>
    </row>
    <row r="484" spans="1:7" ht="15" customHeight="1">
      <c r="A484" s="5" t="s">
        <v>452</v>
      </c>
      <c r="B484" s="6" t="s">
        <v>314</v>
      </c>
      <c r="C484" s="6" t="s">
        <v>41</v>
      </c>
      <c r="D484" s="7">
        <v>10550</v>
      </c>
      <c r="E484" s="7">
        <v>104803.74</v>
      </c>
      <c r="F484" s="7">
        <v>18265</v>
      </c>
      <c r="G484" s="39">
        <v>130991.65</v>
      </c>
    </row>
    <row r="485" spans="1:7" ht="15" customHeight="1">
      <c r="A485" s="2" t="s">
        <v>452</v>
      </c>
      <c r="B485" s="3" t="s">
        <v>314</v>
      </c>
      <c r="C485" s="3" t="s">
        <v>91</v>
      </c>
      <c r="D485" s="4">
        <v>500</v>
      </c>
      <c r="E485" s="4">
        <v>7446.32</v>
      </c>
      <c r="F485" s="4">
        <v>1300</v>
      </c>
      <c r="G485" s="38">
        <v>15312.85</v>
      </c>
    </row>
    <row r="486" spans="1:7" ht="15" customHeight="1">
      <c r="A486" s="5" t="s">
        <v>452</v>
      </c>
      <c r="B486" s="6" t="s">
        <v>314</v>
      </c>
      <c r="C486" s="6" t="s">
        <v>60</v>
      </c>
      <c r="D486" s="7">
        <v>12540</v>
      </c>
      <c r="E486" s="7">
        <v>159503.32</v>
      </c>
      <c r="F486" s="7">
        <v>3150</v>
      </c>
      <c r="G486" s="39">
        <v>33277.76</v>
      </c>
    </row>
    <row r="487" spans="1:7" ht="15" customHeight="1">
      <c r="A487" s="2" t="s">
        <v>452</v>
      </c>
      <c r="B487" s="3" t="s">
        <v>314</v>
      </c>
      <c r="C487" s="3" t="s">
        <v>42</v>
      </c>
      <c r="D487" s="4">
        <v>159668.8</v>
      </c>
      <c r="E487" s="4">
        <v>1822626.82</v>
      </c>
      <c r="F487" s="4">
        <v>432811.9</v>
      </c>
      <c r="G487" s="38">
        <v>5000906.81</v>
      </c>
    </row>
    <row r="488" spans="1:7" ht="15" customHeight="1">
      <c r="A488" s="5" t="s">
        <v>452</v>
      </c>
      <c r="B488" s="6" t="s">
        <v>314</v>
      </c>
      <c r="C488" s="6" t="s">
        <v>98</v>
      </c>
      <c r="D488" s="7" t="s">
        <v>123</v>
      </c>
      <c r="E488" s="7" t="s">
        <v>123</v>
      </c>
      <c r="F488" s="7">
        <v>9556.7</v>
      </c>
      <c r="G488" s="39">
        <v>150468.44</v>
      </c>
    </row>
    <row r="489" spans="1:7" ht="15" customHeight="1">
      <c r="A489" s="2" t="s">
        <v>452</v>
      </c>
      <c r="B489" s="3" t="s">
        <v>314</v>
      </c>
      <c r="C489" s="3" t="s">
        <v>102</v>
      </c>
      <c r="D489" s="4">
        <v>209</v>
      </c>
      <c r="E489" s="4">
        <v>1442.44</v>
      </c>
      <c r="F489" s="4">
        <v>100</v>
      </c>
      <c r="G489" s="38">
        <v>1710.3</v>
      </c>
    </row>
    <row r="490" spans="1:7" ht="15" customHeight="1">
      <c r="A490" s="5" t="s">
        <v>452</v>
      </c>
      <c r="B490" s="6" t="s">
        <v>314</v>
      </c>
      <c r="C490" s="6" t="s">
        <v>151</v>
      </c>
      <c r="D490" s="7">
        <v>1279</v>
      </c>
      <c r="E490" s="7">
        <v>8753.81</v>
      </c>
      <c r="F490" s="7" t="s">
        <v>123</v>
      </c>
      <c r="G490" s="39" t="s">
        <v>123</v>
      </c>
    </row>
    <row r="491" spans="1:7" ht="15" customHeight="1">
      <c r="A491" s="2" t="s">
        <v>452</v>
      </c>
      <c r="B491" s="3" t="s">
        <v>314</v>
      </c>
      <c r="C491" s="3" t="s">
        <v>549</v>
      </c>
      <c r="D491" s="4">
        <v>3050</v>
      </c>
      <c r="E491" s="4">
        <v>65069.05</v>
      </c>
      <c r="F491" s="4" t="s">
        <v>123</v>
      </c>
      <c r="G491" s="38" t="s">
        <v>123</v>
      </c>
    </row>
    <row r="492" spans="1:7" ht="15" customHeight="1">
      <c r="A492" s="5" t="s">
        <v>452</v>
      </c>
      <c r="B492" s="6" t="s">
        <v>314</v>
      </c>
      <c r="C492" s="6" t="s">
        <v>525</v>
      </c>
      <c r="D492" s="7">
        <v>2400</v>
      </c>
      <c r="E492" s="7">
        <v>26957.97</v>
      </c>
      <c r="F492" s="7" t="s">
        <v>123</v>
      </c>
      <c r="G492" s="39" t="s">
        <v>123</v>
      </c>
    </row>
    <row r="493" spans="1:7" ht="15" customHeight="1">
      <c r="A493" s="2" t="s">
        <v>452</v>
      </c>
      <c r="B493" s="3" t="s">
        <v>314</v>
      </c>
      <c r="C493" s="3" t="s">
        <v>82</v>
      </c>
      <c r="D493" s="4">
        <v>150</v>
      </c>
      <c r="E493" s="4">
        <v>1069.5</v>
      </c>
      <c r="F493" s="4" t="s">
        <v>123</v>
      </c>
      <c r="G493" s="38" t="s">
        <v>123</v>
      </c>
    </row>
    <row r="494" spans="1:7" ht="15" customHeight="1">
      <c r="A494" s="5" t="s">
        <v>453</v>
      </c>
      <c r="B494" s="6" t="s">
        <v>315</v>
      </c>
      <c r="C494" s="6" t="s">
        <v>47</v>
      </c>
      <c r="D494" s="7">
        <v>10000</v>
      </c>
      <c r="E494" s="7">
        <v>98168.18</v>
      </c>
      <c r="F494" s="7">
        <v>68056.5</v>
      </c>
      <c r="G494" s="39">
        <v>752834.13</v>
      </c>
    </row>
    <row r="495" spans="1:7" ht="15" customHeight="1">
      <c r="A495" s="2" t="s">
        <v>453</v>
      </c>
      <c r="B495" s="3" t="s">
        <v>315</v>
      </c>
      <c r="C495" s="3" t="s">
        <v>134</v>
      </c>
      <c r="D495" s="4" t="s">
        <v>123</v>
      </c>
      <c r="E495" s="4" t="s">
        <v>123</v>
      </c>
      <c r="F495" s="4">
        <v>2000</v>
      </c>
      <c r="G495" s="38">
        <v>29273.94</v>
      </c>
    </row>
    <row r="496" spans="1:7" ht="15" customHeight="1">
      <c r="A496" s="5" t="s">
        <v>453</v>
      </c>
      <c r="B496" s="6" t="s">
        <v>315</v>
      </c>
      <c r="C496" s="6" t="s">
        <v>62</v>
      </c>
      <c r="D496" s="7">
        <v>544.8</v>
      </c>
      <c r="E496" s="7">
        <v>6888.16</v>
      </c>
      <c r="F496" s="7">
        <v>16.2</v>
      </c>
      <c r="G496" s="39">
        <v>3.57</v>
      </c>
    </row>
    <row r="497" spans="1:7" ht="15" customHeight="1">
      <c r="A497" s="2" t="s">
        <v>453</v>
      </c>
      <c r="B497" s="3" t="s">
        <v>315</v>
      </c>
      <c r="C497" s="3" t="s">
        <v>53</v>
      </c>
      <c r="D497" s="4">
        <v>30645</v>
      </c>
      <c r="E497" s="4">
        <v>364452.93</v>
      </c>
      <c r="F497" s="4">
        <v>15226.72</v>
      </c>
      <c r="G497" s="38">
        <v>192498.9</v>
      </c>
    </row>
    <row r="498" spans="1:7" ht="15" customHeight="1">
      <c r="A498" s="5" t="s">
        <v>453</v>
      </c>
      <c r="B498" s="6" t="s">
        <v>315</v>
      </c>
      <c r="C498" s="6" t="s">
        <v>81</v>
      </c>
      <c r="D498" s="7">
        <v>67.5</v>
      </c>
      <c r="E498" s="7">
        <v>767.17</v>
      </c>
      <c r="F498" s="7" t="s">
        <v>123</v>
      </c>
      <c r="G498" s="39" t="s">
        <v>123</v>
      </c>
    </row>
    <row r="499" spans="1:7" ht="15" customHeight="1">
      <c r="A499" s="2" t="s">
        <v>453</v>
      </c>
      <c r="B499" s="3" t="s">
        <v>315</v>
      </c>
      <c r="C499" s="3" t="s">
        <v>50</v>
      </c>
      <c r="D499" s="4">
        <v>500</v>
      </c>
      <c r="E499" s="4">
        <v>6887.06</v>
      </c>
      <c r="F499" s="4" t="s">
        <v>123</v>
      </c>
      <c r="G499" s="38" t="s">
        <v>123</v>
      </c>
    </row>
    <row r="500" spans="1:7" ht="15" customHeight="1">
      <c r="A500" s="5" t="s">
        <v>453</v>
      </c>
      <c r="B500" s="6" t="s">
        <v>315</v>
      </c>
      <c r="C500" s="6" t="s">
        <v>51</v>
      </c>
      <c r="D500" s="7" t="s">
        <v>123</v>
      </c>
      <c r="E500" s="7" t="s">
        <v>123</v>
      </c>
      <c r="F500" s="7">
        <v>6280</v>
      </c>
      <c r="G500" s="39">
        <v>56653.62</v>
      </c>
    </row>
    <row r="501" spans="1:7" ht="15" customHeight="1">
      <c r="A501" s="2" t="s">
        <v>453</v>
      </c>
      <c r="B501" s="3" t="s">
        <v>315</v>
      </c>
      <c r="C501" s="3" t="s">
        <v>55</v>
      </c>
      <c r="D501" s="4">
        <v>26865</v>
      </c>
      <c r="E501" s="4">
        <v>362150.83</v>
      </c>
      <c r="F501" s="4">
        <v>29223</v>
      </c>
      <c r="G501" s="38">
        <v>445791.47</v>
      </c>
    </row>
    <row r="502" spans="1:7" ht="15" customHeight="1">
      <c r="A502" s="5" t="s">
        <v>453</v>
      </c>
      <c r="B502" s="6" t="s">
        <v>315</v>
      </c>
      <c r="C502" s="6" t="s">
        <v>41</v>
      </c>
      <c r="D502" s="7">
        <v>11782</v>
      </c>
      <c r="E502" s="7">
        <v>159085.33</v>
      </c>
      <c r="F502" s="7" t="s">
        <v>123</v>
      </c>
      <c r="G502" s="39" t="s">
        <v>123</v>
      </c>
    </row>
    <row r="503" spans="1:7" ht="15" customHeight="1">
      <c r="A503" s="2" t="s">
        <v>453</v>
      </c>
      <c r="B503" s="3" t="s">
        <v>315</v>
      </c>
      <c r="C503" s="3" t="s">
        <v>91</v>
      </c>
      <c r="D503" s="4">
        <v>1200</v>
      </c>
      <c r="E503" s="4">
        <v>17767.45</v>
      </c>
      <c r="F503" s="4">
        <v>400</v>
      </c>
      <c r="G503" s="38">
        <v>5445.23</v>
      </c>
    </row>
    <row r="504" spans="1:7" ht="15" customHeight="1">
      <c r="A504" s="5" t="s">
        <v>453</v>
      </c>
      <c r="B504" s="6" t="s">
        <v>315</v>
      </c>
      <c r="C504" s="6" t="s">
        <v>60</v>
      </c>
      <c r="D504" s="7" t="s">
        <v>123</v>
      </c>
      <c r="E504" s="7" t="s">
        <v>123</v>
      </c>
      <c r="F504" s="7">
        <v>3600</v>
      </c>
      <c r="G504" s="39">
        <v>41951.63</v>
      </c>
    </row>
    <row r="505" spans="1:7" ht="15" customHeight="1">
      <c r="A505" s="2" t="s">
        <v>453</v>
      </c>
      <c r="B505" s="3" t="s">
        <v>315</v>
      </c>
      <c r="C505" s="3" t="s">
        <v>42</v>
      </c>
      <c r="D505" s="4">
        <v>75307.6</v>
      </c>
      <c r="E505" s="4">
        <v>905625.97</v>
      </c>
      <c r="F505" s="4">
        <v>119036.5</v>
      </c>
      <c r="G505" s="38">
        <v>1446829.87</v>
      </c>
    </row>
    <row r="506" spans="1:7" ht="15" customHeight="1">
      <c r="A506" s="5" t="s">
        <v>453</v>
      </c>
      <c r="B506" s="6" t="s">
        <v>315</v>
      </c>
      <c r="C506" s="6" t="s">
        <v>102</v>
      </c>
      <c r="D506" s="7" t="s">
        <v>123</v>
      </c>
      <c r="E506" s="7" t="s">
        <v>123</v>
      </c>
      <c r="F506" s="7">
        <v>100</v>
      </c>
      <c r="G506" s="39">
        <v>1512.96</v>
      </c>
    </row>
    <row r="507" spans="1:7" ht="15" customHeight="1">
      <c r="A507" s="2" t="s">
        <v>453</v>
      </c>
      <c r="B507" s="3" t="s">
        <v>315</v>
      </c>
      <c r="C507" s="3" t="s">
        <v>66</v>
      </c>
      <c r="D507" s="4" t="s">
        <v>123</v>
      </c>
      <c r="E507" s="4" t="s">
        <v>123</v>
      </c>
      <c r="F507" s="4">
        <v>500</v>
      </c>
      <c r="G507" s="38">
        <v>6316.04</v>
      </c>
    </row>
    <row r="508" spans="1:7" ht="15" customHeight="1">
      <c r="A508" s="5" t="s">
        <v>453</v>
      </c>
      <c r="B508" s="6" t="s">
        <v>315</v>
      </c>
      <c r="C508" s="6" t="s">
        <v>525</v>
      </c>
      <c r="D508" s="7">
        <v>2400</v>
      </c>
      <c r="E508" s="7">
        <v>26930.43</v>
      </c>
      <c r="F508" s="7" t="s">
        <v>123</v>
      </c>
      <c r="G508" s="39" t="s">
        <v>123</v>
      </c>
    </row>
    <row r="509" spans="1:7" ht="15" customHeight="1">
      <c r="A509" s="2" t="s">
        <v>453</v>
      </c>
      <c r="B509" s="3" t="s">
        <v>315</v>
      </c>
      <c r="C509" s="3" t="s">
        <v>345</v>
      </c>
      <c r="D509" s="4" t="s">
        <v>123</v>
      </c>
      <c r="E509" s="4" t="s">
        <v>123</v>
      </c>
      <c r="F509" s="4">
        <v>5664</v>
      </c>
      <c r="G509" s="38">
        <v>29827.21</v>
      </c>
    </row>
    <row r="510" spans="1:7" ht="15" customHeight="1">
      <c r="A510" s="5" t="s">
        <v>454</v>
      </c>
      <c r="B510" s="6" t="s">
        <v>316</v>
      </c>
      <c r="C510" s="6" t="s">
        <v>47</v>
      </c>
      <c r="D510" s="7">
        <v>5185</v>
      </c>
      <c r="E510" s="7">
        <v>44947.97</v>
      </c>
      <c r="F510" s="7" t="s">
        <v>123</v>
      </c>
      <c r="G510" s="39" t="s">
        <v>123</v>
      </c>
    </row>
    <row r="511" spans="1:7" ht="15" customHeight="1">
      <c r="A511" s="2" t="s">
        <v>454</v>
      </c>
      <c r="B511" s="3" t="s">
        <v>316</v>
      </c>
      <c r="C511" s="3" t="s">
        <v>100</v>
      </c>
      <c r="D511" s="4">
        <v>2000</v>
      </c>
      <c r="E511" s="4">
        <v>12892.59</v>
      </c>
      <c r="F511" s="4" t="s">
        <v>123</v>
      </c>
      <c r="G511" s="38" t="s">
        <v>123</v>
      </c>
    </row>
    <row r="512" spans="1:7" ht="15" customHeight="1">
      <c r="A512" s="5" t="s">
        <v>454</v>
      </c>
      <c r="B512" s="6" t="s">
        <v>316</v>
      </c>
      <c r="C512" s="6" t="s">
        <v>60</v>
      </c>
      <c r="D512" s="7">
        <v>3600</v>
      </c>
      <c r="E512" s="7">
        <v>40203.52</v>
      </c>
      <c r="F512" s="7" t="s">
        <v>123</v>
      </c>
      <c r="G512" s="39" t="s">
        <v>123</v>
      </c>
    </row>
    <row r="513" spans="1:7" ht="15" customHeight="1">
      <c r="A513" s="2" t="s">
        <v>454</v>
      </c>
      <c r="B513" s="3" t="s">
        <v>316</v>
      </c>
      <c r="C513" s="3" t="s">
        <v>98</v>
      </c>
      <c r="D513" s="4" t="s">
        <v>123</v>
      </c>
      <c r="E513" s="4" t="s">
        <v>123</v>
      </c>
      <c r="F513" s="4">
        <v>16368.2</v>
      </c>
      <c r="G513" s="38">
        <v>288121.4</v>
      </c>
    </row>
    <row r="514" spans="1:7" ht="15" customHeight="1">
      <c r="A514" s="5" t="s">
        <v>454</v>
      </c>
      <c r="B514" s="6" t="s">
        <v>316</v>
      </c>
      <c r="C514" s="6" t="s">
        <v>70</v>
      </c>
      <c r="D514" s="7">
        <v>215</v>
      </c>
      <c r="E514" s="7">
        <v>1510.25</v>
      </c>
      <c r="F514" s="7" t="s">
        <v>123</v>
      </c>
      <c r="G514" s="39" t="s">
        <v>123</v>
      </c>
    </row>
    <row r="515" spans="1:7" ht="15" customHeight="1">
      <c r="A515" s="2" t="s">
        <v>317</v>
      </c>
      <c r="B515" s="3" t="s">
        <v>318</v>
      </c>
      <c r="C515" s="3" t="s">
        <v>62</v>
      </c>
      <c r="D515" s="4">
        <v>40</v>
      </c>
      <c r="E515" s="4">
        <v>510.5</v>
      </c>
      <c r="F515" s="4" t="s">
        <v>123</v>
      </c>
      <c r="G515" s="38" t="s">
        <v>123</v>
      </c>
    </row>
    <row r="516" spans="1:7" ht="15" customHeight="1">
      <c r="A516" s="5" t="s">
        <v>317</v>
      </c>
      <c r="B516" s="6" t="s">
        <v>318</v>
      </c>
      <c r="C516" s="6" t="s">
        <v>81</v>
      </c>
      <c r="D516" s="7">
        <v>290</v>
      </c>
      <c r="E516" s="7">
        <v>1489.96</v>
      </c>
      <c r="F516" s="7" t="s">
        <v>123</v>
      </c>
      <c r="G516" s="39" t="s">
        <v>123</v>
      </c>
    </row>
    <row r="517" spans="1:7" ht="15" customHeight="1">
      <c r="A517" s="2" t="s">
        <v>317</v>
      </c>
      <c r="B517" s="3" t="s">
        <v>318</v>
      </c>
      <c r="C517" s="3" t="s">
        <v>41</v>
      </c>
      <c r="D517" s="4">
        <v>1780</v>
      </c>
      <c r="E517" s="4">
        <v>20676.07</v>
      </c>
      <c r="F517" s="4" t="s">
        <v>123</v>
      </c>
      <c r="G517" s="38" t="s">
        <v>123</v>
      </c>
    </row>
    <row r="518" spans="1:7" ht="15" customHeight="1">
      <c r="A518" s="5" t="s">
        <v>317</v>
      </c>
      <c r="B518" s="6" t="s">
        <v>318</v>
      </c>
      <c r="C518" s="6" t="s">
        <v>42</v>
      </c>
      <c r="D518" s="7">
        <v>2590</v>
      </c>
      <c r="E518" s="7">
        <v>28355.89</v>
      </c>
      <c r="F518" s="7">
        <v>3505</v>
      </c>
      <c r="G518" s="39">
        <v>19502.21</v>
      </c>
    </row>
    <row r="519" spans="1:7" ht="15" customHeight="1">
      <c r="A519" s="2" t="s">
        <v>317</v>
      </c>
      <c r="B519" s="3" t="s">
        <v>318</v>
      </c>
      <c r="C519" s="3" t="s">
        <v>43</v>
      </c>
      <c r="D519" s="4">
        <v>1689.5</v>
      </c>
      <c r="E519" s="4">
        <v>10532.39</v>
      </c>
      <c r="F519" s="4" t="s">
        <v>123</v>
      </c>
      <c r="G519" s="38" t="s">
        <v>123</v>
      </c>
    </row>
    <row r="520" spans="1:7" ht="15" customHeight="1">
      <c r="A520" s="5" t="s">
        <v>319</v>
      </c>
      <c r="B520" s="6" t="s">
        <v>320</v>
      </c>
      <c r="C520" s="6" t="s">
        <v>47</v>
      </c>
      <c r="D520" s="7" t="s">
        <v>123</v>
      </c>
      <c r="E520" s="7" t="s">
        <v>123</v>
      </c>
      <c r="F520" s="7">
        <v>48379.8</v>
      </c>
      <c r="G520" s="39">
        <v>693260.2</v>
      </c>
    </row>
    <row r="521" spans="1:7" ht="15" customHeight="1">
      <c r="A521" s="2" t="s">
        <v>319</v>
      </c>
      <c r="B521" s="3" t="s">
        <v>320</v>
      </c>
      <c r="C521" s="3" t="s">
        <v>41</v>
      </c>
      <c r="D521" s="4">
        <v>220</v>
      </c>
      <c r="E521" s="4">
        <v>2505.08</v>
      </c>
      <c r="F521" s="4" t="s">
        <v>123</v>
      </c>
      <c r="G521" s="38" t="s">
        <v>123</v>
      </c>
    </row>
    <row r="522" spans="1:7" ht="15" customHeight="1">
      <c r="A522" s="5" t="s">
        <v>319</v>
      </c>
      <c r="B522" s="6" t="s">
        <v>320</v>
      </c>
      <c r="C522" s="6" t="s">
        <v>42</v>
      </c>
      <c r="D522" s="7" t="s">
        <v>123</v>
      </c>
      <c r="E522" s="7" t="s">
        <v>123</v>
      </c>
      <c r="F522" s="7">
        <v>3205</v>
      </c>
      <c r="G522" s="39">
        <v>17830.43</v>
      </c>
    </row>
    <row r="523" spans="1:7" ht="15" customHeight="1">
      <c r="A523" s="2" t="s">
        <v>455</v>
      </c>
      <c r="B523" s="3" t="s">
        <v>456</v>
      </c>
      <c r="C523" s="3" t="s">
        <v>47</v>
      </c>
      <c r="D523" s="4" t="s">
        <v>123</v>
      </c>
      <c r="E523" s="4" t="s">
        <v>123</v>
      </c>
      <c r="F523" s="4">
        <v>530935</v>
      </c>
      <c r="G523" s="38">
        <v>5250304.77</v>
      </c>
    </row>
    <row r="524" spans="1:7" ht="15" customHeight="1">
      <c r="A524" s="5" t="s">
        <v>455</v>
      </c>
      <c r="B524" s="6" t="s">
        <v>456</v>
      </c>
      <c r="C524" s="6" t="s">
        <v>63</v>
      </c>
      <c r="D524" s="7" t="s">
        <v>123</v>
      </c>
      <c r="E524" s="7" t="s">
        <v>123</v>
      </c>
      <c r="F524" s="7">
        <v>14321.53</v>
      </c>
      <c r="G524" s="39">
        <v>141064.24</v>
      </c>
    </row>
    <row r="525" spans="1:7" ht="15" customHeight="1">
      <c r="A525" s="2" t="s">
        <v>455</v>
      </c>
      <c r="B525" s="3" t="s">
        <v>456</v>
      </c>
      <c r="C525" s="3" t="s">
        <v>134</v>
      </c>
      <c r="D525" s="4" t="s">
        <v>123</v>
      </c>
      <c r="E525" s="4" t="s">
        <v>123</v>
      </c>
      <c r="F525" s="4">
        <v>1485</v>
      </c>
      <c r="G525" s="38">
        <v>15645.88</v>
      </c>
    </row>
    <row r="526" spans="1:7" ht="15" customHeight="1">
      <c r="A526" s="5" t="s">
        <v>455</v>
      </c>
      <c r="B526" s="6" t="s">
        <v>456</v>
      </c>
      <c r="C526" s="6" t="s">
        <v>53</v>
      </c>
      <c r="D526" s="7" t="s">
        <v>123</v>
      </c>
      <c r="E526" s="7" t="s">
        <v>123</v>
      </c>
      <c r="F526" s="7">
        <v>5550</v>
      </c>
      <c r="G526" s="39">
        <v>58438.48</v>
      </c>
    </row>
    <row r="527" spans="1:7" ht="15" customHeight="1">
      <c r="A527" s="2" t="s">
        <v>455</v>
      </c>
      <c r="B527" s="3" t="s">
        <v>456</v>
      </c>
      <c r="C527" s="3" t="s">
        <v>51</v>
      </c>
      <c r="D527" s="4" t="s">
        <v>123</v>
      </c>
      <c r="E527" s="4" t="s">
        <v>123</v>
      </c>
      <c r="F527" s="4">
        <v>60830</v>
      </c>
      <c r="G527" s="38">
        <v>586715.12</v>
      </c>
    </row>
    <row r="528" spans="1:7" ht="15" customHeight="1">
      <c r="A528" s="5" t="s">
        <v>455</v>
      </c>
      <c r="B528" s="6" t="s">
        <v>456</v>
      </c>
      <c r="C528" s="6" t="s">
        <v>41</v>
      </c>
      <c r="D528" s="7" t="s">
        <v>123</v>
      </c>
      <c r="E528" s="7" t="s">
        <v>123</v>
      </c>
      <c r="F528" s="7">
        <v>266773</v>
      </c>
      <c r="G528" s="39">
        <v>2419683.69</v>
      </c>
    </row>
    <row r="529" spans="1:7" ht="15" customHeight="1">
      <c r="A529" s="2" t="s">
        <v>455</v>
      </c>
      <c r="B529" s="3" t="s">
        <v>456</v>
      </c>
      <c r="C529" s="3" t="s">
        <v>102</v>
      </c>
      <c r="D529" s="4" t="s">
        <v>123</v>
      </c>
      <c r="E529" s="4" t="s">
        <v>123</v>
      </c>
      <c r="F529" s="4">
        <v>633.6</v>
      </c>
      <c r="G529" s="38">
        <v>7918.96</v>
      </c>
    </row>
    <row r="530" spans="1:7" ht="15" customHeight="1">
      <c r="A530" s="5" t="s">
        <v>455</v>
      </c>
      <c r="B530" s="6" t="s">
        <v>456</v>
      </c>
      <c r="C530" s="6" t="s">
        <v>178</v>
      </c>
      <c r="D530" s="7" t="s">
        <v>123</v>
      </c>
      <c r="E530" s="7" t="s">
        <v>123</v>
      </c>
      <c r="F530" s="7">
        <v>4000</v>
      </c>
      <c r="G530" s="39">
        <v>41128.78</v>
      </c>
    </row>
    <row r="531" spans="1:7" ht="15" customHeight="1">
      <c r="A531" s="2" t="s">
        <v>455</v>
      </c>
      <c r="B531" s="3" t="s">
        <v>456</v>
      </c>
      <c r="C531" s="3" t="s">
        <v>65</v>
      </c>
      <c r="D531" s="4" t="s">
        <v>123</v>
      </c>
      <c r="E531" s="4" t="s">
        <v>123</v>
      </c>
      <c r="F531" s="4">
        <v>600</v>
      </c>
      <c r="G531" s="38">
        <v>5086.67</v>
      </c>
    </row>
    <row r="532" spans="1:7" ht="15" customHeight="1">
      <c r="A532" s="5" t="s">
        <v>457</v>
      </c>
      <c r="B532" s="6" t="s">
        <v>321</v>
      </c>
      <c r="C532" s="6" t="s">
        <v>47</v>
      </c>
      <c r="D532" s="7">
        <v>760731.75</v>
      </c>
      <c r="E532" s="7">
        <v>7858351.58</v>
      </c>
      <c r="F532" s="7" t="s">
        <v>123</v>
      </c>
      <c r="G532" s="39" t="s">
        <v>123</v>
      </c>
    </row>
    <row r="533" spans="1:7" ht="15" customHeight="1">
      <c r="A533" s="2" t="s">
        <v>457</v>
      </c>
      <c r="B533" s="3" t="s">
        <v>280</v>
      </c>
      <c r="C533" s="3" t="s">
        <v>47</v>
      </c>
      <c r="D533" s="4" t="s">
        <v>123</v>
      </c>
      <c r="E533" s="4" t="s">
        <v>123</v>
      </c>
      <c r="F533" s="4">
        <v>105084.75</v>
      </c>
      <c r="G533" s="38">
        <v>1060788.17</v>
      </c>
    </row>
    <row r="534" spans="1:7" ht="15" customHeight="1">
      <c r="A534" s="5" t="s">
        <v>457</v>
      </c>
      <c r="B534" s="6" t="s">
        <v>321</v>
      </c>
      <c r="C534" s="6" t="s">
        <v>63</v>
      </c>
      <c r="D534" s="7">
        <v>21342.64</v>
      </c>
      <c r="E534" s="7">
        <v>222190</v>
      </c>
      <c r="F534" s="7" t="s">
        <v>123</v>
      </c>
      <c r="G534" s="39" t="s">
        <v>123</v>
      </c>
    </row>
    <row r="535" spans="1:7" ht="15" customHeight="1">
      <c r="A535" s="2" t="s">
        <v>457</v>
      </c>
      <c r="B535" s="3" t="s">
        <v>321</v>
      </c>
      <c r="C535" s="3" t="s">
        <v>53</v>
      </c>
      <c r="D535" s="4">
        <v>1260</v>
      </c>
      <c r="E535" s="4">
        <v>12813.74</v>
      </c>
      <c r="F535" s="4" t="s">
        <v>123</v>
      </c>
      <c r="G535" s="38" t="s">
        <v>123</v>
      </c>
    </row>
    <row r="536" spans="1:7" ht="15" customHeight="1">
      <c r="A536" s="5" t="s">
        <v>457</v>
      </c>
      <c r="B536" s="6" t="s">
        <v>321</v>
      </c>
      <c r="C536" s="6" t="s">
        <v>51</v>
      </c>
      <c r="D536" s="7">
        <v>75066</v>
      </c>
      <c r="E536" s="7">
        <v>750806.01</v>
      </c>
      <c r="F536" s="7" t="s">
        <v>123</v>
      </c>
      <c r="G536" s="39" t="s">
        <v>123</v>
      </c>
    </row>
    <row r="537" spans="1:7" ht="15" customHeight="1">
      <c r="A537" s="2" t="s">
        <v>457</v>
      </c>
      <c r="B537" s="3" t="s">
        <v>321</v>
      </c>
      <c r="C537" s="3" t="s">
        <v>41</v>
      </c>
      <c r="D537" s="4">
        <v>221282</v>
      </c>
      <c r="E537" s="4">
        <v>2107606.67</v>
      </c>
      <c r="F537" s="4" t="s">
        <v>123</v>
      </c>
      <c r="G537" s="38" t="s">
        <v>123</v>
      </c>
    </row>
    <row r="538" spans="1:7" ht="15" customHeight="1">
      <c r="A538" s="5" t="s">
        <v>457</v>
      </c>
      <c r="B538" s="6" t="s">
        <v>321</v>
      </c>
      <c r="C538" s="6" t="s">
        <v>42</v>
      </c>
      <c r="D538" s="7">
        <v>2760</v>
      </c>
      <c r="E538" s="7">
        <v>25195.49</v>
      </c>
      <c r="F538" s="7" t="s">
        <v>123</v>
      </c>
      <c r="G538" s="39" t="s">
        <v>123</v>
      </c>
    </row>
    <row r="539" spans="1:7" ht="15" customHeight="1">
      <c r="A539" s="2" t="s">
        <v>458</v>
      </c>
      <c r="B539" s="3" t="s">
        <v>280</v>
      </c>
      <c r="C539" s="3" t="s">
        <v>56</v>
      </c>
      <c r="D539" s="4" t="s">
        <v>123</v>
      </c>
      <c r="E539" s="4" t="s">
        <v>123</v>
      </c>
      <c r="F539" s="4">
        <v>1100</v>
      </c>
      <c r="G539" s="38">
        <v>52250</v>
      </c>
    </row>
    <row r="540" spans="1:7" ht="15" customHeight="1">
      <c r="A540" s="5" t="s">
        <v>459</v>
      </c>
      <c r="B540" s="6" t="s">
        <v>323</v>
      </c>
      <c r="C540" s="6" t="s">
        <v>42</v>
      </c>
      <c r="D540" s="7">
        <v>2760</v>
      </c>
      <c r="E540" s="7">
        <v>35181.32</v>
      </c>
      <c r="F540" s="7" t="s">
        <v>123</v>
      </c>
      <c r="G540" s="39" t="s">
        <v>123</v>
      </c>
    </row>
    <row r="541" spans="1:7" ht="15" customHeight="1">
      <c r="A541" s="2" t="s">
        <v>459</v>
      </c>
      <c r="B541" s="3" t="s">
        <v>323</v>
      </c>
      <c r="C541" s="3" t="s">
        <v>43</v>
      </c>
      <c r="D541" s="4">
        <v>2007</v>
      </c>
      <c r="E541" s="4">
        <v>38761.24</v>
      </c>
      <c r="F541" s="4" t="s">
        <v>123</v>
      </c>
      <c r="G541" s="38" t="s">
        <v>123</v>
      </c>
    </row>
    <row r="542" spans="1:7" ht="15" customHeight="1">
      <c r="A542" s="5" t="s">
        <v>460</v>
      </c>
      <c r="B542" s="6" t="s">
        <v>322</v>
      </c>
      <c r="C542" s="6" t="s">
        <v>44</v>
      </c>
      <c r="D542" s="7">
        <v>17994</v>
      </c>
      <c r="E542" s="7">
        <v>273651.49</v>
      </c>
      <c r="F542" s="7" t="s">
        <v>123</v>
      </c>
      <c r="G542" s="39" t="s">
        <v>123</v>
      </c>
    </row>
    <row r="543" spans="1:7" ht="15" customHeight="1">
      <c r="A543" s="2" t="s">
        <v>460</v>
      </c>
      <c r="B543" s="3" t="s">
        <v>322</v>
      </c>
      <c r="C543" s="3" t="s">
        <v>42</v>
      </c>
      <c r="D543" s="4">
        <v>1050</v>
      </c>
      <c r="E543" s="4">
        <v>8862.49</v>
      </c>
      <c r="F543" s="4" t="s">
        <v>123</v>
      </c>
      <c r="G543" s="38" t="s">
        <v>123</v>
      </c>
    </row>
    <row r="544" spans="1:7" ht="15" customHeight="1">
      <c r="A544" s="5" t="s">
        <v>461</v>
      </c>
      <c r="B544" s="6" t="s">
        <v>280</v>
      </c>
      <c r="C544" s="6" t="s">
        <v>133</v>
      </c>
      <c r="D544" s="7" t="s">
        <v>123</v>
      </c>
      <c r="E544" s="7" t="s">
        <v>123</v>
      </c>
      <c r="F544" s="7">
        <v>240</v>
      </c>
      <c r="G544" s="39">
        <v>3648</v>
      </c>
    </row>
    <row r="545" spans="1:7" ht="15" customHeight="1">
      <c r="A545" s="2" t="s">
        <v>461</v>
      </c>
      <c r="B545" s="3" t="s">
        <v>280</v>
      </c>
      <c r="C545" s="3" t="s">
        <v>42</v>
      </c>
      <c r="D545" s="4" t="s">
        <v>123</v>
      </c>
      <c r="E545" s="4" t="s">
        <v>123</v>
      </c>
      <c r="F545" s="4">
        <v>1784</v>
      </c>
      <c r="G545" s="38">
        <v>10617.57</v>
      </c>
    </row>
    <row r="546" spans="1:7" ht="15" customHeight="1">
      <c r="A546" s="5" t="s">
        <v>461</v>
      </c>
      <c r="B546" s="6" t="s">
        <v>280</v>
      </c>
      <c r="C546" s="6" t="s">
        <v>64</v>
      </c>
      <c r="D546" s="7" t="s">
        <v>123</v>
      </c>
      <c r="E546" s="7" t="s">
        <v>123</v>
      </c>
      <c r="F546" s="7">
        <v>96</v>
      </c>
      <c r="G546" s="39">
        <v>1459.2</v>
      </c>
    </row>
    <row r="547" spans="1:7" ht="15" customHeight="1">
      <c r="A547" s="2" t="s">
        <v>461</v>
      </c>
      <c r="B547" s="3" t="s">
        <v>280</v>
      </c>
      <c r="C547" s="3" t="s">
        <v>43</v>
      </c>
      <c r="D547" s="4" t="s">
        <v>123</v>
      </c>
      <c r="E547" s="4" t="s">
        <v>123</v>
      </c>
      <c r="F547" s="4">
        <v>655</v>
      </c>
      <c r="G547" s="38">
        <v>15296.2</v>
      </c>
    </row>
    <row r="548" spans="1:7" ht="15" customHeight="1">
      <c r="A548" s="5" t="s">
        <v>462</v>
      </c>
      <c r="B548" s="6" t="s">
        <v>324</v>
      </c>
      <c r="C548" s="6" t="s">
        <v>43</v>
      </c>
      <c r="D548" s="7">
        <v>1360.5</v>
      </c>
      <c r="E548" s="7">
        <v>25013.75</v>
      </c>
      <c r="F548" s="7" t="s">
        <v>123</v>
      </c>
      <c r="G548" s="39" t="s">
        <v>123</v>
      </c>
    </row>
    <row r="549" spans="1:7" ht="15" customHeight="1">
      <c r="A549" s="2" t="s">
        <v>550</v>
      </c>
      <c r="B549" s="3" t="s">
        <v>280</v>
      </c>
      <c r="C549" s="3" t="s">
        <v>43</v>
      </c>
      <c r="D549" s="4" t="s">
        <v>123</v>
      </c>
      <c r="E549" s="4" t="s">
        <v>123</v>
      </c>
      <c r="F549" s="4">
        <v>90</v>
      </c>
      <c r="G549" s="38">
        <v>589.98</v>
      </c>
    </row>
    <row r="550" spans="1:7" ht="15" customHeight="1">
      <c r="A550" s="5" t="s">
        <v>325</v>
      </c>
      <c r="B550" s="6" t="s">
        <v>326</v>
      </c>
      <c r="C550" s="6" t="s">
        <v>44</v>
      </c>
      <c r="D550" s="7">
        <v>1558</v>
      </c>
      <c r="E550" s="7">
        <v>22645.9</v>
      </c>
      <c r="F550" s="7">
        <v>484</v>
      </c>
      <c r="G550" s="39">
        <v>5200.95</v>
      </c>
    </row>
    <row r="551" spans="1:7" ht="15" customHeight="1">
      <c r="A551" s="2" t="s">
        <v>325</v>
      </c>
      <c r="B551" s="3" t="s">
        <v>326</v>
      </c>
      <c r="C551" s="3" t="s">
        <v>42</v>
      </c>
      <c r="D551" s="4" t="s">
        <v>123</v>
      </c>
      <c r="E551" s="4" t="s">
        <v>123</v>
      </c>
      <c r="F551" s="4">
        <v>7000</v>
      </c>
      <c r="G551" s="38">
        <v>71300.52</v>
      </c>
    </row>
    <row r="552" spans="1:7" ht="15" customHeight="1">
      <c r="A552" s="5" t="s">
        <v>327</v>
      </c>
      <c r="B552" s="6" t="s">
        <v>328</v>
      </c>
      <c r="C552" s="6" t="s">
        <v>42</v>
      </c>
      <c r="D552" s="7" t="s">
        <v>123</v>
      </c>
      <c r="E552" s="7" t="s">
        <v>123</v>
      </c>
      <c r="F552" s="7">
        <v>744</v>
      </c>
      <c r="G552" s="39">
        <v>3474.65</v>
      </c>
    </row>
    <row r="553" spans="1:7" ht="15" customHeight="1">
      <c r="A553" s="2" t="s">
        <v>327</v>
      </c>
      <c r="B553" s="3" t="s">
        <v>328</v>
      </c>
      <c r="C553" s="3" t="s">
        <v>151</v>
      </c>
      <c r="D553" s="4" t="s">
        <v>123</v>
      </c>
      <c r="E553" s="4" t="s">
        <v>123</v>
      </c>
      <c r="F553" s="4">
        <v>5600</v>
      </c>
      <c r="G553" s="38">
        <v>43799.74</v>
      </c>
    </row>
    <row r="554" spans="1:7" ht="15" customHeight="1">
      <c r="A554" s="5" t="s">
        <v>327</v>
      </c>
      <c r="B554" s="6" t="s">
        <v>328</v>
      </c>
      <c r="C554" s="6" t="s">
        <v>43</v>
      </c>
      <c r="D554" s="7">
        <v>119270.5</v>
      </c>
      <c r="E554" s="7">
        <v>573800.44</v>
      </c>
      <c r="F554" s="7">
        <v>221290</v>
      </c>
      <c r="G554" s="39">
        <v>1086492.33</v>
      </c>
    </row>
    <row r="555" spans="1:7" ht="15" customHeight="1">
      <c r="A555" s="2" t="s">
        <v>329</v>
      </c>
      <c r="B555" s="3" t="s">
        <v>330</v>
      </c>
      <c r="C555" s="3" t="s">
        <v>43</v>
      </c>
      <c r="D555" s="4">
        <v>263</v>
      </c>
      <c r="E555" s="4">
        <v>1356.67</v>
      </c>
      <c r="F555" s="4" t="s">
        <v>123</v>
      </c>
      <c r="G555" s="38" t="s">
        <v>123</v>
      </c>
    </row>
    <row r="556" spans="1:7" ht="15" customHeight="1">
      <c r="A556" s="5" t="s">
        <v>551</v>
      </c>
      <c r="B556" s="6" t="s">
        <v>331</v>
      </c>
      <c r="C556" s="6" t="s">
        <v>43</v>
      </c>
      <c r="D556" s="7" t="s">
        <v>123</v>
      </c>
      <c r="E556" s="7" t="s">
        <v>123</v>
      </c>
      <c r="F556" s="7">
        <v>115</v>
      </c>
      <c r="G556" s="39">
        <v>1061.74</v>
      </c>
    </row>
    <row r="557" spans="1:7" ht="15" customHeight="1">
      <c r="A557" s="2" t="s">
        <v>463</v>
      </c>
      <c r="B557" s="3" t="s">
        <v>331</v>
      </c>
      <c r="C557" s="3" t="s">
        <v>43</v>
      </c>
      <c r="D557" s="4">
        <v>292</v>
      </c>
      <c r="E557" s="4">
        <v>2940.31</v>
      </c>
      <c r="F557" s="4" t="s">
        <v>123</v>
      </c>
      <c r="G557" s="38" t="s">
        <v>123</v>
      </c>
    </row>
    <row r="558" spans="1:7" ht="15" customHeight="1">
      <c r="A558" s="5" t="s">
        <v>332</v>
      </c>
      <c r="B558" s="6" t="s">
        <v>333</v>
      </c>
      <c r="C558" s="6" t="s">
        <v>60</v>
      </c>
      <c r="D558" s="7" t="s">
        <v>123</v>
      </c>
      <c r="E558" s="7" t="s">
        <v>123</v>
      </c>
      <c r="F558" s="7">
        <v>4800</v>
      </c>
      <c r="G558" s="39">
        <v>31779.87</v>
      </c>
    </row>
    <row r="559" spans="1:7" ht="15" customHeight="1">
      <c r="A559" s="2" t="s">
        <v>334</v>
      </c>
      <c r="B559" s="3" t="s">
        <v>335</v>
      </c>
      <c r="C559" s="3" t="s">
        <v>43</v>
      </c>
      <c r="D559" s="4">
        <v>16515</v>
      </c>
      <c r="E559" s="4">
        <v>77566.19</v>
      </c>
      <c r="F559" s="4" t="s">
        <v>123</v>
      </c>
      <c r="G559" s="38" t="s">
        <v>123</v>
      </c>
    </row>
    <row r="560" spans="1:7" ht="15" customHeight="1">
      <c r="A560" s="5" t="s">
        <v>336</v>
      </c>
      <c r="B560" s="6" t="s">
        <v>337</v>
      </c>
      <c r="C560" s="6" t="s">
        <v>44</v>
      </c>
      <c r="D560" s="7">
        <v>600</v>
      </c>
      <c r="E560" s="7">
        <v>3320.85</v>
      </c>
      <c r="F560" s="7" t="s">
        <v>123</v>
      </c>
      <c r="G560" s="39" t="s">
        <v>123</v>
      </c>
    </row>
    <row r="561" spans="1:7" ht="15" customHeight="1">
      <c r="A561" s="2" t="s">
        <v>336</v>
      </c>
      <c r="B561" s="3" t="s">
        <v>337</v>
      </c>
      <c r="C561" s="3" t="s">
        <v>42</v>
      </c>
      <c r="D561" s="4">
        <v>20765</v>
      </c>
      <c r="E561" s="4">
        <v>122400.83</v>
      </c>
      <c r="F561" s="4" t="s">
        <v>123</v>
      </c>
      <c r="G561" s="38" t="s">
        <v>123</v>
      </c>
    </row>
    <row r="562" spans="1:7" ht="15" customHeight="1">
      <c r="A562" s="5" t="s">
        <v>336</v>
      </c>
      <c r="B562" s="6" t="s">
        <v>337</v>
      </c>
      <c r="C562" s="6" t="s">
        <v>43</v>
      </c>
      <c r="D562" s="7">
        <v>64585</v>
      </c>
      <c r="E562" s="7">
        <v>270982.37</v>
      </c>
      <c r="F562" s="7">
        <v>8500</v>
      </c>
      <c r="G562" s="39">
        <v>39829.56</v>
      </c>
    </row>
    <row r="563" spans="1:7" ht="15" customHeight="1">
      <c r="A563" s="2" t="s">
        <v>552</v>
      </c>
      <c r="B563" s="3" t="s">
        <v>553</v>
      </c>
      <c r="C563" s="3" t="s">
        <v>133</v>
      </c>
      <c r="D563" s="4" t="s">
        <v>123</v>
      </c>
      <c r="E563" s="4" t="s">
        <v>123</v>
      </c>
      <c r="F563" s="4">
        <v>300</v>
      </c>
      <c r="G563" s="38">
        <v>3090</v>
      </c>
    </row>
    <row r="564" spans="1:7" ht="15" customHeight="1">
      <c r="A564" s="5" t="s">
        <v>338</v>
      </c>
      <c r="B564" s="6" t="s">
        <v>339</v>
      </c>
      <c r="C564" s="6" t="s">
        <v>43</v>
      </c>
      <c r="D564" s="7">
        <v>365</v>
      </c>
      <c r="E564" s="7">
        <v>2338.37</v>
      </c>
      <c r="F564" s="7">
        <v>32</v>
      </c>
      <c r="G564" s="39">
        <v>126.4</v>
      </c>
    </row>
    <row r="565" spans="1:7" ht="15" customHeight="1">
      <c r="A565" s="2" t="s">
        <v>340</v>
      </c>
      <c r="B565" s="3" t="s">
        <v>341</v>
      </c>
      <c r="C565" s="3" t="s">
        <v>60</v>
      </c>
      <c r="D565" s="4">
        <v>1092</v>
      </c>
      <c r="E565" s="4">
        <v>12808.19</v>
      </c>
      <c r="F565" s="4">
        <v>10964</v>
      </c>
      <c r="G565" s="38">
        <v>116777.47</v>
      </c>
    </row>
    <row r="566" spans="1:7" ht="15" customHeight="1">
      <c r="A566" s="5" t="s">
        <v>340</v>
      </c>
      <c r="B566" s="6" t="s">
        <v>341</v>
      </c>
      <c r="C566" s="6" t="s">
        <v>42</v>
      </c>
      <c r="D566" s="7">
        <v>312</v>
      </c>
      <c r="E566" s="7">
        <v>1945.48</v>
      </c>
      <c r="F566" s="7" t="s">
        <v>123</v>
      </c>
      <c r="G566" s="39" t="s">
        <v>123</v>
      </c>
    </row>
    <row r="567" spans="1:7" ht="15" customHeight="1">
      <c r="A567" s="2" t="s">
        <v>340</v>
      </c>
      <c r="B567" s="3" t="s">
        <v>341</v>
      </c>
      <c r="C567" s="3" t="s">
        <v>43</v>
      </c>
      <c r="D567" s="4">
        <v>9363</v>
      </c>
      <c r="E567" s="4">
        <v>92991.8</v>
      </c>
      <c r="F567" s="4" t="s">
        <v>123</v>
      </c>
      <c r="G567" s="38" t="s">
        <v>123</v>
      </c>
    </row>
    <row r="568" spans="1:7" ht="15" customHeight="1">
      <c r="A568" s="5" t="s">
        <v>554</v>
      </c>
      <c r="B568" s="6" t="s">
        <v>555</v>
      </c>
      <c r="C568" s="6" t="s">
        <v>43</v>
      </c>
      <c r="D568" s="7" t="s">
        <v>123</v>
      </c>
      <c r="E568" s="7" t="s">
        <v>123</v>
      </c>
      <c r="F568" s="7">
        <v>677</v>
      </c>
      <c r="G568" s="39">
        <v>5680.19</v>
      </c>
    </row>
    <row r="569" spans="1:7" ht="15" customHeight="1">
      <c r="A569" s="2" t="s">
        <v>464</v>
      </c>
      <c r="B569" s="3" t="s">
        <v>465</v>
      </c>
      <c r="C569" s="3" t="s">
        <v>62</v>
      </c>
      <c r="D569" s="4" t="s">
        <v>123</v>
      </c>
      <c r="E569" s="4" t="s">
        <v>123</v>
      </c>
      <c r="F569" s="4">
        <v>180</v>
      </c>
      <c r="G569" s="38">
        <v>5085</v>
      </c>
    </row>
    <row r="570" spans="1:7" ht="15" customHeight="1">
      <c r="A570" s="5" t="s">
        <v>464</v>
      </c>
      <c r="B570" s="6" t="s">
        <v>465</v>
      </c>
      <c r="C570" s="6" t="s">
        <v>91</v>
      </c>
      <c r="D570" s="7" t="s">
        <v>123</v>
      </c>
      <c r="E570" s="7" t="s">
        <v>123</v>
      </c>
      <c r="F570" s="7">
        <v>7280</v>
      </c>
      <c r="G570" s="39">
        <v>759645</v>
      </c>
    </row>
    <row r="571" spans="1:7" ht="15" customHeight="1">
      <c r="A571" s="2" t="s">
        <v>466</v>
      </c>
      <c r="B571" s="3" t="s">
        <v>342</v>
      </c>
      <c r="C571" s="3" t="s">
        <v>42</v>
      </c>
      <c r="D571" s="4">
        <v>26600</v>
      </c>
      <c r="E571" s="4">
        <v>219280.72</v>
      </c>
      <c r="F571" s="4" t="s">
        <v>123</v>
      </c>
      <c r="G571" s="38" t="s">
        <v>123</v>
      </c>
    </row>
    <row r="572" spans="1:7" ht="15" customHeight="1">
      <c r="A572" s="5" t="s">
        <v>466</v>
      </c>
      <c r="B572" s="6" t="s">
        <v>342</v>
      </c>
      <c r="C572" s="6" t="s">
        <v>43</v>
      </c>
      <c r="D572" s="7">
        <v>116590</v>
      </c>
      <c r="E572" s="7">
        <v>602404.35</v>
      </c>
      <c r="F572" s="7" t="s">
        <v>123</v>
      </c>
      <c r="G572" s="39" t="s">
        <v>123</v>
      </c>
    </row>
    <row r="573" spans="1:7" ht="15" customHeight="1">
      <c r="A573" s="2" t="s">
        <v>467</v>
      </c>
      <c r="B573" s="3" t="s">
        <v>343</v>
      </c>
      <c r="C573" s="3" t="s">
        <v>91</v>
      </c>
      <c r="D573" s="4">
        <v>51785</v>
      </c>
      <c r="E573" s="4">
        <v>530706</v>
      </c>
      <c r="F573" s="4" t="s">
        <v>123</v>
      </c>
      <c r="G573" s="38" t="s">
        <v>123</v>
      </c>
    </row>
    <row r="574" spans="1:7" ht="15" customHeight="1">
      <c r="A574" s="5" t="s">
        <v>467</v>
      </c>
      <c r="B574" s="6" t="s">
        <v>468</v>
      </c>
      <c r="C574" s="6" t="s">
        <v>91</v>
      </c>
      <c r="D574" s="7" t="s">
        <v>123</v>
      </c>
      <c r="E574" s="7" t="s">
        <v>123</v>
      </c>
      <c r="F574" s="7">
        <v>1220</v>
      </c>
      <c r="G574" s="39">
        <v>97804</v>
      </c>
    </row>
    <row r="575" spans="1:7" ht="15" customHeight="1">
      <c r="A575" s="2" t="s">
        <v>469</v>
      </c>
      <c r="B575" s="3" t="s">
        <v>470</v>
      </c>
      <c r="C575" s="3" t="s">
        <v>43</v>
      </c>
      <c r="D575" s="4" t="s">
        <v>123</v>
      </c>
      <c r="E575" s="4" t="s">
        <v>123</v>
      </c>
      <c r="F575" s="4">
        <v>3150</v>
      </c>
      <c r="G575" s="38">
        <v>24176.96</v>
      </c>
    </row>
    <row r="576" spans="1:7" ht="15" customHeight="1">
      <c r="A576" s="5" t="s">
        <v>471</v>
      </c>
      <c r="B576" s="6" t="s">
        <v>472</v>
      </c>
      <c r="C576" s="6" t="s">
        <v>42</v>
      </c>
      <c r="D576" s="7" t="s">
        <v>123</v>
      </c>
      <c r="E576" s="7" t="s">
        <v>123</v>
      </c>
      <c r="F576" s="7">
        <v>22260</v>
      </c>
      <c r="G576" s="39">
        <v>92513.34</v>
      </c>
    </row>
    <row r="577" spans="1:7" ht="15" customHeight="1">
      <c r="A577" s="2" t="s">
        <v>473</v>
      </c>
      <c r="B577" s="3" t="s">
        <v>344</v>
      </c>
      <c r="C577" s="3" t="s">
        <v>50</v>
      </c>
      <c r="D577" s="4">
        <v>5800</v>
      </c>
      <c r="E577" s="4">
        <v>573580</v>
      </c>
      <c r="F577" s="4" t="s">
        <v>123</v>
      </c>
      <c r="G577" s="38" t="s">
        <v>123</v>
      </c>
    </row>
    <row r="578" spans="1:7" ht="15" customHeight="1">
      <c r="A578" s="5" t="s">
        <v>473</v>
      </c>
      <c r="B578" s="6" t="s">
        <v>344</v>
      </c>
      <c r="C578" s="6" t="s">
        <v>232</v>
      </c>
      <c r="D578" s="7">
        <v>50</v>
      </c>
      <c r="E578" s="7">
        <v>58</v>
      </c>
      <c r="F578" s="7" t="s">
        <v>123</v>
      </c>
      <c r="G578" s="39" t="s">
        <v>123</v>
      </c>
    </row>
    <row r="579" spans="1:7" ht="15" customHeight="1">
      <c r="A579" s="2" t="s">
        <v>473</v>
      </c>
      <c r="B579" s="3" t="s">
        <v>280</v>
      </c>
      <c r="C579" s="3" t="s">
        <v>91</v>
      </c>
      <c r="D579" s="4" t="s">
        <v>123</v>
      </c>
      <c r="E579" s="4" t="s">
        <v>123</v>
      </c>
      <c r="F579" s="4">
        <v>51801</v>
      </c>
      <c r="G579" s="38">
        <v>658983.22</v>
      </c>
    </row>
    <row r="580" spans="1:7" ht="15" customHeight="1">
      <c r="A580" s="5" t="s">
        <v>473</v>
      </c>
      <c r="B580" s="6" t="s">
        <v>280</v>
      </c>
      <c r="C580" s="6" t="s">
        <v>57</v>
      </c>
      <c r="D580" s="7" t="s">
        <v>123</v>
      </c>
      <c r="E580" s="7" t="s">
        <v>123</v>
      </c>
      <c r="F580" s="7">
        <v>87780</v>
      </c>
      <c r="G580" s="39">
        <v>293012.5</v>
      </c>
    </row>
    <row r="581" spans="1:7" ht="15" customHeight="1">
      <c r="A581" s="2" t="s">
        <v>172</v>
      </c>
      <c r="B581" s="3" t="s">
        <v>173</v>
      </c>
      <c r="C581" s="3" t="s">
        <v>133</v>
      </c>
      <c r="D581" s="4">
        <v>270</v>
      </c>
      <c r="E581" s="4">
        <v>283.5</v>
      </c>
      <c r="F581" s="4">
        <v>3966</v>
      </c>
      <c r="G581" s="38">
        <v>3120.3</v>
      </c>
    </row>
    <row r="582" spans="1:7" ht="15" customHeight="1">
      <c r="A582" s="5" t="s">
        <v>172</v>
      </c>
      <c r="B582" s="6" t="s">
        <v>173</v>
      </c>
      <c r="C582" s="6" t="s">
        <v>91</v>
      </c>
      <c r="D582" s="7" t="s">
        <v>123</v>
      </c>
      <c r="E582" s="7" t="s">
        <v>123</v>
      </c>
      <c r="F582" s="7">
        <v>17.4</v>
      </c>
      <c r="G582" s="39">
        <v>62.85</v>
      </c>
    </row>
    <row r="583" spans="1:7" ht="15" customHeight="1">
      <c r="A583" s="2" t="s">
        <v>172</v>
      </c>
      <c r="B583" s="3" t="s">
        <v>173</v>
      </c>
      <c r="C583" s="3" t="s">
        <v>45</v>
      </c>
      <c r="D583" s="4" t="s">
        <v>123</v>
      </c>
      <c r="E583" s="4" t="s">
        <v>123</v>
      </c>
      <c r="F583" s="4">
        <v>11040</v>
      </c>
      <c r="G583" s="38">
        <v>8280</v>
      </c>
    </row>
    <row r="584" spans="1:7" ht="15" customHeight="1">
      <c r="A584" s="5" t="s">
        <v>172</v>
      </c>
      <c r="B584" s="6" t="s">
        <v>173</v>
      </c>
      <c r="C584" s="6" t="s">
        <v>84</v>
      </c>
      <c r="D584" s="7" t="s">
        <v>123</v>
      </c>
      <c r="E584" s="7" t="s">
        <v>123</v>
      </c>
      <c r="F584" s="7">
        <v>6240</v>
      </c>
      <c r="G584" s="39">
        <v>4168.01</v>
      </c>
    </row>
    <row r="585" spans="1:7" ht="15" customHeight="1">
      <c r="A585" s="2" t="s">
        <v>174</v>
      </c>
      <c r="B585" s="3" t="s">
        <v>175</v>
      </c>
      <c r="C585" s="3" t="s">
        <v>133</v>
      </c>
      <c r="D585" s="4">
        <v>600</v>
      </c>
      <c r="E585" s="4">
        <v>450</v>
      </c>
      <c r="F585" s="4">
        <v>23760</v>
      </c>
      <c r="G585" s="38">
        <v>15045.6</v>
      </c>
    </row>
    <row r="586" spans="1:7" ht="15" customHeight="1">
      <c r="A586" s="5" t="s">
        <v>174</v>
      </c>
      <c r="B586" s="6" t="s">
        <v>175</v>
      </c>
      <c r="C586" s="6" t="s">
        <v>52</v>
      </c>
      <c r="D586" s="7" t="s">
        <v>123</v>
      </c>
      <c r="E586" s="7" t="s">
        <v>123</v>
      </c>
      <c r="F586" s="7">
        <v>9744</v>
      </c>
      <c r="G586" s="39">
        <v>6820.8</v>
      </c>
    </row>
    <row r="587" spans="1:7" ht="15" customHeight="1">
      <c r="A587" s="2" t="s">
        <v>174</v>
      </c>
      <c r="B587" s="3" t="s">
        <v>175</v>
      </c>
      <c r="C587" s="3" t="s">
        <v>45</v>
      </c>
      <c r="D587" s="4">
        <v>3283.2</v>
      </c>
      <c r="E587" s="4">
        <v>2574</v>
      </c>
      <c r="F587" s="4">
        <v>27360</v>
      </c>
      <c r="G587" s="38">
        <v>20440.8</v>
      </c>
    </row>
    <row r="588" spans="1:7" ht="15" customHeight="1">
      <c r="A588" s="5" t="s">
        <v>174</v>
      </c>
      <c r="B588" s="6" t="s">
        <v>175</v>
      </c>
      <c r="C588" s="6" t="s">
        <v>508</v>
      </c>
      <c r="D588" s="7">
        <v>64848</v>
      </c>
      <c r="E588" s="7">
        <v>41191.64</v>
      </c>
      <c r="F588" s="7" t="s">
        <v>123</v>
      </c>
      <c r="G588" s="39" t="s">
        <v>123</v>
      </c>
    </row>
    <row r="589" spans="1:7" ht="15" customHeight="1">
      <c r="A589" s="2" t="s">
        <v>174</v>
      </c>
      <c r="B589" s="3" t="s">
        <v>175</v>
      </c>
      <c r="C589" s="3" t="s">
        <v>84</v>
      </c>
      <c r="D589" s="4" t="s">
        <v>123</v>
      </c>
      <c r="E589" s="4" t="s">
        <v>123</v>
      </c>
      <c r="F589" s="4">
        <v>13200</v>
      </c>
      <c r="G589" s="38">
        <v>9432</v>
      </c>
    </row>
    <row r="590" spans="1:7" ht="15" customHeight="1">
      <c r="A590" s="5" t="s">
        <v>176</v>
      </c>
      <c r="B590" s="6" t="s">
        <v>177</v>
      </c>
      <c r="C590" s="6" t="s">
        <v>133</v>
      </c>
      <c r="D590" s="7">
        <v>5896.8</v>
      </c>
      <c r="E590" s="7">
        <v>5340</v>
      </c>
      <c r="F590" s="7">
        <v>10320</v>
      </c>
      <c r="G590" s="39">
        <v>7740</v>
      </c>
    </row>
    <row r="591" spans="1:7" ht="15" customHeight="1">
      <c r="A591" s="2" t="s">
        <v>176</v>
      </c>
      <c r="B591" s="3" t="s">
        <v>177</v>
      </c>
      <c r="C591" s="3" t="s">
        <v>52</v>
      </c>
      <c r="D591" s="4">
        <v>7608</v>
      </c>
      <c r="E591" s="4">
        <v>5762.62</v>
      </c>
      <c r="F591" s="4" t="s">
        <v>123</v>
      </c>
      <c r="G591" s="38" t="s">
        <v>123</v>
      </c>
    </row>
    <row r="592" spans="1:7" ht="15" customHeight="1">
      <c r="A592" s="5" t="s">
        <v>176</v>
      </c>
      <c r="B592" s="6" t="s">
        <v>177</v>
      </c>
      <c r="C592" s="6" t="s">
        <v>45</v>
      </c>
      <c r="D592" s="7">
        <v>6264.8</v>
      </c>
      <c r="E592" s="7">
        <v>5282.64</v>
      </c>
      <c r="F592" s="7">
        <v>21273.6</v>
      </c>
      <c r="G592" s="39">
        <v>16689.6</v>
      </c>
    </row>
    <row r="593" spans="1:7" ht="15" customHeight="1">
      <c r="A593" s="2" t="s">
        <v>176</v>
      </c>
      <c r="B593" s="3" t="s">
        <v>177</v>
      </c>
      <c r="C593" s="3" t="s">
        <v>84</v>
      </c>
      <c r="D593" s="4" t="s">
        <v>123</v>
      </c>
      <c r="E593" s="4" t="s">
        <v>123</v>
      </c>
      <c r="F593" s="4">
        <v>242100</v>
      </c>
      <c r="G593" s="38">
        <v>182695.6</v>
      </c>
    </row>
    <row r="594" spans="1:7" ht="15" customHeight="1">
      <c r="A594" s="5" t="s">
        <v>176</v>
      </c>
      <c r="B594" s="6" t="s">
        <v>177</v>
      </c>
      <c r="C594" s="6" t="s">
        <v>178</v>
      </c>
      <c r="D594" s="7">
        <v>247.2</v>
      </c>
      <c r="E594" s="7">
        <v>228</v>
      </c>
      <c r="F594" s="7" t="s">
        <v>123</v>
      </c>
      <c r="G594" s="39" t="s">
        <v>123</v>
      </c>
    </row>
    <row r="595" spans="1:7" ht="15" customHeight="1">
      <c r="A595" s="2" t="s">
        <v>608</v>
      </c>
      <c r="B595" s="3" t="s">
        <v>609</v>
      </c>
      <c r="C595" s="3" t="s">
        <v>45</v>
      </c>
      <c r="D595" s="4">
        <v>1520</v>
      </c>
      <c r="E595" s="4">
        <v>1135.44</v>
      </c>
      <c r="F595" s="4" t="s">
        <v>123</v>
      </c>
      <c r="G595" s="38" t="s">
        <v>123</v>
      </c>
    </row>
    <row r="596" spans="1:7" ht="15" customHeight="1">
      <c r="A596" s="5" t="s">
        <v>474</v>
      </c>
      <c r="B596" s="6" t="s">
        <v>475</v>
      </c>
      <c r="C596" s="6" t="s">
        <v>133</v>
      </c>
      <c r="D596" s="7" t="s">
        <v>123</v>
      </c>
      <c r="E596" s="7" t="s">
        <v>123</v>
      </c>
      <c r="F596" s="7">
        <v>333652</v>
      </c>
      <c r="G596" s="39">
        <v>250739.53</v>
      </c>
    </row>
    <row r="597" spans="1:7" ht="15" customHeight="1">
      <c r="A597" s="2" t="s">
        <v>474</v>
      </c>
      <c r="B597" s="3" t="s">
        <v>475</v>
      </c>
      <c r="C597" s="3" t="s">
        <v>59</v>
      </c>
      <c r="D597" s="4" t="s">
        <v>123</v>
      </c>
      <c r="E597" s="4" t="s">
        <v>123</v>
      </c>
      <c r="F597" s="4">
        <v>180</v>
      </c>
      <c r="G597" s="38">
        <v>173.3</v>
      </c>
    </row>
    <row r="598" spans="1:7" ht="15" customHeight="1">
      <c r="A598" s="5" t="s">
        <v>474</v>
      </c>
      <c r="B598" s="6" t="s">
        <v>475</v>
      </c>
      <c r="C598" s="6" t="s">
        <v>52</v>
      </c>
      <c r="D598" s="7" t="s">
        <v>123</v>
      </c>
      <c r="E598" s="7" t="s">
        <v>123</v>
      </c>
      <c r="F598" s="7">
        <v>13914.8</v>
      </c>
      <c r="G598" s="39">
        <v>8534.4</v>
      </c>
    </row>
    <row r="599" spans="1:7" ht="15" customHeight="1">
      <c r="A599" s="2" t="s">
        <v>474</v>
      </c>
      <c r="B599" s="3" t="s">
        <v>475</v>
      </c>
      <c r="C599" s="3" t="s">
        <v>121</v>
      </c>
      <c r="D599" s="4" t="s">
        <v>123</v>
      </c>
      <c r="E599" s="4" t="s">
        <v>123</v>
      </c>
      <c r="F599" s="4">
        <v>14496</v>
      </c>
      <c r="G599" s="38">
        <v>11649.6</v>
      </c>
    </row>
    <row r="600" spans="1:7" ht="15" customHeight="1">
      <c r="A600" s="5" t="s">
        <v>474</v>
      </c>
      <c r="B600" s="6" t="s">
        <v>475</v>
      </c>
      <c r="C600" s="6" t="s">
        <v>91</v>
      </c>
      <c r="D600" s="7" t="s">
        <v>123</v>
      </c>
      <c r="E600" s="7" t="s">
        <v>123</v>
      </c>
      <c r="F600" s="7">
        <v>13137.6</v>
      </c>
      <c r="G600" s="39">
        <v>14891.88</v>
      </c>
    </row>
    <row r="601" spans="1:7" ht="15" customHeight="1">
      <c r="A601" s="2" t="s">
        <v>474</v>
      </c>
      <c r="B601" s="3" t="s">
        <v>475</v>
      </c>
      <c r="C601" s="3" t="s">
        <v>45</v>
      </c>
      <c r="D601" s="4" t="s">
        <v>123</v>
      </c>
      <c r="E601" s="4" t="s">
        <v>123</v>
      </c>
      <c r="F601" s="4">
        <v>170280</v>
      </c>
      <c r="G601" s="38">
        <v>123957</v>
      </c>
    </row>
    <row r="602" spans="1:7" ht="15" customHeight="1">
      <c r="A602" s="5" t="s">
        <v>474</v>
      </c>
      <c r="B602" s="6" t="s">
        <v>475</v>
      </c>
      <c r="C602" s="6" t="s">
        <v>497</v>
      </c>
      <c r="D602" s="7" t="s">
        <v>123</v>
      </c>
      <c r="E602" s="7" t="s">
        <v>123</v>
      </c>
      <c r="F602" s="7">
        <v>126</v>
      </c>
      <c r="G602" s="39">
        <v>141.84</v>
      </c>
    </row>
    <row r="603" spans="1:7" ht="15" customHeight="1">
      <c r="A603" s="2" t="s">
        <v>474</v>
      </c>
      <c r="B603" s="3" t="s">
        <v>475</v>
      </c>
      <c r="C603" s="3" t="s">
        <v>151</v>
      </c>
      <c r="D603" s="4" t="s">
        <v>123</v>
      </c>
      <c r="E603" s="4" t="s">
        <v>123</v>
      </c>
      <c r="F603" s="4">
        <v>234870.2</v>
      </c>
      <c r="G603" s="38">
        <v>219194.24</v>
      </c>
    </row>
    <row r="604" spans="1:7" ht="15" customHeight="1">
      <c r="A604" s="5" t="s">
        <v>474</v>
      </c>
      <c r="B604" s="6" t="s">
        <v>475</v>
      </c>
      <c r="C604" s="6" t="s">
        <v>101</v>
      </c>
      <c r="D604" s="7" t="s">
        <v>123</v>
      </c>
      <c r="E604" s="7" t="s">
        <v>123</v>
      </c>
      <c r="F604" s="7">
        <v>100020</v>
      </c>
      <c r="G604" s="39">
        <v>63436.11</v>
      </c>
    </row>
    <row r="605" spans="1:7" ht="15" customHeight="1">
      <c r="A605" s="2" t="s">
        <v>474</v>
      </c>
      <c r="B605" s="3" t="s">
        <v>475</v>
      </c>
      <c r="C605" s="3" t="s">
        <v>84</v>
      </c>
      <c r="D605" s="4" t="s">
        <v>123</v>
      </c>
      <c r="E605" s="4" t="s">
        <v>123</v>
      </c>
      <c r="F605" s="4">
        <v>953310</v>
      </c>
      <c r="G605" s="38">
        <v>631884.6</v>
      </c>
    </row>
    <row r="606" spans="1:7" ht="15" customHeight="1">
      <c r="A606" s="5" t="s">
        <v>474</v>
      </c>
      <c r="B606" s="6" t="s">
        <v>475</v>
      </c>
      <c r="C606" s="6" t="s">
        <v>556</v>
      </c>
      <c r="D606" s="7" t="s">
        <v>123</v>
      </c>
      <c r="E606" s="7" t="s">
        <v>123</v>
      </c>
      <c r="F606" s="7">
        <v>63120</v>
      </c>
      <c r="G606" s="39">
        <v>54445</v>
      </c>
    </row>
    <row r="607" spans="1:7" ht="15" customHeight="1">
      <c r="A607" s="2" t="s">
        <v>474</v>
      </c>
      <c r="B607" s="3" t="s">
        <v>475</v>
      </c>
      <c r="C607" s="3" t="s">
        <v>64</v>
      </c>
      <c r="D607" s="4" t="s">
        <v>123</v>
      </c>
      <c r="E607" s="4" t="s">
        <v>123</v>
      </c>
      <c r="F607" s="4">
        <v>9120</v>
      </c>
      <c r="G607" s="38">
        <v>7754.4</v>
      </c>
    </row>
    <row r="608" spans="1:7" ht="15" customHeight="1">
      <c r="A608" s="5" t="s">
        <v>474</v>
      </c>
      <c r="B608" s="6" t="s">
        <v>475</v>
      </c>
      <c r="C608" s="6" t="s">
        <v>178</v>
      </c>
      <c r="D608" s="7" t="s">
        <v>123</v>
      </c>
      <c r="E608" s="7" t="s">
        <v>123</v>
      </c>
      <c r="F608" s="7">
        <v>4380</v>
      </c>
      <c r="G608" s="39">
        <v>3496.2</v>
      </c>
    </row>
    <row r="609" spans="1:7" ht="15" customHeight="1">
      <c r="A609" s="2" t="s">
        <v>474</v>
      </c>
      <c r="B609" s="3" t="s">
        <v>475</v>
      </c>
      <c r="C609" s="3" t="s">
        <v>82</v>
      </c>
      <c r="D609" s="4" t="s">
        <v>123</v>
      </c>
      <c r="E609" s="4" t="s">
        <v>123</v>
      </c>
      <c r="F609" s="4">
        <v>92550</v>
      </c>
      <c r="G609" s="38">
        <v>84506.7</v>
      </c>
    </row>
    <row r="610" spans="1:7" ht="15" customHeight="1">
      <c r="A610" s="5" t="s">
        <v>476</v>
      </c>
      <c r="B610" s="6" t="s">
        <v>477</v>
      </c>
      <c r="C610" s="6" t="s">
        <v>133</v>
      </c>
      <c r="D610" s="7" t="s">
        <v>123</v>
      </c>
      <c r="E610" s="7" t="s">
        <v>123</v>
      </c>
      <c r="F610" s="7">
        <v>9006</v>
      </c>
      <c r="G610" s="39">
        <v>30469.8</v>
      </c>
    </row>
    <row r="611" spans="1:7" ht="15" customHeight="1">
      <c r="A611" s="2" t="s">
        <v>476</v>
      </c>
      <c r="B611" s="3" t="s">
        <v>477</v>
      </c>
      <c r="C611" s="3" t="s">
        <v>59</v>
      </c>
      <c r="D611" s="4" t="s">
        <v>123</v>
      </c>
      <c r="E611" s="4" t="s">
        <v>123</v>
      </c>
      <c r="F611" s="4">
        <v>528</v>
      </c>
      <c r="G611" s="38">
        <v>2673</v>
      </c>
    </row>
    <row r="612" spans="1:7" ht="15" customHeight="1">
      <c r="A612" s="5" t="s">
        <v>476</v>
      </c>
      <c r="B612" s="6" t="s">
        <v>477</v>
      </c>
      <c r="C612" s="6" t="s">
        <v>134</v>
      </c>
      <c r="D612" s="7" t="s">
        <v>123</v>
      </c>
      <c r="E612" s="7" t="s">
        <v>123</v>
      </c>
      <c r="F612" s="7">
        <v>3840</v>
      </c>
      <c r="G612" s="39">
        <v>17480</v>
      </c>
    </row>
    <row r="613" spans="1:7" ht="15" customHeight="1">
      <c r="A613" s="2" t="s">
        <v>476</v>
      </c>
      <c r="B613" s="3" t="s">
        <v>477</v>
      </c>
      <c r="C613" s="3" t="s">
        <v>45</v>
      </c>
      <c r="D613" s="4" t="s">
        <v>123</v>
      </c>
      <c r="E613" s="4" t="s">
        <v>123</v>
      </c>
      <c r="F613" s="4">
        <v>309432.6</v>
      </c>
      <c r="G613" s="38">
        <v>1667173.32</v>
      </c>
    </row>
    <row r="614" spans="1:7" ht="15" customHeight="1">
      <c r="A614" s="5" t="s">
        <v>476</v>
      </c>
      <c r="B614" s="6" t="s">
        <v>477</v>
      </c>
      <c r="C614" s="6" t="s">
        <v>497</v>
      </c>
      <c r="D614" s="7" t="s">
        <v>123</v>
      </c>
      <c r="E614" s="7" t="s">
        <v>123</v>
      </c>
      <c r="F614" s="7">
        <v>41.4</v>
      </c>
      <c r="G614" s="39">
        <v>176.85</v>
      </c>
    </row>
    <row r="615" spans="1:7" ht="15" customHeight="1">
      <c r="A615" s="2" t="s">
        <v>476</v>
      </c>
      <c r="B615" s="3" t="s">
        <v>477</v>
      </c>
      <c r="C615" s="3" t="s">
        <v>151</v>
      </c>
      <c r="D615" s="4" t="s">
        <v>123</v>
      </c>
      <c r="E615" s="4" t="s">
        <v>123</v>
      </c>
      <c r="F615" s="4">
        <v>12612</v>
      </c>
      <c r="G615" s="38">
        <v>41651.02</v>
      </c>
    </row>
    <row r="616" spans="1:7" ht="15" customHeight="1">
      <c r="A616" s="5" t="s">
        <v>476</v>
      </c>
      <c r="B616" s="6" t="s">
        <v>477</v>
      </c>
      <c r="C616" s="6" t="s">
        <v>101</v>
      </c>
      <c r="D616" s="7" t="s">
        <v>123</v>
      </c>
      <c r="E616" s="7" t="s">
        <v>123</v>
      </c>
      <c r="F616" s="7">
        <v>480</v>
      </c>
      <c r="G616" s="39">
        <v>2711.5</v>
      </c>
    </row>
    <row r="617" spans="1:7" ht="15" customHeight="1">
      <c r="A617" s="2" t="s">
        <v>476</v>
      </c>
      <c r="B617" s="3" t="s">
        <v>477</v>
      </c>
      <c r="C617" s="3" t="s">
        <v>49</v>
      </c>
      <c r="D617" s="4" t="s">
        <v>123</v>
      </c>
      <c r="E617" s="4" t="s">
        <v>123</v>
      </c>
      <c r="F617" s="4">
        <v>2366.4</v>
      </c>
      <c r="G617" s="38">
        <v>11689.03</v>
      </c>
    </row>
    <row r="618" spans="1:7" ht="15" customHeight="1">
      <c r="A618" s="5" t="s">
        <v>476</v>
      </c>
      <c r="B618" s="6" t="s">
        <v>477</v>
      </c>
      <c r="C618" s="6" t="s">
        <v>84</v>
      </c>
      <c r="D618" s="7" t="s">
        <v>123</v>
      </c>
      <c r="E618" s="7" t="s">
        <v>123</v>
      </c>
      <c r="F618" s="7">
        <v>14712</v>
      </c>
      <c r="G618" s="39">
        <v>52159.2</v>
      </c>
    </row>
    <row r="619" spans="1:7" ht="15" customHeight="1">
      <c r="A619" s="2" t="s">
        <v>476</v>
      </c>
      <c r="B619" s="3" t="s">
        <v>477</v>
      </c>
      <c r="C619" s="3" t="s">
        <v>68</v>
      </c>
      <c r="D619" s="4" t="s">
        <v>123</v>
      </c>
      <c r="E619" s="4" t="s">
        <v>123</v>
      </c>
      <c r="F619" s="4">
        <v>5472</v>
      </c>
      <c r="G619" s="38">
        <v>24635.4</v>
      </c>
    </row>
    <row r="620" spans="1:7" ht="15" customHeight="1">
      <c r="A620" s="5" t="s">
        <v>476</v>
      </c>
      <c r="B620" s="6" t="s">
        <v>477</v>
      </c>
      <c r="C620" s="6" t="s">
        <v>64</v>
      </c>
      <c r="D620" s="7" t="s">
        <v>123</v>
      </c>
      <c r="E620" s="7" t="s">
        <v>123</v>
      </c>
      <c r="F620" s="7">
        <v>1056</v>
      </c>
      <c r="G620" s="39">
        <v>4970.4</v>
      </c>
    </row>
    <row r="621" spans="1:7" ht="15" customHeight="1">
      <c r="A621" s="2" t="s">
        <v>476</v>
      </c>
      <c r="B621" s="3" t="s">
        <v>477</v>
      </c>
      <c r="C621" s="3" t="s">
        <v>48</v>
      </c>
      <c r="D621" s="4" t="s">
        <v>123</v>
      </c>
      <c r="E621" s="4" t="s">
        <v>123</v>
      </c>
      <c r="F621" s="4">
        <v>10118.4</v>
      </c>
      <c r="G621" s="38">
        <v>47661.88</v>
      </c>
    </row>
    <row r="622" spans="1:7" ht="15" customHeight="1">
      <c r="A622" s="5" t="s">
        <v>476</v>
      </c>
      <c r="B622" s="6" t="s">
        <v>477</v>
      </c>
      <c r="C622" s="6" t="s">
        <v>107</v>
      </c>
      <c r="D622" s="7" t="s">
        <v>123</v>
      </c>
      <c r="E622" s="7" t="s">
        <v>123</v>
      </c>
      <c r="F622" s="7">
        <v>388.8</v>
      </c>
      <c r="G622" s="39">
        <v>1750.41</v>
      </c>
    </row>
    <row r="623" spans="1:7" ht="15" customHeight="1">
      <c r="A623" s="2" t="s">
        <v>476</v>
      </c>
      <c r="B623" s="3" t="s">
        <v>477</v>
      </c>
      <c r="C623" s="3" t="s">
        <v>65</v>
      </c>
      <c r="D623" s="4" t="s">
        <v>123</v>
      </c>
      <c r="E623" s="4" t="s">
        <v>123</v>
      </c>
      <c r="F623" s="4">
        <v>1776</v>
      </c>
      <c r="G623" s="38">
        <v>8654.3</v>
      </c>
    </row>
    <row r="624" spans="1:7" ht="15" customHeight="1">
      <c r="A624" s="5" t="s">
        <v>476</v>
      </c>
      <c r="B624" s="6" t="s">
        <v>477</v>
      </c>
      <c r="C624" s="6" t="s">
        <v>67</v>
      </c>
      <c r="D624" s="7" t="s">
        <v>123</v>
      </c>
      <c r="E624" s="7" t="s">
        <v>123</v>
      </c>
      <c r="F624" s="7">
        <v>192</v>
      </c>
      <c r="G624" s="39">
        <v>984.8</v>
      </c>
    </row>
    <row r="625" spans="1:7" ht="15" customHeight="1">
      <c r="A625" s="2" t="s">
        <v>478</v>
      </c>
      <c r="B625" s="3" t="s">
        <v>479</v>
      </c>
      <c r="C625" s="3" t="s">
        <v>59</v>
      </c>
      <c r="D625" s="4" t="s">
        <v>123</v>
      </c>
      <c r="E625" s="4" t="s">
        <v>123</v>
      </c>
      <c r="F625" s="4">
        <v>360</v>
      </c>
      <c r="G625" s="38">
        <v>346.6</v>
      </c>
    </row>
    <row r="626" spans="1:7" ht="15" customHeight="1">
      <c r="A626" s="5" t="s">
        <v>478</v>
      </c>
      <c r="B626" s="6" t="s">
        <v>479</v>
      </c>
      <c r="C626" s="6" t="s">
        <v>52</v>
      </c>
      <c r="D626" s="7" t="s">
        <v>123</v>
      </c>
      <c r="E626" s="7" t="s">
        <v>123</v>
      </c>
      <c r="F626" s="7">
        <v>192</v>
      </c>
      <c r="G626" s="39">
        <v>302.56</v>
      </c>
    </row>
    <row r="627" spans="1:7" ht="15" customHeight="1">
      <c r="A627" s="2" t="s">
        <v>478</v>
      </c>
      <c r="B627" s="3" t="s">
        <v>479</v>
      </c>
      <c r="C627" s="3" t="s">
        <v>91</v>
      </c>
      <c r="D627" s="4" t="s">
        <v>123</v>
      </c>
      <c r="E627" s="4" t="s">
        <v>123</v>
      </c>
      <c r="F627" s="4">
        <v>219</v>
      </c>
      <c r="G627" s="38">
        <v>211.5</v>
      </c>
    </row>
    <row r="628" spans="1:7" ht="15" customHeight="1">
      <c r="A628" s="5" t="s">
        <v>480</v>
      </c>
      <c r="B628" s="6" t="s">
        <v>179</v>
      </c>
      <c r="C628" s="6" t="s">
        <v>133</v>
      </c>
      <c r="D628" s="7">
        <v>103600.8</v>
      </c>
      <c r="E628" s="7">
        <v>100991.94</v>
      </c>
      <c r="F628" s="7" t="s">
        <v>123</v>
      </c>
      <c r="G628" s="39" t="s">
        <v>123</v>
      </c>
    </row>
    <row r="629" spans="1:7" ht="15" customHeight="1">
      <c r="A629" s="2" t="s">
        <v>480</v>
      </c>
      <c r="B629" s="3" t="s">
        <v>179</v>
      </c>
      <c r="C629" s="3" t="s">
        <v>59</v>
      </c>
      <c r="D629" s="4">
        <v>720</v>
      </c>
      <c r="E629" s="4">
        <v>701.1</v>
      </c>
      <c r="F629" s="4" t="s">
        <v>123</v>
      </c>
      <c r="G629" s="38" t="s">
        <v>123</v>
      </c>
    </row>
    <row r="630" spans="1:7" ht="15" customHeight="1">
      <c r="A630" s="5" t="s">
        <v>480</v>
      </c>
      <c r="B630" s="6" t="s">
        <v>481</v>
      </c>
      <c r="C630" s="6" t="s">
        <v>59</v>
      </c>
      <c r="D630" s="7" t="s">
        <v>123</v>
      </c>
      <c r="E630" s="7" t="s">
        <v>123</v>
      </c>
      <c r="F630" s="7">
        <v>240</v>
      </c>
      <c r="G630" s="39">
        <v>1215</v>
      </c>
    </row>
    <row r="631" spans="1:7" ht="15" customHeight="1">
      <c r="A631" s="2" t="s">
        <v>480</v>
      </c>
      <c r="B631" s="3" t="s">
        <v>179</v>
      </c>
      <c r="C631" s="3" t="s">
        <v>52</v>
      </c>
      <c r="D631" s="4">
        <v>8310</v>
      </c>
      <c r="E631" s="4">
        <v>8009.2</v>
      </c>
      <c r="F631" s="4" t="s">
        <v>123</v>
      </c>
      <c r="G631" s="38" t="s">
        <v>123</v>
      </c>
    </row>
    <row r="632" spans="1:7" ht="15" customHeight="1">
      <c r="A632" s="5" t="s">
        <v>480</v>
      </c>
      <c r="B632" s="6" t="s">
        <v>179</v>
      </c>
      <c r="C632" s="6" t="s">
        <v>45</v>
      </c>
      <c r="D632" s="7">
        <v>65772</v>
      </c>
      <c r="E632" s="7">
        <v>61493.7</v>
      </c>
      <c r="F632" s="7" t="s">
        <v>123</v>
      </c>
      <c r="G632" s="39" t="s">
        <v>123</v>
      </c>
    </row>
    <row r="633" spans="1:7" ht="15" customHeight="1">
      <c r="A633" s="2" t="s">
        <v>480</v>
      </c>
      <c r="B633" s="3" t="s">
        <v>179</v>
      </c>
      <c r="C633" s="3" t="s">
        <v>151</v>
      </c>
      <c r="D633" s="4">
        <v>126888</v>
      </c>
      <c r="E633" s="4">
        <v>145193.33</v>
      </c>
      <c r="F633" s="4" t="s">
        <v>123</v>
      </c>
      <c r="G633" s="38" t="s">
        <v>123</v>
      </c>
    </row>
    <row r="634" spans="1:7" ht="15" customHeight="1">
      <c r="A634" s="5" t="s">
        <v>480</v>
      </c>
      <c r="B634" s="6" t="s">
        <v>179</v>
      </c>
      <c r="C634" s="6" t="s">
        <v>101</v>
      </c>
      <c r="D634" s="7">
        <v>13590</v>
      </c>
      <c r="E634" s="7">
        <v>10189.64</v>
      </c>
      <c r="F634" s="7" t="s">
        <v>123</v>
      </c>
      <c r="G634" s="39" t="s">
        <v>123</v>
      </c>
    </row>
    <row r="635" spans="1:7" ht="15" customHeight="1">
      <c r="A635" s="2" t="s">
        <v>480</v>
      </c>
      <c r="B635" s="3" t="s">
        <v>179</v>
      </c>
      <c r="C635" s="3" t="s">
        <v>556</v>
      </c>
      <c r="D635" s="4">
        <v>17220</v>
      </c>
      <c r="E635" s="4">
        <v>14247</v>
      </c>
      <c r="F635" s="4" t="s">
        <v>123</v>
      </c>
      <c r="G635" s="38" t="s">
        <v>123</v>
      </c>
    </row>
    <row r="636" spans="1:7" ht="15" customHeight="1">
      <c r="A636" s="5" t="s">
        <v>480</v>
      </c>
      <c r="B636" s="6" t="s">
        <v>179</v>
      </c>
      <c r="C636" s="6" t="s">
        <v>82</v>
      </c>
      <c r="D636" s="7">
        <v>40800</v>
      </c>
      <c r="E636" s="7">
        <v>40620</v>
      </c>
      <c r="F636" s="7" t="s">
        <v>123</v>
      </c>
      <c r="G636" s="39" t="s">
        <v>123</v>
      </c>
    </row>
    <row r="637" spans="1:7" ht="15" customHeight="1">
      <c r="A637" s="2" t="s">
        <v>482</v>
      </c>
      <c r="B637" s="3" t="s">
        <v>180</v>
      </c>
      <c r="C637" s="3" t="s">
        <v>133</v>
      </c>
      <c r="D637" s="4">
        <v>96</v>
      </c>
      <c r="E637" s="4">
        <v>576</v>
      </c>
      <c r="F637" s="4" t="s">
        <v>123</v>
      </c>
      <c r="G637" s="38" t="s">
        <v>123</v>
      </c>
    </row>
    <row r="638" spans="1:7" ht="15" customHeight="1">
      <c r="A638" s="5" t="s">
        <v>482</v>
      </c>
      <c r="B638" s="6" t="s">
        <v>180</v>
      </c>
      <c r="C638" s="6" t="s">
        <v>59</v>
      </c>
      <c r="D638" s="7">
        <v>528</v>
      </c>
      <c r="E638" s="7">
        <v>2775.4</v>
      </c>
      <c r="F638" s="7" t="s">
        <v>123</v>
      </c>
      <c r="G638" s="39" t="s">
        <v>123</v>
      </c>
    </row>
    <row r="639" spans="1:7" ht="15" customHeight="1">
      <c r="A639" s="2" t="s">
        <v>482</v>
      </c>
      <c r="B639" s="3" t="s">
        <v>180</v>
      </c>
      <c r="C639" s="3" t="s">
        <v>134</v>
      </c>
      <c r="D639" s="4">
        <v>2040</v>
      </c>
      <c r="E639" s="4">
        <v>9573.75</v>
      </c>
      <c r="F639" s="4" t="s">
        <v>123</v>
      </c>
      <c r="G639" s="38" t="s">
        <v>123</v>
      </c>
    </row>
    <row r="640" spans="1:7" ht="15" customHeight="1">
      <c r="A640" s="5" t="s">
        <v>482</v>
      </c>
      <c r="B640" s="6" t="s">
        <v>180</v>
      </c>
      <c r="C640" s="6" t="s">
        <v>52</v>
      </c>
      <c r="D640" s="7">
        <v>360</v>
      </c>
      <c r="E640" s="7">
        <v>1260</v>
      </c>
      <c r="F640" s="7" t="s">
        <v>123</v>
      </c>
      <c r="G640" s="39" t="s">
        <v>123</v>
      </c>
    </row>
    <row r="641" spans="1:7" ht="15" customHeight="1">
      <c r="A641" s="2" t="s">
        <v>482</v>
      </c>
      <c r="B641" s="3" t="s">
        <v>180</v>
      </c>
      <c r="C641" s="3" t="s">
        <v>45</v>
      </c>
      <c r="D641" s="4">
        <v>155568</v>
      </c>
      <c r="E641" s="4">
        <v>902398.7</v>
      </c>
      <c r="F641" s="4" t="s">
        <v>123</v>
      </c>
      <c r="G641" s="38" t="s">
        <v>123</v>
      </c>
    </row>
    <row r="642" spans="1:7" ht="15" customHeight="1">
      <c r="A642" s="5" t="s">
        <v>482</v>
      </c>
      <c r="B642" s="6" t="s">
        <v>180</v>
      </c>
      <c r="C642" s="6" t="s">
        <v>151</v>
      </c>
      <c r="D642" s="7">
        <v>14245.2</v>
      </c>
      <c r="E642" s="7">
        <v>53208.19</v>
      </c>
      <c r="F642" s="7" t="s">
        <v>123</v>
      </c>
      <c r="G642" s="39" t="s">
        <v>123</v>
      </c>
    </row>
    <row r="643" spans="1:7" ht="15" customHeight="1">
      <c r="A643" s="2" t="s">
        <v>482</v>
      </c>
      <c r="B643" s="3" t="s">
        <v>180</v>
      </c>
      <c r="C643" s="3" t="s">
        <v>101</v>
      </c>
      <c r="D643" s="4">
        <v>120</v>
      </c>
      <c r="E643" s="4">
        <v>427.98</v>
      </c>
      <c r="F643" s="4" t="s">
        <v>123</v>
      </c>
      <c r="G643" s="38" t="s">
        <v>123</v>
      </c>
    </row>
    <row r="644" spans="1:7" ht="15" customHeight="1">
      <c r="A644" s="5" t="s">
        <v>482</v>
      </c>
      <c r="B644" s="6" t="s">
        <v>180</v>
      </c>
      <c r="C644" s="6" t="s">
        <v>49</v>
      </c>
      <c r="D644" s="7">
        <v>2419.2</v>
      </c>
      <c r="E644" s="7">
        <v>12369.84</v>
      </c>
      <c r="F644" s="7" t="s">
        <v>123</v>
      </c>
      <c r="G644" s="39" t="s">
        <v>123</v>
      </c>
    </row>
    <row r="645" spans="1:7" ht="15" customHeight="1">
      <c r="A645" s="2" t="s">
        <v>482</v>
      </c>
      <c r="B645" s="3" t="s">
        <v>180</v>
      </c>
      <c r="C645" s="3" t="s">
        <v>84</v>
      </c>
      <c r="D645" s="4">
        <v>912</v>
      </c>
      <c r="E645" s="4">
        <v>5622.64</v>
      </c>
      <c r="F645" s="4" t="s">
        <v>123</v>
      </c>
      <c r="G645" s="38" t="s">
        <v>123</v>
      </c>
    </row>
    <row r="646" spans="1:7" ht="15" customHeight="1">
      <c r="A646" s="5" t="s">
        <v>482</v>
      </c>
      <c r="B646" s="6" t="s">
        <v>180</v>
      </c>
      <c r="C646" s="6" t="s">
        <v>68</v>
      </c>
      <c r="D646" s="7">
        <v>3240</v>
      </c>
      <c r="E646" s="7">
        <v>14854.65</v>
      </c>
      <c r="F646" s="7" t="s">
        <v>123</v>
      </c>
      <c r="G646" s="39" t="s">
        <v>123</v>
      </c>
    </row>
    <row r="647" spans="1:7" ht="15" customHeight="1">
      <c r="A647" s="2" t="s">
        <v>482</v>
      </c>
      <c r="B647" s="3" t="s">
        <v>180</v>
      </c>
      <c r="C647" s="3" t="s">
        <v>557</v>
      </c>
      <c r="D647" s="4">
        <v>14.4</v>
      </c>
      <c r="E647" s="4">
        <v>76.02</v>
      </c>
      <c r="F647" s="4" t="s">
        <v>123</v>
      </c>
      <c r="G647" s="38" t="s">
        <v>123</v>
      </c>
    </row>
    <row r="648" spans="1:7" ht="15" customHeight="1">
      <c r="A648" s="5" t="s">
        <v>482</v>
      </c>
      <c r="B648" s="6" t="s">
        <v>180</v>
      </c>
      <c r="C648" s="6" t="s">
        <v>169</v>
      </c>
      <c r="D648" s="7">
        <v>528</v>
      </c>
      <c r="E648" s="7">
        <v>3062.4</v>
      </c>
      <c r="F648" s="7" t="s">
        <v>123</v>
      </c>
      <c r="G648" s="39" t="s">
        <v>123</v>
      </c>
    </row>
    <row r="649" spans="1:7" ht="15" customHeight="1">
      <c r="A649" s="2" t="s">
        <v>482</v>
      </c>
      <c r="B649" s="3" t="s">
        <v>180</v>
      </c>
      <c r="C649" s="3" t="s">
        <v>48</v>
      </c>
      <c r="D649" s="4">
        <v>10766.4</v>
      </c>
      <c r="E649" s="4">
        <v>53306.05</v>
      </c>
      <c r="F649" s="4" t="s">
        <v>123</v>
      </c>
      <c r="G649" s="38" t="s">
        <v>123</v>
      </c>
    </row>
    <row r="650" spans="1:7" ht="15" customHeight="1">
      <c r="A650" s="5" t="s">
        <v>482</v>
      </c>
      <c r="B650" s="6" t="s">
        <v>180</v>
      </c>
      <c r="C650" s="6" t="s">
        <v>65</v>
      </c>
      <c r="D650" s="7">
        <v>288</v>
      </c>
      <c r="E650" s="7">
        <v>1477.2</v>
      </c>
      <c r="F650" s="7" t="s">
        <v>123</v>
      </c>
      <c r="G650" s="39" t="s">
        <v>123</v>
      </c>
    </row>
    <row r="651" spans="1:7" ht="15" customHeight="1">
      <c r="A651" s="2" t="s">
        <v>482</v>
      </c>
      <c r="B651" s="3" t="s">
        <v>180</v>
      </c>
      <c r="C651" s="3" t="s">
        <v>67</v>
      </c>
      <c r="D651" s="4">
        <v>336</v>
      </c>
      <c r="E651" s="4">
        <v>1723.4</v>
      </c>
      <c r="F651" s="4" t="s">
        <v>123</v>
      </c>
      <c r="G651" s="38" t="s">
        <v>123</v>
      </c>
    </row>
    <row r="652" spans="1:7" ht="15" customHeight="1">
      <c r="A652" s="5" t="s">
        <v>181</v>
      </c>
      <c r="B652" s="6" t="s">
        <v>182</v>
      </c>
      <c r="C652" s="6" t="s">
        <v>133</v>
      </c>
      <c r="D652" s="7">
        <v>15</v>
      </c>
      <c r="E652" s="7">
        <v>71</v>
      </c>
      <c r="F652" s="7">
        <v>150</v>
      </c>
      <c r="G652" s="39">
        <v>1050</v>
      </c>
    </row>
    <row r="653" spans="1:7" ht="15" customHeight="1">
      <c r="A653" s="2" t="s">
        <v>181</v>
      </c>
      <c r="B653" s="3" t="s">
        <v>182</v>
      </c>
      <c r="C653" s="3" t="s">
        <v>59</v>
      </c>
      <c r="D653" s="4" t="s">
        <v>123</v>
      </c>
      <c r="E653" s="4" t="s">
        <v>123</v>
      </c>
      <c r="F653" s="4">
        <v>7.5</v>
      </c>
      <c r="G653" s="38">
        <v>40.5</v>
      </c>
    </row>
    <row r="654" spans="1:7" ht="15" customHeight="1">
      <c r="A654" s="5" t="s">
        <v>181</v>
      </c>
      <c r="B654" s="6" t="s">
        <v>182</v>
      </c>
      <c r="C654" s="6" t="s">
        <v>52</v>
      </c>
      <c r="D654" s="7" t="s">
        <v>123</v>
      </c>
      <c r="E654" s="7" t="s">
        <v>123</v>
      </c>
      <c r="F654" s="7">
        <v>52</v>
      </c>
      <c r="G654" s="39">
        <v>94.6</v>
      </c>
    </row>
    <row r="655" spans="1:7" ht="15" customHeight="1">
      <c r="A655" s="2" t="s">
        <v>181</v>
      </c>
      <c r="B655" s="3" t="s">
        <v>182</v>
      </c>
      <c r="C655" s="3" t="s">
        <v>45</v>
      </c>
      <c r="D655" s="4">
        <v>240</v>
      </c>
      <c r="E655" s="4">
        <v>1178.4</v>
      </c>
      <c r="F655" s="4">
        <v>150</v>
      </c>
      <c r="G655" s="38">
        <v>710</v>
      </c>
    </row>
    <row r="656" spans="1:7" ht="15" customHeight="1">
      <c r="A656" s="5" t="s">
        <v>181</v>
      </c>
      <c r="B656" s="6" t="s">
        <v>182</v>
      </c>
      <c r="C656" s="6" t="s">
        <v>497</v>
      </c>
      <c r="D656" s="7" t="s">
        <v>123</v>
      </c>
      <c r="E656" s="7" t="s">
        <v>123</v>
      </c>
      <c r="F656" s="7">
        <v>12</v>
      </c>
      <c r="G656" s="39">
        <v>80</v>
      </c>
    </row>
    <row r="657" spans="1:7" ht="15" customHeight="1">
      <c r="A657" s="2" t="s">
        <v>181</v>
      </c>
      <c r="B657" s="3" t="s">
        <v>182</v>
      </c>
      <c r="C657" s="3" t="s">
        <v>151</v>
      </c>
      <c r="D657" s="4">
        <v>1725</v>
      </c>
      <c r="E657" s="4">
        <v>4745.09</v>
      </c>
      <c r="F657" s="4">
        <v>435</v>
      </c>
      <c r="G657" s="38">
        <v>2423.17</v>
      </c>
    </row>
    <row r="658" spans="1:7" ht="15" customHeight="1">
      <c r="A658" s="5" t="s">
        <v>181</v>
      </c>
      <c r="B658" s="6" t="s">
        <v>182</v>
      </c>
      <c r="C658" s="6" t="s">
        <v>68</v>
      </c>
      <c r="D658" s="7">
        <v>390</v>
      </c>
      <c r="E658" s="7">
        <v>2340</v>
      </c>
      <c r="F658" s="7">
        <v>165</v>
      </c>
      <c r="G658" s="39">
        <v>891</v>
      </c>
    </row>
    <row r="659" spans="1:7" ht="15" customHeight="1">
      <c r="A659" s="2" t="s">
        <v>181</v>
      </c>
      <c r="B659" s="3" t="s">
        <v>182</v>
      </c>
      <c r="C659" s="3" t="s">
        <v>64</v>
      </c>
      <c r="D659" s="4" t="s">
        <v>123</v>
      </c>
      <c r="E659" s="4" t="s">
        <v>123</v>
      </c>
      <c r="F659" s="4">
        <v>90</v>
      </c>
      <c r="G659" s="38">
        <v>426</v>
      </c>
    </row>
    <row r="660" spans="1:7" ht="15" customHeight="1">
      <c r="A660" s="5" t="s">
        <v>558</v>
      </c>
      <c r="B660" s="6" t="s">
        <v>559</v>
      </c>
      <c r="C660" s="6" t="s">
        <v>45</v>
      </c>
      <c r="D660" s="7">
        <v>50000</v>
      </c>
      <c r="E660" s="7">
        <v>187500</v>
      </c>
      <c r="F660" s="7" t="s">
        <v>123</v>
      </c>
      <c r="G660" s="39" t="s">
        <v>123</v>
      </c>
    </row>
    <row r="661" spans="1:7" ht="15" customHeight="1">
      <c r="A661" s="2" t="s">
        <v>183</v>
      </c>
      <c r="B661" s="3" t="s">
        <v>184</v>
      </c>
      <c r="C661" s="3" t="s">
        <v>133</v>
      </c>
      <c r="D661" s="4">
        <v>5340.36</v>
      </c>
      <c r="E661" s="4">
        <v>7491.85</v>
      </c>
      <c r="F661" s="4">
        <v>10758</v>
      </c>
      <c r="G661" s="38">
        <v>13246.5</v>
      </c>
    </row>
    <row r="662" spans="1:7" ht="15" customHeight="1">
      <c r="A662" s="5" t="s">
        <v>183</v>
      </c>
      <c r="B662" s="6" t="s">
        <v>184</v>
      </c>
      <c r="C662" s="6" t="s">
        <v>52</v>
      </c>
      <c r="D662" s="7" t="s">
        <v>123</v>
      </c>
      <c r="E662" s="7" t="s">
        <v>123</v>
      </c>
      <c r="F662" s="7">
        <v>108</v>
      </c>
      <c r="G662" s="39">
        <v>121.5</v>
      </c>
    </row>
    <row r="663" spans="1:7" ht="15" customHeight="1">
      <c r="A663" s="2" t="s">
        <v>183</v>
      </c>
      <c r="B663" s="3" t="s">
        <v>184</v>
      </c>
      <c r="C663" s="3" t="s">
        <v>121</v>
      </c>
      <c r="D663" s="4" t="s">
        <v>123</v>
      </c>
      <c r="E663" s="4" t="s">
        <v>123</v>
      </c>
      <c r="F663" s="4">
        <v>1566</v>
      </c>
      <c r="G663" s="38">
        <v>1879.2</v>
      </c>
    </row>
    <row r="664" spans="1:7" ht="15" customHeight="1">
      <c r="A664" s="5" t="s">
        <v>183</v>
      </c>
      <c r="B664" s="6" t="s">
        <v>184</v>
      </c>
      <c r="C664" s="6" t="s">
        <v>91</v>
      </c>
      <c r="D664" s="7" t="s">
        <v>123</v>
      </c>
      <c r="E664" s="7" t="s">
        <v>123</v>
      </c>
      <c r="F664" s="7">
        <v>1341.6</v>
      </c>
      <c r="G664" s="39">
        <v>1667.61</v>
      </c>
    </row>
    <row r="665" spans="1:7" ht="15" customHeight="1">
      <c r="A665" s="2" t="s">
        <v>183</v>
      </c>
      <c r="B665" s="3" t="s">
        <v>184</v>
      </c>
      <c r="C665" s="3" t="s">
        <v>45</v>
      </c>
      <c r="D665" s="4">
        <v>8529.42</v>
      </c>
      <c r="E665" s="4">
        <v>11309.76</v>
      </c>
      <c r="F665" s="4">
        <v>8100</v>
      </c>
      <c r="G665" s="38">
        <v>8959</v>
      </c>
    </row>
    <row r="666" spans="1:7" ht="15" customHeight="1">
      <c r="A666" s="5" t="s">
        <v>183</v>
      </c>
      <c r="B666" s="6" t="s">
        <v>184</v>
      </c>
      <c r="C666" s="6" t="s">
        <v>497</v>
      </c>
      <c r="D666" s="7" t="s">
        <v>123</v>
      </c>
      <c r="E666" s="7" t="s">
        <v>123</v>
      </c>
      <c r="F666" s="7">
        <v>54</v>
      </c>
      <c r="G666" s="39">
        <v>67.5</v>
      </c>
    </row>
    <row r="667" spans="1:7" ht="15" customHeight="1">
      <c r="A667" s="2" t="s">
        <v>183</v>
      </c>
      <c r="B667" s="3" t="s">
        <v>184</v>
      </c>
      <c r="C667" s="3" t="s">
        <v>151</v>
      </c>
      <c r="D667" s="4">
        <v>14976</v>
      </c>
      <c r="E667" s="4">
        <v>18151.28</v>
      </c>
      <c r="F667" s="4">
        <v>32940</v>
      </c>
      <c r="G667" s="38">
        <v>36494.82</v>
      </c>
    </row>
    <row r="668" spans="1:7" ht="15" customHeight="1">
      <c r="A668" s="5" t="s">
        <v>183</v>
      </c>
      <c r="B668" s="6" t="s">
        <v>184</v>
      </c>
      <c r="C668" s="6" t="s">
        <v>101</v>
      </c>
      <c r="D668" s="7">
        <v>648</v>
      </c>
      <c r="E668" s="7">
        <v>947.43</v>
      </c>
      <c r="F668" s="7" t="s">
        <v>123</v>
      </c>
      <c r="G668" s="39" t="s">
        <v>123</v>
      </c>
    </row>
    <row r="669" spans="1:7" ht="15" customHeight="1">
      <c r="A669" s="2" t="s">
        <v>183</v>
      </c>
      <c r="B669" s="3" t="s">
        <v>184</v>
      </c>
      <c r="C669" s="3" t="s">
        <v>64</v>
      </c>
      <c r="D669" s="4" t="s">
        <v>123</v>
      </c>
      <c r="E669" s="4" t="s">
        <v>123</v>
      </c>
      <c r="F669" s="4">
        <v>2412</v>
      </c>
      <c r="G669" s="38">
        <v>3038.4</v>
      </c>
    </row>
    <row r="670" spans="1:7" ht="15" customHeight="1">
      <c r="A670" s="5" t="s">
        <v>183</v>
      </c>
      <c r="B670" s="6" t="s">
        <v>184</v>
      </c>
      <c r="C670" s="6" t="s">
        <v>178</v>
      </c>
      <c r="D670" s="7">
        <v>48.6</v>
      </c>
      <c r="E670" s="7">
        <v>70.47</v>
      </c>
      <c r="F670" s="7">
        <v>1046.4</v>
      </c>
      <c r="G670" s="39">
        <v>832.32</v>
      </c>
    </row>
    <row r="671" spans="1:7" ht="15" customHeight="1">
      <c r="A671" s="2" t="s">
        <v>183</v>
      </c>
      <c r="B671" s="3" t="s">
        <v>184</v>
      </c>
      <c r="C671" s="3" t="s">
        <v>82</v>
      </c>
      <c r="D671" s="4">
        <v>1620</v>
      </c>
      <c r="E671" s="4">
        <v>2430</v>
      </c>
      <c r="F671" s="4">
        <v>1080</v>
      </c>
      <c r="G671" s="38">
        <v>1350</v>
      </c>
    </row>
    <row r="672" spans="1:7" ht="15" customHeight="1">
      <c r="A672" s="5" t="s">
        <v>185</v>
      </c>
      <c r="B672" s="6" t="s">
        <v>186</v>
      </c>
      <c r="C672" s="6" t="s">
        <v>109</v>
      </c>
      <c r="D672" s="7" t="s">
        <v>123</v>
      </c>
      <c r="E672" s="7" t="s">
        <v>123</v>
      </c>
      <c r="F672" s="7">
        <v>750</v>
      </c>
      <c r="G672" s="39">
        <v>4464.9</v>
      </c>
    </row>
    <row r="673" spans="1:7" ht="15" customHeight="1">
      <c r="A673" s="2" t="s">
        <v>185</v>
      </c>
      <c r="B673" s="3" t="s">
        <v>186</v>
      </c>
      <c r="C673" s="3" t="s">
        <v>52</v>
      </c>
      <c r="D673" s="4">
        <v>200</v>
      </c>
      <c r="E673" s="4">
        <v>910.32</v>
      </c>
      <c r="F673" s="4" t="s">
        <v>123</v>
      </c>
      <c r="G673" s="38" t="s">
        <v>123</v>
      </c>
    </row>
    <row r="674" spans="1:7" ht="15" customHeight="1">
      <c r="A674" s="5" t="s">
        <v>560</v>
      </c>
      <c r="B674" s="6" t="s">
        <v>561</v>
      </c>
      <c r="C674" s="6" t="s">
        <v>52</v>
      </c>
      <c r="D674" s="7">
        <v>24</v>
      </c>
      <c r="E674" s="7">
        <v>2224.87</v>
      </c>
      <c r="F674" s="7" t="s">
        <v>123</v>
      </c>
      <c r="G674" s="39" t="s">
        <v>123</v>
      </c>
    </row>
    <row r="675" spans="1:7" ht="15" customHeight="1">
      <c r="A675" s="2" t="s">
        <v>610</v>
      </c>
      <c r="B675" s="3" t="s">
        <v>611</v>
      </c>
      <c r="C675" s="3" t="s">
        <v>45</v>
      </c>
      <c r="D675" s="4" t="s">
        <v>123</v>
      </c>
      <c r="E675" s="4" t="s">
        <v>123</v>
      </c>
      <c r="F675" s="4">
        <v>160</v>
      </c>
      <c r="G675" s="38">
        <v>1120</v>
      </c>
    </row>
    <row r="676" spans="1:7" ht="15" customHeight="1">
      <c r="A676" s="5" t="s">
        <v>187</v>
      </c>
      <c r="B676" s="6" t="s">
        <v>188</v>
      </c>
      <c r="C676" s="6" t="s">
        <v>86</v>
      </c>
      <c r="D676" s="7">
        <v>14.4</v>
      </c>
      <c r="E676" s="7">
        <v>138.96</v>
      </c>
      <c r="F676" s="7" t="s">
        <v>123</v>
      </c>
      <c r="G676" s="39" t="s">
        <v>123</v>
      </c>
    </row>
    <row r="677" spans="1:7" ht="15" customHeight="1">
      <c r="A677" s="2" t="s">
        <v>187</v>
      </c>
      <c r="B677" s="3" t="s">
        <v>188</v>
      </c>
      <c r="C677" s="3" t="s">
        <v>133</v>
      </c>
      <c r="D677" s="4">
        <v>4120</v>
      </c>
      <c r="E677" s="4">
        <v>40640</v>
      </c>
      <c r="F677" s="4">
        <v>8512</v>
      </c>
      <c r="G677" s="38">
        <v>80016.4</v>
      </c>
    </row>
    <row r="678" spans="1:7" ht="15" customHeight="1">
      <c r="A678" s="5" t="s">
        <v>187</v>
      </c>
      <c r="B678" s="6" t="s">
        <v>188</v>
      </c>
      <c r="C678" s="6" t="s">
        <v>45</v>
      </c>
      <c r="D678" s="7">
        <v>14772.4</v>
      </c>
      <c r="E678" s="7">
        <v>132930</v>
      </c>
      <c r="F678" s="7">
        <v>69552</v>
      </c>
      <c r="G678" s="39">
        <v>589648</v>
      </c>
    </row>
    <row r="679" spans="1:7" ht="15" customHeight="1">
      <c r="A679" s="2" t="s">
        <v>187</v>
      </c>
      <c r="B679" s="3" t="s">
        <v>188</v>
      </c>
      <c r="C679" s="3" t="s">
        <v>151</v>
      </c>
      <c r="D679" s="4">
        <v>322</v>
      </c>
      <c r="E679" s="4">
        <v>2935.81</v>
      </c>
      <c r="F679" s="4">
        <v>360</v>
      </c>
      <c r="G679" s="38">
        <v>3240</v>
      </c>
    </row>
    <row r="680" spans="1:7" ht="15" customHeight="1">
      <c r="A680" s="5" t="s">
        <v>562</v>
      </c>
      <c r="B680" s="6" t="s">
        <v>563</v>
      </c>
      <c r="C680" s="6" t="s">
        <v>52</v>
      </c>
      <c r="D680" s="7">
        <v>810</v>
      </c>
      <c r="E680" s="7">
        <v>906.59</v>
      </c>
      <c r="F680" s="7" t="s">
        <v>123</v>
      </c>
      <c r="G680" s="39" t="s">
        <v>123</v>
      </c>
    </row>
    <row r="681" spans="1:7" ht="15" customHeight="1">
      <c r="A681" s="2" t="s">
        <v>189</v>
      </c>
      <c r="B681" s="3" t="s">
        <v>190</v>
      </c>
      <c r="C681" s="3" t="s">
        <v>133</v>
      </c>
      <c r="D681" s="4">
        <v>957.6</v>
      </c>
      <c r="E681" s="4">
        <v>8964</v>
      </c>
      <c r="F681" s="4">
        <v>2097.6</v>
      </c>
      <c r="G681" s="38">
        <v>18768</v>
      </c>
    </row>
    <row r="682" spans="1:7" ht="15" customHeight="1">
      <c r="A682" s="5" t="s">
        <v>189</v>
      </c>
      <c r="B682" s="6" t="s">
        <v>190</v>
      </c>
      <c r="C682" s="6" t="s">
        <v>45</v>
      </c>
      <c r="D682" s="7">
        <v>1755.6</v>
      </c>
      <c r="E682" s="7">
        <v>15612</v>
      </c>
      <c r="F682" s="7">
        <v>3762</v>
      </c>
      <c r="G682" s="39">
        <v>31668</v>
      </c>
    </row>
    <row r="683" spans="1:7" ht="15" customHeight="1">
      <c r="A683" s="2" t="s">
        <v>191</v>
      </c>
      <c r="B683" s="3" t="s">
        <v>192</v>
      </c>
      <c r="C683" s="3" t="s">
        <v>133</v>
      </c>
      <c r="D683" s="4">
        <v>13973.4</v>
      </c>
      <c r="E683" s="4">
        <v>39864.6</v>
      </c>
      <c r="F683" s="4">
        <v>10279.8</v>
      </c>
      <c r="G683" s="38">
        <v>28153.08</v>
      </c>
    </row>
    <row r="684" spans="1:7" ht="15" customHeight="1">
      <c r="A684" s="5" t="s">
        <v>191</v>
      </c>
      <c r="B684" s="6" t="s">
        <v>192</v>
      </c>
      <c r="C684" s="6" t="s">
        <v>45</v>
      </c>
      <c r="D684" s="7">
        <v>8866.2</v>
      </c>
      <c r="E684" s="7">
        <v>24830.52</v>
      </c>
      <c r="F684" s="7">
        <v>5616</v>
      </c>
      <c r="G684" s="39">
        <v>14601.6</v>
      </c>
    </row>
    <row r="685" spans="1:7" ht="15" customHeight="1">
      <c r="A685" s="2" t="s">
        <v>191</v>
      </c>
      <c r="B685" s="3" t="s">
        <v>192</v>
      </c>
      <c r="C685" s="3" t="s">
        <v>151</v>
      </c>
      <c r="D685" s="4" t="s">
        <v>123</v>
      </c>
      <c r="E685" s="4" t="s">
        <v>123</v>
      </c>
      <c r="F685" s="4">
        <v>480</v>
      </c>
      <c r="G685" s="38">
        <v>1632</v>
      </c>
    </row>
    <row r="686" spans="1:7" ht="15" customHeight="1">
      <c r="A686" s="5" t="s">
        <v>191</v>
      </c>
      <c r="B686" s="6" t="s">
        <v>192</v>
      </c>
      <c r="C686" s="6" t="s">
        <v>178</v>
      </c>
      <c r="D686" s="7" t="s">
        <v>123</v>
      </c>
      <c r="E686" s="7" t="s">
        <v>123</v>
      </c>
      <c r="F686" s="7">
        <v>5.4</v>
      </c>
      <c r="G686" s="39">
        <v>24.3</v>
      </c>
    </row>
    <row r="687" spans="1:7" ht="15" customHeight="1">
      <c r="A687" s="2" t="s">
        <v>191</v>
      </c>
      <c r="B687" s="3" t="s">
        <v>192</v>
      </c>
      <c r="C687" s="3" t="s">
        <v>48</v>
      </c>
      <c r="D687" s="4" t="s">
        <v>123</v>
      </c>
      <c r="E687" s="4" t="s">
        <v>123</v>
      </c>
      <c r="F687" s="4">
        <v>705.6</v>
      </c>
      <c r="G687" s="38">
        <v>2450.88</v>
      </c>
    </row>
    <row r="688" spans="1:7" ht="15" customHeight="1">
      <c r="A688" s="5" t="s">
        <v>193</v>
      </c>
      <c r="B688" s="6" t="s">
        <v>194</v>
      </c>
      <c r="C688" s="6" t="s">
        <v>45</v>
      </c>
      <c r="D688" s="7">
        <v>3600</v>
      </c>
      <c r="E688" s="7">
        <v>2160</v>
      </c>
      <c r="F688" s="7" t="s">
        <v>123</v>
      </c>
      <c r="G688" s="39" t="s">
        <v>123</v>
      </c>
    </row>
    <row r="689" spans="1:7" ht="15" customHeight="1">
      <c r="A689" s="2" t="s">
        <v>195</v>
      </c>
      <c r="B689" s="3" t="s">
        <v>196</v>
      </c>
      <c r="C689" s="3" t="s">
        <v>133</v>
      </c>
      <c r="D689" s="4">
        <v>675</v>
      </c>
      <c r="E689" s="4">
        <v>719.4</v>
      </c>
      <c r="F689" s="4">
        <v>4020</v>
      </c>
      <c r="G689" s="38">
        <v>4176.3</v>
      </c>
    </row>
    <row r="690" spans="1:7" ht="15" customHeight="1">
      <c r="A690" s="5" t="s">
        <v>195</v>
      </c>
      <c r="B690" s="6" t="s">
        <v>196</v>
      </c>
      <c r="C690" s="6" t="s">
        <v>134</v>
      </c>
      <c r="D690" s="7" t="s">
        <v>123</v>
      </c>
      <c r="E690" s="7" t="s">
        <v>123</v>
      </c>
      <c r="F690" s="7">
        <v>500</v>
      </c>
      <c r="G690" s="39">
        <v>528</v>
      </c>
    </row>
    <row r="691" spans="1:7" ht="15" customHeight="1">
      <c r="A691" s="2" t="s">
        <v>195</v>
      </c>
      <c r="B691" s="3" t="s">
        <v>196</v>
      </c>
      <c r="C691" s="3" t="s">
        <v>52</v>
      </c>
      <c r="D691" s="4">
        <v>120</v>
      </c>
      <c r="E691" s="4">
        <v>108.85</v>
      </c>
      <c r="F691" s="4" t="s">
        <v>123</v>
      </c>
      <c r="G691" s="38" t="s">
        <v>123</v>
      </c>
    </row>
    <row r="692" spans="1:7" ht="15" customHeight="1">
      <c r="A692" s="5" t="s">
        <v>195</v>
      </c>
      <c r="B692" s="6" t="s">
        <v>196</v>
      </c>
      <c r="C692" s="6" t="s">
        <v>45</v>
      </c>
      <c r="D692" s="7">
        <v>15613</v>
      </c>
      <c r="E692" s="7">
        <v>17468.52</v>
      </c>
      <c r="F692" s="7">
        <v>63000</v>
      </c>
      <c r="G692" s="39">
        <v>61146.4</v>
      </c>
    </row>
    <row r="693" spans="1:7" ht="15" customHeight="1">
      <c r="A693" s="2" t="s">
        <v>195</v>
      </c>
      <c r="B693" s="3" t="s">
        <v>196</v>
      </c>
      <c r="C693" s="3" t="s">
        <v>48</v>
      </c>
      <c r="D693" s="4" t="s">
        <v>123</v>
      </c>
      <c r="E693" s="4" t="s">
        <v>123</v>
      </c>
      <c r="F693" s="4">
        <v>500</v>
      </c>
      <c r="G693" s="38">
        <v>528</v>
      </c>
    </row>
    <row r="694" spans="1:7" ht="15" customHeight="1">
      <c r="A694" s="5" t="s">
        <v>197</v>
      </c>
      <c r="B694" s="6" t="s">
        <v>198</v>
      </c>
      <c r="C694" s="6" t="s">
        <v>133</v>
      </c>
      <c r="D694" s="7">
        <v>2325</v>
      </c>
      <c r="E694" s="7">
        <v>1860</v>
      </c>
      <c r="F694" s="7">
        <v>6700</v>
      </c>
      <c r="G694" s="39">
        <v>4954.8</v>
      </c>
    </row>
    <row r="695" spans="1:7" ht="15" customHeight="1">
      <c r="A695" s="2" t="s">
        <v>197</v>
      </c>
      <c r="B695" s="3" t="s">
        <v>198</v>
      </c>
      <c r="C695" s="3" t="s">
        <v>121</v>
      </c>
      <c r="D695" s="4" t="s">
        <v>123</v>
      </c>
      <c r="E695" s="4" t="s">
        <v>123</v>
      </c>
      <c r="F695" s="4">
        <v>1880</v>
      </c>
      <c r="G695" s="38">
        <v>1562</v>
      </c>
    </row>
    <row r="696" spans="1:7" ht="15" customHeight="1">
      <c r="A696" s="5" t="s">
        <v>197</v>
      </c>
      <c r="B696" s="6" t="s">
        <v>198</v>
      </c>
      <c r="C696" s="6" t="s">
        <v>45</v>
      </c>
      <c r="D696" s="7" t="s">
        <v>123</v>
      </c>
      <c r="E696" s="7" t="s">
        <v>123</v>
      </c>
      <c r="F696" s="7">
        <v>3200</v>
      </c>
      <c r="G696" s="39">
        <v>2544</v>
      </c>
    </row>
    <row r="697" spans="1:7" ht="15" customHeight="1">
      <c r="A697" s="2" t="s">
        <v>197</v>
      </c>
      <c r="B697" s="3" t="s">
        <v>198</v>
      </c>
      <c r="C697" s="3" t="s">
        <v>101</v>
      </c>
      <c r="D697" s="4">
        <v>4240</v>
      </c>
      <c r="E697" s="4">
        <v>3400.46</v>
      </c>
      <c r="F697" s="4">
        <v>4200</v>
      </c>
      <c r="G697" s="38">
        <v>3016.51</v>
      </c>
    </row>
    <row r="698" spans="1:7" ht="15" customHeight="1">
      <c r="A698" s="5" t="s">
        <v>197</v>
      </c>
      <c r="B698" s="6" t="s">
        <v>198</v>
      </c>
      <c r="C698" s="6" t="s">
        <v>49</v>
      </c>
      <c r="D698" s="7">
        <v>59400</v>
      </c>
      <c r="E698" s="7">
        <v>44063.5</v>
      </c>
      <c r="F698" s="7">
        <v>27200</v>
      </c>
      <c r="G698" s="39">
        <v>19190</v>
      </c>
    </row>
    <row r="699" spans="1:7" ht="15" customHeight="1">
      <c r="A699" s="2" t="s">
        <v>197</v>
      </c>
      <c r="B699" s="3" t="s">
        <v>198</v>
      </c>
      <c r="C699" s="3" t="s">
        <v>64</v>
      </c>
      <c r="D699" s="4" t="s">
        <v>123</v>
      </c>
      <c r="E699" s="4" t="s">
        <v>123</v>
      </c>
      <c r="F699" s="4">
        <v>480</v>
      </c>
      <c r="G699" s="38">
        <v>396</v>
      </c>
    </row>
    <row r="700" spans="1:7" ht="15" customHeight="1">
      <c r="A700" s="5" t="s">
        <v>197</v>
      </c>
      <c r="B700" s="6" t="s">
        <v>198</v>
      </c>
      <c r="C700" s="6" t="s">
        <v>82</v>
      </c>
      <c r="D700" s="7">
        <v>3580</v>
      </c>
      <c r="E700" s="7">
        <v>2961.4</v>
      </c>
      <c r="F700" s="7">
        <v>600</v>
      </c>
      <c r="G700" s="39">
        <v>498</v>
      </c>
    </row>
    <row r="701" spans="1:7" ht="15" customHeight="1">
      <c r="A701" s="2" t="s">
        <v>199</v>
      </c>
      <c r="B701" s="3" t="s">
        <v>200</v>
      </c>
      <c r="C701" s="3" t="s">
        <v>86</v>
      </c>
      <c r="D701" s="4">
        <v>24</v>
      </c>
      <c r="E701" s="4">
        <v>38.4</v>
      </c>
      <c r="F701" s="4" t="s">
        <v>123</v>
      </c>
      <c r="G701" s="38" t="s">
        <v>123</v>
      </c>
    </row>
    <row r="702" spans="1:7" ht="15" customHeight="1">
      <c r="A702" s="5" t="s">
        <v>199</v>
      </c>
      <c r="B702" s="6" t="s">
        <v>200</v>
      </c>
      <c r="C702" s="6" t="s">
        <v>133</v>
      </c>
      <c r="D702" s="7">
        <v>8653</v>
      </c>
      <c r="E702" s="7">
        <v>13610.58</v>
      </c>
      <c r="F702" s="7">
        <v>9121</v>
      </c>
      <c r="G702" s="39">
        <v>14723.9</v>
      </c>
    </row>
    <row r="703" spans="1:7" ht="15" customHeight="1">
      <c r="A703" s="2" t="s">
        <v>199</v>
      </c>
      <c r="B703" s="3" t="s">
        <v>200</v>
      </c>
      <c r="C703" s="3" t="s">
        <v>45</v>
      </c>
      <c r="D703" s="4">
        <v>87371</v>
      </c>
      <c r="E703" s="4">
        <v>115962.76</v>
      </c>
      <c r="F703" s="4">
        <v>308599</v>
      </c>
      <c r="G703" s="38">
        <v>424185.4</v>
      </c>
    </row>
    <row r="704" spans="1:7" ht="15" customHeight="1">
      <c r="A704" s="5" t="s">
        <v>201</v>
      </c>
      <c r="B704" s="6" t="s">
        <v>202</v>
      </c>
      <c r="C704" s="6" t="s">
        <v>133</v>
      </c>
      <c r="D704" s="7">
        <v>1315</v>
      </c>
      <c r="E704" s="7">
        <v>1838</v>
      </c>
      <c r="F704" s="7">
        <v>6320.5</v>
      </c>
      <c r="G704" s="39">
        <v>7572.5</v>
      </c>
    </row>
    <row r="705" spans="1:7" ht="15" customHeight="1">
      <c r="A705" s="2" t="s">
        <v>201</v>
      </c>
      <c r="B705" s="3" t="s">
        <v>202</v>
      </c>
      <c r="C705" s="3" t="s">
        <v>121</v>
      </c>
      <c r="D705" s="4" t="s">
        <v>123</v>
      </c>
      <c r="E705" s="4" t="s">
        <v>123</v>
      </c>
      <c r="F705" s="4">
        <v>4499</v>
      </c>
      <c r="G705" s="38">
        <v>6385</v>
      </c>
    </row>
    <row r="706" spans="1:7" ht="15" customHeight="1">
      <c r="A706" s="5" t="s">
        <v>201</v>
      </c>
      <c r="B706" s="6" t="s">
        <v>202</v>
      </c>
      <c r="C706" s="6" t="s">
        <v>101</v>
      </c>
      <c r="D706" s="7">
        <v>3430.5</v>
      </c>
      <c r="E706" s="7">
        <v>4211.89</v>
      </c>
      <c r="F706" s="7">
        <v>2754</v>
      </c>
      <c r="G706" s="39">
        <v>3161.36</v>
      </c>
    </row>
    <row r="707" spans="1:7" ht="15" customHeight="1">
      <c r="A707" s="2" t="s">
        <v>201</v>
      </c>
      <c r="B707" s="3" t="s">
        <v>202</v>
      </c>
      <c r="C707" s="3" t="s">
        <v>49</v>
      </c>
      <c r="D707" s="4">
        <v>3501</v>
      </c>
      <c r="E707" s="4">
        <v>3591.15</v>
      </c>
      <c r="F707" s="4" t="s">
        <v>123</v>
      </c>
      <c r="G707" s="38" t="s">
        <v>123</v>
      </c>
    </row>
    <row r="708" spans="1:7" ht="15" customHeight="1">
      <c r="A708" s="5" t="s">
        <v>201</v>
      </c>
      <c r="B708" s="6" t="s">
        <v>202</v>
      </c>
      <c r="C708" s="6" t="s">
        <v>64</v>
      </c>
      <c r="D708" s="7" t="s">
        <v>123</v>
      </c>
      <c r="E708" s="7" t="s">
        <v>123</v>
      </c>
      <c r="F708" s="7">
        <v>576</v>
      </c>
      <c r="G708" s="39">
        <v>792</v>
      </c>
    </row>
    <row r="709" spans="1:7" ht="15" customHeight="1">
      <c r="A709" s="2" t="s">
        <v>201</v>
      </c>
      <c r="B709" s="3" t="s">
        <v>202</v>
      </c>
      <c r="C709" s="3" t="s">
        <v>82</v>
      </c>
      <c r="D709" s="4">
        <v>3306</v>
      </c>
      <c r="E709" s="4">
        <v>4653</v>
      </c>
      <c r="F709" s="4">
        <v>1759</v>
      </c>
      <c r="G709" s="38">
        <v>2626.8</v>
      </c>
    </row>
    <row r="710" spans="1:7" ht="15" customHeight="1">
      <c r="A710" s="5" t="s">
        <v>203</v>
      </c>
      <c r="B710" s="6" t="s">
        <v>204</v>
      </c>
      <c r="C710" s="6" t="s">
        <v>133</v>
      </c>
      <c r="D710" s="7" t="s">
        <v>123</v>
      </c>
      <c r="E710" s="7" t="s">
        <v>123</v>
      </c>
      <c r="F710" s="7">
        <v>2980</v>
      </c>
      <c r="G710" s="39">
        <v>2109.4</v>
      </c>
    </row>
    <row r="711" spans="1:7" ht="15" customHeight="1">
      <c r="A711" s="2" t="s">
        <v>203</v>
      </c>
      <c r="B711" s="3" t="s">
        <v>204</v>
      </c>
      <c r="C711" s="3" t="s">
        <v>45</v>
      </c>
      <c r="D711" s="4">
        <v>14714</v>
      </c>
      <c r="E711" s="4">
        <v>10449.2</v>
      </c>
      <c r="F711" s="4">
        <v>29656</v>
      </c>
      <c r="G711" s="38">
        <v>19761</v>
      </c>
    </row>
    <row r="712" spans="1:7" ht="15" customHeight="1">
      <c r="A712" s="5" t="s">
        <v>205</v>
      </c>
      <c r="B712" s="6" t="s">
        <v>206</v>
      </c>
      <c r="C712" s="6" t="s">
        <v>45</v>
      </c>
      <c r="D712" s="7">
        <v>7560</v>
      </c>
      <c r="E712" s="7">
        <v>8064</v>
      </c>
      <c r="F712" s="7" t="s">
        <v>123</v>
      </c>
      <c r="G712" s="39" t="s">
        <v>123</v>
      </c>
    </row>
    <row r="713" spans="1:7" ht="15" customHeight="1">
      <c r="A713" s="2" t="s">
        <v>564</v>
      </c>
      <c r="B713" s="3" t="s">
        <v>565</v>
      </c>
      <c r="C713" s="3" t="s">
        <v>45</v>
      </c>
      <c r="D713" s="4" t="s">
        <v>123</v>
      </c>
      <c r="E713" s="4" t="s">
        <v>123</v>
      </c>
      <c r="F713" s="4">
        <v>30988</v>
      </c>
      <c r="G713" s="38">
        <v>39061.6</v>
      </c>
    </row>
    <row r="714" spans="1:7" ht="15" customHeight="1">
      <c r="A714" s="5" t="s">
        <v>207</v>
      </c>
      <c r="B714" s="6" t="s">
        <v>208</v>
      </c>
      <c r="C714" s="6" t="s">
        <v>133</v>
      </c>
      <c r="D714" s="7">
        <v>265</v>
      </c>
      <c r="E714" s="7">
        <v>518.1</v>
      </c>
      <c r="F714" s="7">
        <v>340</v>
      </c>
      <c r="G714" s="39">
        <v>534.8</v>
      </c>
    </row>
    <row r="715" spans="1:7" ht="15" customHeight="1">
      <c r="A715" s="2" t="s">
        <v>207</v>
      </c>
      <c r="B715" s="3" t="s">
        <v>208</v>
      </c>
      <c r="C715" s="3" t="s">
        <v>45</v>
      </c>
      <c r="D715" s="4">
        <v>30</v>
      </c>
      <c r="E715" s="4">
        <v>45.6</v>
      </c>
      <c r="F715" s="4" t="s">
        <v>123</v>
      </c>
      <c r="G715" s="38" t="s">
        <v>123</v>
      </c>
    </row>
    <row r="716" spans="1:7" ht="15" customHeight="1">
      <c r="A716" s="5" t="s">
        <v>209</v>
      </c>
      <c r="B716" s="6" t="s">
        <v>210</v>
      </c>
      <c r="C716" s="6" t="s">
        <v>133</v>
      </c>
      <c r="D716" s="7" t="s">
        <v>123</v>
      </c>
      <c r="E716" s="7" t="s">
        <v>123</v>
      </c>
      <c r="F716" s="7">
        <v>12923.04</v>
      </c>
      <c r="G716" s="39">
        <v>30509.4</v>
      </c>
    </row>
    <row r="717" spans="1:7" ht="15" customHeight="1">
      <c r="A717" s="2" t="s">
        <v>566</v>
      </c>
      <c r="B717" s="3" t="s">
        <v>567</v>
      </c>
      <c r="C717" s="3" t="s">
        <v>52</v>
      </c>
      <c r="D717" s="4">
        <v>500</v>
      </c>
      <c r="E717" s="4">
        <v>1668.75</v>
      </c>
      <c r="F717" s="4" t="s">
        <v>123</v>
      </c>
      <c r="G717" s="38" t="s">
        <v>123</v>
      </c>
    </row>
    <row r="718" spans="1:7" ht="15" customHeight="1">
      <c r="A718" s="5" t="s">
        <v>211</v>
      </c>
      <c r="B718" s="6" t="s">
        <v>212</v>
      </c>
      <c r="C718" s="6" t="s">
        <v>134</v>
      </c>
      <c r="D718" s="7" t="s">
        <v>123</v>
      </c>
      <c r="E718" s="7" t="s">
        <v>123</v>
      </c>
      <c r="F718" s="7">
        <v>40000</v>
      </c>
      <c r="G718" s="39">
        <v>39250</v>
      </c>
    </row>
    <row r="719" spans="1:7" ht="15" customHeight="1">
      <c r="A719" s="2" t="s">
        <v>211</v>
      </c>
      <c r="B719" s="3" t="s">
        <v>212</v>
      </c>
      <c r="C719" s="3" t="s">
        <v>483</v>
      </c>
      <c r="D719" s="4" t="s">
        <v>123</v>
      </c>
      <c r="E719" s="4" t="s">
        <v>123</v>
      </c>
      <c r="F719" s="4">
        <v>24000</v>
      </c>
      <c r="G719" s="38">
        <v>24110</v>
      </c>
    </row>
    <row r="720" spans="1:7" ht="15" customHeight="1">
      <c r="A720" s="5" t="s">
        <v>211</v>
      </c>
      <c r="B720" s="6" t="s">
        <v>212</v>
      </c>
      <c r="C720" s="6" t="s">
        <v>612</v>
      </c>
      <c r="D720" s="7" t="s">
        <v>123</v>
      </c>
      <c r="E720" s="7" t="s">
        <v>123</v>
      </c>
      <c r="F720" s="7">
        <v>24000</v>
      </c>
      <c r="G720" s="39">
        <v>22575</v>
      </c>
    </row>
    <row r="721" spans="1:7" ht="15" customHeight="1">
      <c r="A721" s="2" t="s">
        <v>211</v>
      </c>
      <c r="B721" s="3" t="s">
        <v>212</v>
      </c>
      <c r="C721" s="3" t="s">
        <v>169</v>
      </c>
      <c r="D721" s="4" t="s">
        <v>123</v>
      </c>
      <c r="E721" s="4" t="s">
        <v>123</v>
      </c>
      <c r="F721" s="4">
        <v>72000</v>
      </c>
      <c r="G721" s="38">
        <v>46800</v>
      </c>
    </row>
    <row r="722" spans="1:7" ht="15" customHeight="1">
      <c r="A722" s="5" t="s">
        <v>211</v>
      </c>
      <c r="B722" s="6" t="s">
        <v>212</v>
      </c>
      <c r="C722" s="6" t="s">
        <v>107</v>
      </c>
      <c r="D722" s="7" t="s">
        <v>123</v>
      </c>
      <c r="E722" s="7" t="s">
        <v>123</v>
      </c>
      <c r="F722" s="7">
        <v>25000</v>
      </c>
      <c r="G722" s="39">
        <v>25000</v>
      </c>
    </row>
    <row r="723" spans="1:7" ht="15" customHeight="1">
      <c r="A723" s="2" t="s">
        <v>214</v>
      </c>
      <c r="B723" s="3" t="s">
        <v>215</v>
      </c>
      <c r="C723" s="3" t="s">
        <v>86</v>
      </c>
      <c r="D723" s="4">
        <v>41</v>
      </c>
      <c r="E723" s="4">
        <v>270.48</v>
      </c>
      <c r="F723" s="4">
        <v>90</v>
      </c>
      <c r="G723" s="38">
        <v>583.2</v>
      </c>
    </row>
    <row r="724" spans="1:7" ht="15" customHeight="1">
      <c r="A724" s="5" t="s">
        <v>214</v>
      </c>
      <c r="B724" s="6" t="s">
        <v>215</v>
      </c>
      <c r="C724" s="6" t="s">
        <v>133</v>
      </c>
      <c r="D724" s="7">
        <v>3228</v>
      </c>
      <c r="E724" s="7">
        <v>20940.36</v>
      </c>
      <c r="F724" s="7">
        <v>4471.5</v>
      </c>
      <c r="G724" s="39">
        <v>28372.7</v>
      </c>
    </row>
    <row r="725" spans="1:7" ht="15" customHeight="1">
      <c r="A725" s="2" t="s">
        <v>214</v>
      </c>
      <c r="B725" s="3" t="s">
        <v>215</v>
      </c>
      <c r="C725" s="3" t="s">
        <v>62</v>
      </c>
      <c r="D725" s="4" t="s">
        <v>123</v>
      </c>
      <c r="E725" s="4" t="s">
        <v>123</v>
      </c>
      <c r="F725" s="4">
        <v>900</v>
      </c>
      <c r="G725" s="38">
        <v>5210</v>
      </c>
    </row>
    <row r="726" spans="1:7" ht="15" customHeight="1">
      <c r="A726" s="5" t="s">
        <v>214</v>
      </c>
      <c r="B726" s="6" t="s">
        <v>215</v>
      </c>
      <c r="C726" s="6" t="s">
        <v>52</v>
      </c>
      <c r="D726" s="7">
        <v>101</v>
      </c>
      <c r="E726" s="7">
        <v>590.39</v>
      </c>
      <c r="F726" s="7">
        <v>20</v>
      </c>
      <c r="G726" s="39">
        <v>293</v>
      </c>
    </row>
    <row r="727" spans="1:7" ht="15" customHeight="1">
      <c r="A727" s="2" t="s">
        <v>214</v>
      </c>
      <c r="B727" s="3" t="s">
        <v>215</v>
      </c>
      <c r="C727" s="3" t="s">
        <v>45</v>
      </c>
      <c r="D727" s="4">
        <v>760.5</v>
      </c>
      <c r="E727" s="4">
        <v>5211.36</v>
      </c>
      <c r="F727" s="4">
        <v>3470</v>
      </c>
      <c r="G727" s="38">
        <v>21470</v>
      </c>
    </row>
    <row r="728" spans="1:7" ht="15" customHeight="1">
      <c r="A728" s="5" t="s">
        <v>214</v>
      </c>
      <c r="B728" s="6" t="s">
        <v>215</v>
      </c>
      <c r="C728" s="6" t="s">
        <v>151</v>
      </c>
      <c r="D728" s="7" t="s">
        <v>123</v>
      </c>
      <c r="E728" s="7" t="s">
        <v>123</v>
      </c>
      <c r="F728" s="7">
        <v>5005</v>
      </c>
      <c r="G728" s="39">
        <v>25588</v>
      </c>
    </row>
    <row r="729" spans="1:7" ht="15" customHeight="1">
      <c r="A729" s="2" t="s">
        <v>214</v>
      </c>
      <c r="B729" s="3" t="s">
        <v>215</v>
      </c>
      <c r="C729" s="3" t="s">
        <v>84</v>
      </c>
      <c r="D729" s="4" t="s">
        <v>123</v>
      </c>
      <c r="E729" s="4" t="s">
        <v>123</v>
      </c>
      <c r="F729" s="4">
        <v>300</v>
      </c>
      <c r="G729" s="38">
        <v>1429.69</v>
      </c>
    </row>
    <row r="730" spans="1:7" ht="15" customHeight="1">
      <c r="A730" s="5" t="s">
        <v>214</v>
      </c>
      <c r="B730" s="6" t="s">
        <v>215</v>
      </c>
      <c r="C730" s="6" t="s">
        <v>178</v>
      </c>
      <c r="D730" s="7">
        <v>380</v>
      </c>
      <c r="E730" s="7">
        <v>2448.2</v>
      </c>
      <c r="F730" s="7">
        <v>485</v>
      </c>
      <c r="G730" s="39">
        <v>3031.4</v>
      </c>
    </row>
    <row r="731" spans="1:7" ht="15" customHeight="1">
      <c r="A731" s="2" t="s">
        <v>214</v>
      </c>
      <c r="B731" s="3" t="s">
        <v>215</v>
      </c>
      <c r="C731" s="3" t="s">
        <v>48</v>
      </c>
      <c r="D731" s="4" t="s">
        <v>123</v>
      </c>
      <c r="E731" s="4" t="s">
        <v>123</v>
      </c>
      <c r="F731" s="4">
        <v>1650</v>
      </c>
      <c r="G731" s="38">
        <v>8743</v>
      </c>
    </row>
    <row r="732" spans="1:7" ht="15" customHeight="1">
      <c r="A732" s="5" t="s">
        <v>216</v>
      </c>
      <c r="B732" s="6" t="s">
        <v>217</v>
      </c>
      <c r="C732" s="6" t="s">
        <v>133</v>
      </c>
      <c r="D732" s="7">
        <v>2020</v>
      </c>
      <c r="E732" s="7">
        <v>12578.6</v>
      </c>
      <c r="F732" s="7">
        <v>5140</v>
      </c>
      <c r="G732" s="39">
        <v>31804.8</v>
      </c>
    </row>
    <row r="733" spans="1:7" ht="15" customHeight="1">
      <c r="A733" s="2" t="s">
        <v>216</v>
      </c>
      <c r="B733" s="3" t="s">
        <v>217</v>
      </c>
      <c r="C733" s="3" t="s">
        <v>62</v>
      </c>
      <c r="D733" s="4" t="s">
        <v>123</v>
      </c>
      <c r="E733" s="4" t="s">
        <v>123</v>
      </c>
      <c r="F733" s="4">
        <v>1200</v>
      </c>
      <c r="G733" s="38">
        <v>7314.94</v>
      </c>
    </row>
    <row r="734" spans="1:7" ht="15" customHeight="1">
      <c r="A734" s="5" t="s">
        <v>216</v>
      </c>
      <c r="B734" s="6" t="s">
        <v>217</v>
      </c>
      <c r="C734" s="6" t="s">
        <v>45</v>
      </c>
      <c r="D734" s="7" t="s">
        <v>123</v>
      </c>
      <c r="E734" s="7" t="s">
        <v>123</v>
      </c>
      <c r="F734" s="7">
        <v>475</v>
      </c>
      <c r="G734" s="39">
        <v>2493.75</v>
      </c>
    </row>
    <row r="735" spans="1:7" ht="15" customHeight="1">
      <c r="A735" s="2" t="s">
        <v>218</v>
      </c>
      <c r="B735" s="3" t="s">
        <v>219</v>
      </c>
      <c r="C735" s="3" t="s">
        <v>45</v>
      </c>
      <c r="D735" s="4">
        <v>400</v>
      </c>
      <c r="E735" s="4">
        <v>2080</v>
      </c>
      <c r="F735" s="4" t="s">
        <v>123</v>
      </c>
      <c r="G735" s="38" t="s">
        <v>123</v>
      </c>
    </row>
    <row r="736" spans="1:7" ht="15" customHeight="1">
      <c r="A736" s="5" t="s">
        <v>220</v>
      </c>
      <c r="B736" s="6" t="s">
        <v>221</v>
      </c>
      <c r="C736" s="6" t="s">
        <v>133</v>
      </c>
      <c r="D736" s="7">
        <v>4120.7</v>
      </c>
      <c r="E736" s="7">
        <v>40548.62</v>
      </c>
      <c r="F736" s="7">
        <v>8883.4</v>
      </c>
      <c r="G736" s="39">
        <v>86758.4</v>
      </c>
    </row>
    <row r="737" spans="1:7" ht="15" customHeight="1">
      <c r="A737" s="2" t="s">
        <v>220</v>
      </c>
      <c r="B737" s="3" t="s">
        <v>221</v>
      </c>
      <c r="C737" s="3" t="s">
        <v>62</v>
      </c>
      <c r="D737" s="4">
        <v>375</v>
      </c>
      <c r="E737" s="4">
        <v>3993</v>
      </c>
      <c r="F737" s="4">
        <v>1237.5</v>
      </c>
      <c r="G737" s="38">
        <v>13155.3</v>
      </c>
    </row>
    <row r="738" spans="1:7" ht="15" customHeight="1">
      <c r="A738" s="5" t="s">
        <v>220</v>
      </c>
      <c r="B738" s="6" t="s">
        <v>221</v>
      </c>
      <c r="C738" s="6" t="s">
        <v>121</v>
      </c>
      <c r="D738" s="7" t="s">
        <v>123</v>
      </c>
      <c r="E738" s="7" t="s">
        <v>123</v>
      </c>
      <c r="F738" s="7">
        <v>418</v>
      </c>
      <c r="G738" s="39">
        <v>3580</v>
      </c>
    </row>
    <row r="739" spans="1:7" ht="15" customHeight="1">
      <c r="A739" s="2" t="s">
        <v>220</v>
      </c>
      <c r="B739" s="3" t="s">
        <v>221</v>
      </c>
      <c r="C739" s="3" t="s">
        <v>45</v>
      </c>
      <c r="D739" s="4">
        <v>575</v>
      </c>
      <c r="E739" s="4">
        <v>5010</v>
      </c>
      <c r="F739" s="4">
        <v>2994</v>
      </c>
      <c r="G739" s="38">
        <v>19482</v>
      </c>
    </row>
    <row r="740" spans="1:7" ht="15" customHeight="1">
      <c r="A740" s="5" t="s">
        <v>220</v>
      </c>
      <c r="B740" s="6" t="s">
        <v>221</v>
      </c>
      <c r="C740" s="6" t="s">
        <v>151</v>
      </c>
      <c r="D740" s="7">
        <v>8236</v>
      </c>
      <c r="E740" s="7">
        <v>55493.58</v>
      </c>
      <c r="F740" s="7">
        <v>5621</v>
      </c>
      <c r="G740" s="39">
        <v>38806.95</v>
      </c>
    </row>
    <row r="741" spans="1:7" ht="15" customHeight="1">
      <c r="A741" s="2" t="s">
        <v>220</v>
      </c>
      <c r="B741" s="3" t="s">
        <v>221</v>
      </c>
      <c r="C741" s="3" t="s">
        <v>101</v>
      </c>
      <c r="D741" s="4">
        <v>1303.4</v>
      </c>
      <c r="E741" s="4">
        <v>10265.63</v>
      </c>
      <c r="F741" s="4">
        <v>615</v>
      </c>
      <c r="G741" s="38">
        <v>4152.8</v>
      </c>
    </row>
    <row r="742" spans="1:7" ht="15" customHeight="1">
      <c r="A742" s="5" t="s">
        <v>220</v>
      </c>
      <c r="B742" s="6" t="s">
        <v>221</v>
      </c>
      <c r="C742" s="6" t="s">
        <v>64</v>
      </c>
      <c r="D742" s="7" t="s">
        <v>123</v>
      </c>
      <c r="E742" s="7" t="s">
        <v>123</v>
      </c>
      <c r="F742" s="7">
        <v>90</v>
      </c>
      <c r="G742" s="39">
        <v>904.8</v>
      </c>
    </row>
    <row r="743" spans="1:7" ht="15" customHeight="1">
      <c r="A743" s="2" t="s">
        <v>220</v>
      </c>
      <c r="B743" s="3" t="s">
        <v>221</v>
      </c>
      <c r="C743" s="3" t="s">
        <v>169</v>
      </c>
      <c r="D743" s="4">
        <v>4320</v>
      </c>
      <c r="E743" s="4">
        <v>34132.5</v>
      </c>
      <c r="F743" s="4" t="s">
        <v>123</v>
      </c>
      <c r="G743" s="38" t="s">
        <v>123</v>
      </c>
    </row>
    <row r="744" spans="1:7" ht="15" customHeight="1">
      <c r="A744" s="5" t="s">
        <v>220</v>
      </c>
      <c r="B744" s="6" t="s">
        <v>221</v>
      </c>
      <c r="C744" s="6" t="s">
        <v>82</v>
      </c>
      <c r="D744" s="7">
        <v>360</v>
      </c>
      <c r="E744" s="7">
        <v>3546.6</v>
      </c>
      <c r="F744" s="7" t="s">
        <v>123</v>
      </c>
      <c r="G744" s="39" t="s">
        <v>123</v>
      </c>
    </row>
    <row r="745" spans="1:7" ht="15" customHeight="1">
      <c r="A745" s="2" t="s">
        <v>222</v>
      </c>
      <c r="B745" s="3" t="s">
        <v>223</v>
      </c>
      <c r="C745" s="3" t="s">
        <v>45</v>
      </c>
      <c r="D745" s="4">
        <v>200</v>
      </c>
      <c r="E745" s="4">
        <v>1300</v>
      </c>
      <c r="F745" s="4" t="s">
        <v>123</v>
      </c>
      <c r="G745" s="38" t="s">
        <v>123</v>
      </c>
    </row>
    <row r="746" spans="1:7" ht="15" customHeight="1">
      <c r="A746" s="5" t="s">
        <v>224</v>
      </c>
      <c r="B746" s="6" t="s">
        <v>225</v>
      </c>
      <c r="C746" s="6" t="s">
        <v>86</v>
      </c>
      <c r="D746" s="7">
        <v>100.8</v>
      </c>
      <c r="E746" s="7">
        <v>440.28</v>
      </c>
      <c r="F746" s="7">
        <v>72</v>
      </c>
      <c r="G746" s="39">
        <v>318.6</v>
      </c>
    </row>
    <row r="747" spans="1:7" ht="15" customHeight="1">
      <c r="A747" s="2" t="s">
        <v>224</v>
      </c>
      <c r="B747" s="3" t="s">
        <v>225</v>
      </c>
      <c r="C747" s="3" t="s">
        <v>133</v>
      </c>
      <c r="D747" s="4">
        <v>2340</v>
      </c>
      <c r="E747" s="4">
        <v>9521.6</v>
      </c>
      <c r="F747" s="4">
        <v>27102</v>
      </c>
      <c r="G747" s="38">
        <v>75431.7</v>
      </c>
    </row>
    <row r="748" spans="1:7" ht="15" customHeight="1">
      <c r="A748" s="5" t="s">
        <v>224</v>
      </c>
      <c r="B748" s="6" t="s">
        <v>225</v>
      </c>
      <c r="C748" s="6" t="s">
        <v>62</v>
      </c>
      <c r="D748" s="7" t="s">
        <v>123</v>
      </c>
      <c r="E748" s="7" t="s">
        <v>123</v>
      </c>
      <c r="F748" s="7">
        <v>1920</v>
      </c>
      <c r="G748" s="39">
        <v>6918</v>
      </c>
    </row>
    <row r="749" spans="1:7" ht="15" customHeight="1">
      <c r="A749" s="2" t="s">
        <v>224</v>
      </c>
      <c r="B749" s="3" t="s">
        <v>225</v>
      </c>
      <c r="C749" s="3" t="s">
        <v>45</v>
      </c>
      <c r="D749" s="4">
        <v>742.2</v>
      </c>
      <c r="E749" s="4">
        <v>3810.74</v>
      </c>
      <c r="F749" s="4">
        <v>3690</v>
      </c>
      <c r="G749" s="38">
        <v>17591.4</v>
      </c>
    </row>
    <row r="750" spans="1:7" ht="15" customHeight="1">
      <c r="A750" s="5" t="s">
        <v>224</v>
      </c>
      <c r="B750" s="6" t="s">
        <v>225</v>
      </c>
      <c r="C750" s="6" t="s">
        <v>46</v>
      </c>
      <c r="D750" s="7" t="s">
        <v>123</v>
      </c>
      <c r="E750" s="7" t="s">
        <v>123</v>
      </c>
      <c r="F750" s="7">
        <v>1540.8</v>
      </c>
      <c r="G750" s="39">
        <v>5546.88</v>
      </c>
    </row>
    <row r="751" spans="1:7" ht="15" customHeight="1">
      <c r="A751" s="2" t="s">
        <v>224</v>
      </c>
      <c r="B751" s="3" t="s">
        <v>225</v>
      </c>
      <c r="C751" s="3" t="s">
        <v>151</v>
      </c>
      <c r="D751" s="4">
        <v>588</v>
      </c>
      <c r="E751" s="4">
        <v>2450.27</v>
      </c>
      <c r="F751" s="4">
        <v>394.08</v>
      </c>
      <c r="G751" s="38">
        <v>1345.06</v>
      </c>
    </row>
    <row r="752" spans="1:7" ht="15" customHeight="1">
      <c r="A752" s="5" t="s">
        <v>224</v>
      </c>
      <c r="B752" s="6" t="s">
        <v>225</v>
      </c>
      <c r="C752" s="6" t="s">
        <v>84</v>
      </c>
      <c r="D752" s="7" t="s">
        <v>123</v>
      </c>
      <c r="E752" s="7" t="s">
        <v>123</v>
      </c>
      <c r="F752" s="7">
        <v>10986.9</v>
      </c>
      <c r="G752" s="39">
        <v>43758.95</v>
      </c>
    </row>
    <row r="753" spans="1:7" ht="15" customHeight="1">
      <c r="A753" s="2" t="s">
        <v>224</v>
      </c>
      <c r="B753" s="3" t="s">
        <v>225</v>
      </c>
      <c r="C753" s="3" t="s">
        <v>178</v>
      </c>
      <c r="D753" s="4">
        <v>372</v>
      </c>
      <c r="E753" s="4">
        <v>1722.48</v>
      </c>
      <c r="F753" s="4">
        <v>480</v>
      </c>
      <c r="G753" s="38">
        <v>2135.76</v>
      </c>
    </row>
    <row r="754" spans="1:7" ht="15" customHeight="1">
      <c r="A754" s="5" t="s">
        <v>224</v>
      </c>
      <c r="B754" s="6" t="s">
        <v>225</v>
      </c>
      <c r="C754" s="6" t="s">
        <v>48</v>
      </c>
      <c r="D754" s="7" t="s">
        <v>123</v>
      </c>
      <c r="E754" s="7" t="s">
        <v>123</v>
      </c>
      <c r="F754" s="7">
        <v>2052</v>
      </c>
      <c r="G754" s="39">
        <v>8099.2</v>
      </c>
    </row>
    <row r="755" spans="1:7" ht="15" customHeight="1">
      <c r="A755" s="2" t="s">
        <v>226</v>
      </c>
      <c r="B755" s="3" t="s">
        <v>227</v>
      </c>
      <c r="C755" s="3" t="s">
        <v>133</v>
      </c>
      <c r="D755" s="4">
        <v>50</v>
      </c>
      <c r="E755" s="4">
        <v>107</v>
      </c>
      <c r="F755" s="4" t="s">
        <v>123</v>
      </c>
      <c r="G755" s="38" t="s">
        <v>123</v>
      </c>
    </row>
    <row r="756" spans="1:7" ht="15" customHeight="1">
      <c r="A756" s="5" t="s">
        <v>228</v>
      </c>
      <c r="B756" s="6" t="s">
        <v>229</v>
      </c>
      <c r="C756" s="6" t="s">
        <v>133</v>
      </c>
      <c r="D756" s="7">
        <v>185</v>
      </c>
      <c r="E756" s="7">
        <v>422.4</v>
      </c>
      <c r="F756" s="7">
        <v>1060.496</v>
      </c>
      <c r="G756" s="39">
        <v>2374</v>
      </c>
    </row>
    <row r="757" spans="1:7" ht="15" customHeight="1">
      <c r="A757" s="2" t="s">
        <v>228</v>
      </c>
      <c r="B757" s="3" t="s">
        <v>229</v>
      </c>
      <c r="C757" s="3" t="s">
        <v>62</v>
      </c>
      <c r="D757" s="4" t="s">
        <v>123</v>
      </c>
      <c r="E757" s="4" t="s">
        <v>123</v>
      </c>
      <c r="F757" s="4">
        <v>850</v>
      </c>
      <c r="G757" s="38">
        <v>1446.5</v>
      </c>
    </row>
    <row r="758" spans="1:7" ht="15" customHeight="1">
      <c r="A758" s="5" t="s">
        <v>228</v>
      </c>
      <c r="B758" s="6" t="s">
        <v>229</v>
      </c>
      <c r="C758" s="6" t="s">
        <v>178</v>
      </c>
      <c r="D758" s="7" t="s">
        <v>123</v>
      </c>
      <c r="E758" s="7" t="s">
        <v>123</v>
      </c>
      <c r="F758" s="7">
        <v>18</v>
      </c>
      <c r="G758" s="39">
        <v>41.4</v>
      </c>
    </row>
    <row r="759" spans="1:7" ht="15" customHeight="1">
      <c r="A759" s="2" t="s">
        <v>230</v>
      </c>
      <c r="B759" s="3" t="s">
        <v>231</v>
      </c>
      <c r="C759" s="3" t="s">
        <v>133</v>
      </c>
      <c r="D759" s="4">
        <v>924.75</v>
      </c>
      <c r="E759" s="4">
        <v>8327.7</v>
      </c>
      <c r="F759" s="4">
        <v>1059</v>
      </c>
      <c r="G759" s="38">
        <v>8560.8</v>
      </c>
    </row>
    <row r="760" spans="1:7" ht="15" customHeight="1">
      <c r="A760" s="5" t="s">
        <v>230</v>
      </c>
      <c r="B760" s="6" t="s">
        <v>231</v>
      </c>
      <c r="C760" s="6" t="s">
        <v>45</v>
      </c>
      <c r="D760" s="7">
        <v>1299</v>
      </c>
      <c r="E760" s="7">
        <v>5706.03</v>
      </c>
      <c r="F760" s="7">
        <v>32612</v>
      </c>
      <c r="G760" s="39">
        <v>111948.96</v>
      </c>
    </row>
    <row r="761" spans="1:7" ht="15" customHeight="1">
      <c r="A761" s="2" t="s">
        <v>230</v>
      </c>
      <c r="B761" s="3" t="s">
        <v>231</v>
      </c>
      <c r="C761" s="3" t="s">
        <v>151</v>
      </c>
      <c r="D761" s="4" t="s">
        <v>123</v>
      </c>
      <c r="E761" s="4" t="s">
        <v>123</v>
      </c>
      <c r="F761" s="4">
        <v>22.5</v>
      </c>
      <c r="G761" s="38">
        <v>172.8</v>
      </c>
    </row>
    <row r="762" spans="1:7" ht="15" customHeight="1">
      <c r="A762" s="5" t="s">
        <v>230</v>
      </c>
      <c r="B762" s="6" t="s">
        <v>231</v>
      </c>
      <c r="C762" s="6" t="s">
        <v>84</v>
      </c>
      <c r="D762" s="7" t="s">
        <v>123</v>
      </c>
      <c r="E762" s="7" t="s">
        <v>123</v>
      </c>
      <c r="F762" s="7">
        <v>75</v>
      </c>
      <c r="G762" s="39">
        <v>500.39</v>
      </c>
    </row>
    <row r="763" spans="1:7" ht="15" customHeight="1">
      <c r="A763" s="2" t="s">
        <v>230</v>
      </c>
      <c r="B763" s="3" t="s">
        <v>231</v>
      </c>
      <c r="C763" s="3" t="s">
        <v>48</v>
      </c>
      <c r="D763" s="4" t="s">
        <v>123</v>
      </c>
      <c r="E763" s="4" t="s">
        <v>123</v>
      </c>
      <c r="F763" s="4">
        <v>1169</v>
      </c>
      <c r="G763" s="38">
        <v>8501.16</v>
      </c>
    </row>
    <row r="764" spans="1:7" ht="15" customHeight="1">
      <c r="A764" s="5" t="s">
        <v>568</v>
      </c>
      <c r="B764" s="6" t="s">
        <v>569</v>
      </c>
      <c r="C764" s="6" t="s">
        <v>45</v>
      </c>
      <c r="D764" s="7" t="s">
        <v>123</v>
      </c>
      <c r="E764" s="7" t="s">
        <v>123</v>
      </c>
      <c r="F764" s="7">
        <v>46</v>
      </c>
      <c r="G764" s="39">
        <v>144.64</v>
      </c>
    </row>
    <row r="765" spans="1:7" ht="15" customHeight="1">
      <c r="A765" s="2" t="s">
        <v>233</v>
      </c>
      <c r="B765" s="3" t="s">
        <v>234</v>
      </c>
      <c r="C765" s="3" t="s">
        <v>45</v>
      </c>
      <c r="D765" s="4">
        <v>4942</v>
      </c>
      <c r="E765" s="4">
        <v>39206.53</v>
      </c>
      <c r="F765" s="4">
        <v>19980</v>
      </c>
      <c r="G765" s="38">
        <v>99138</v>
      </c>
    </row>
    <row r="766" spans="1:7" ht="15" customHeight="1">
      <c r="A766" s="5" t="s">
        <v>235</v>
      </c>
      <c r="B766" s="6" t="s">
        <v>236</v>
      </c>
      <c r="C766" s="6" t="s">
        <v>109</v>
      </c>
      <c r="D766" s="7" t="s">
        <v>123</v>
      </c>
      <c r="E766" s="7" t="s">
        <v>123</v>
      </c>
      <c r="F766" s="7">
        <v>500</v>
      </c>
      <c r="G766" s="39">
        <v>4768.93</v>
      </c>
    </row>
    <row r="767" spans="1:7" ht="15" customHeight="1">
      <c r="A767" s="2" t="s">
        <v>235</v>
      </c>
      <c r="B767" s="3" t="s">
        <v>236</v>
      </c>
      <c r="C767" s="3" t="s">
        <v>133</v>
      </c>
      <c r="D767" s="4">
        <v>10965.16</v>
      </c>
      <c r="E767" s="4">
        <v>49006.22</v>
      </c>
      <c r="F767" s="4">
        <v>26699.6</v>
      </c>
      <c r="G767" s="38">
        <v>128049.1</v>
      </c>
    </row>
    <row r="768" spans="1:7" ht="15" customHeight="1">
      <c r="A768" s="5" t="s">
        <v>235</v>
      </c>
      <c r="B768" s="6" t="s">
        <v>236</v>
      </c>
      <c r="C768" s="6" t="s">
        <v>59</v>
      </c>
      <c r="D768" s="7">
        <v>127575</v>
      </c>
      <c r="E768" s="7">
        <v>419476.4</v>
      </c>
      <c r="F768" s="7">
        <v>182237.1</v>
      </c>
      <c r="G768" s="39">
        <v>555896.35</v>
      </c>
    </row>
    <row r="769" spans="1:7" ht="15" customHeight="1">
      <c r="A769" s="2" t="s">
        <v>235</v>
      </c>
      <c r="B769" s="3" t="s">
        <v>236</v>
      </c>
      <c r="C769" s="3" t="s">
        <v>134</v>
      </c>
      <c r="D769" s="4">
        <v>245588</v>
      </c>
      <c r="E769" s="4">
        <v>877899.15</v>
      </c>
      <c r="F769" s="4">
        <v>321991</v>
      </c>
      <c r="G769" s="38">
        <v>1079474.05</v>
      </c>
    </row>
    <row r="770" spans="1:7" ht="15" customHeight="1">
      <c r="A770" s="5" t="s">
        <v>235</v>
      </c>
      <c r="B770" s="6" t="s">
        <v>236</v>
      </c>
      <c r="C770" s="6" t="s">
        <v>62</v>
      </c>
      <c r="D770" s="7">
        <v>7783.2</v>
      </c>
      <c r="E770" s="7">
        <v>34393.4</v>
      </c>
      <c r="F770" s="7">
        <v>10480.8</v>
      </c>
      <c r="G770" s="39">
        <v>43720.8</v>
      </c>
    </row>
    <row r="771" spans="1:7" ht="15" customHeight="1">
      <c r="A771" s="2" t="s">
        <v>235</v>
      </c>
      <c r="B771" s="3" t="s">
        <v>236</v>
      </c>
      <c r="C771" s="3" t="s">
        <v>52</v>
      </c>
      <c r="D771" s="4" t="s">
        <v>123</v>
      </c>
      <c r="E771" s="4" t="s">
        <v>123</v>
      </c>
      <c r="F771" s="4">
        <v>72</v>
      </c>
      <c r="G771" s="38">
        <v>315</v>
      </c>
    </row>
    <row r="772" spans="1:7" ht="15" customHeight="1">
      <c r="A772" s="5" t="s">
        <v>235</v>
      </c>
      <c r="B772" s="6" t="s">
        <v>236</v>
      </c>
      <c r="C772" s="6" t="s">
        <v>121</v>
      </c>
      <c r="D772" s="7" t="s">
        <v>123</v>
      </c>
      <c r="E772" s="7" t="s">
        <v>123</v>
      </c>
      <c r="F772" s="7">
        <v>5889.6</v>
      </c>
      <c r="G772" s="39">
        <v>33205.6</v>
      </c>
    </row>
    <row r="773" spans="1:7" ht="15" customHeight="1">
      <c r="A773" s="2" t="s">
        <v>235</v>
      </c>
      <c r="B773" s="3" t="s">
        <v>236</v>
      </c>
      <c r="C773" s="3" t="s">
        <v>45</v>
      </c>
      <c r="D773" s="4">
        <v>29155.8</v>
      </c>
      <c r="E773" s="4">
        <v>123604.2</v>
      </c>
      <c r="F773" s="4">
        <v>41212.5</v>
      </c>
      <c r="G773" s="38">
        <v>166321.5</v>
      </c>
    </row>
    <row r="774" spans="1:7" ht="15" customHeight="1">
      <c r="A774" s="5" t="s">
        <v>235</v>
      </c>
      <c r="B774" s="6" t="s">
        <v>236</v>
      </c>
      <c r="C774" s="6" t="s">
        <v>97</v>
      </c>
      <c r="D774" s="7">
        <v>8003.4</v>
      </c>
      <c r="E774" s="7">
        <v>46507.68</v>
      </c>
      <c r="F774" s="7" t="s">
        <v>123</v>
      </c>
      <c r="G774" s="39" t="s">
        <v>123</v>
      </c>
    </row>
    <row r="775" spans="1:7" ht="15" customHeight="1">
      <c r="A775" s="2" t="s">
        <v>235</v>
      </c>
      <c r="B775" s="3" t="s">
        <v>236</v>
      </c>
      <c r="C775" s="3" t="s">
        <v>61</v>
      </c>
      <c r="D775" s="4">
        <v>129709.7</v>
      </c>
      <c r="E775" s="4">
        <v>541435.94</v>
      </c>
      <c r="F775" s="4">
        <v>142451.7</v>
      </c>
      <c r="G775" s="38">
        <v>559153.27</v>
      </c>
    </row>
    <row r="776" spans="1:7" ht="15" customHeight="1">
      <c r="A776" s="5" t="s">
        <v>235</v>
      </c>
      <c r="B776" s="6" t="s">
        <v>236</v>
      </c>
      <c r="C776" s="6" t="s">
        <v>497</v>
      </c>
      <c r="D776" s="7" t="s">
        <v>123</v>
      </c>
      <c r="E776" s="7" t="s">
        <v>123</v>
      </c>
      <c r="F776" s="7">
        <v>459.6</v>
      </c>
      <c r="G776" s="39">
        <v>1977.6</v>
      </c>
    </row>
    <row r="777" spans="1:7" ht="15" customHeight="1">
      <c r="A777" s="2" t="s">
        <v>235</v>
      </c>
      <c r="B777" s="3" t="s">
        <v>236</v>
      </c>
      <c r="C777" s="3" t="s">
        <v>151</v>
      </c>
      <c r="D777" s="4">
        <v>41391.6</v>
      </c>
      <c r="E777" s="4">
        <v>217499.64</v>
      </c>
      <c r="F777" s="4">
        <v>45388.4</v>
      </c>
      <c r="G777" s="38">
        <v>208444.85</v>
      </c>
    </row>
    <row r="778" spans="1:7" ht="15" customHeight="1">
      <c r="A778" s="5" t="s">
        <v>235</v>
      </c>
      <c r="B778" s="6" t="s">
        <v>236</v>
      </c>
      <c r="C778" s="6" t="s">
        <v>101</v>
      </c>
      <c r="D778" s="7">
        <v>6307.2</v>
      </c>
      <c r="E778" s="7">
        <v>22125.98</v>
      </c>
      <c r="F778" s="7">
        <v>3565.2</v>
      </c>
      <c r="G778" s="39">
        <v>12108.63</v>
      </c>
    </row>
    <row r="779" spans="1:7" ht="15" customHeight="1">
      <c r="A779" s="2" t="s">
        <v>235</v>
      </c>
      <c r="B779" s="3" t="s">
        <v>236</v>
      </c>
      <c r="C779" s="3" t="s">
        <v>49</v>
      </c>
      <c r="D779" s="4">
        <v>377972.51</v>
      </c>
      <c r="E779" s="4">
        <v>1273413.44</v>
      </c>
      <c r="F779" s="4">
        <v>510264.82</v>
      </c>
      <c r="G779" s="38">
        <v>1635584.02</v>
      </c>
    </row>
    <row r="780" spans="1:7" ht="15" customHeight="1">
      <c r="A780" s="5" t="s">
        <v>235</v>
      </c>
      <c r="B780" s="6" t="s">
        <v>236</v>
      </c>
      <c r="C780" s="6" t="s">
        <v>84</v>
      </c>
      <c r="D780" s="7">
        <v>9181.1</v>
      </c>
      <c r="E780" s="7">
        <v>37525.12</v>
      </c>
      <c r="F780" s="7">
        <v>43673.7</v>
      </c>
      <c r="G780" s="39">
        <v>182583.98</v>
      </c>
    </row>
    <row r="781" spans="1:7" ht="15" customHeight="1">
      <c r="A781" s="2" t="s">
        <v>235</v>
      </c>
      <c r="B781" s="3" t="s">
        <v>236</v>
      </c>
      <c r="C781" s="3" t="s">
        <v>99</v>
      </c>
      <c r="D781" s="4">
        <v>5159.7</v>
      </c>
      <c r="E781" s="4">
        <v>18360.7</v>
      </c>
      <c r="F781" s="4" t="s">
        <v>123</v>
      </c>
      <c r="G781" s="38" t="s">
        <v>123</v>
      </c>
    </row>
    <row r="782" spans="1:7" ht="15" customHeight="1">
      <c r="A782" s="5" t="s">
        <v>235</v>
      </c>
      <c r="B782" s="6" t="s">
        <v>236</v>
      </c>
      <c r="C782" s="6" t="s">
        <v>68</v>
      </c>
      <c r="D782" s="7">
        <v>59816.9</v>
      </c>
      <c r="E782" s="7">
        <v>204316.8</v>
      </c>
      <c r="F782" s="7">
        <v>101624.8</v>
      </c>
      <c r="G782" s="39">
        <v>335936.35</v>
      </c>
    </row>
    <row r="783" spans="1:7" ht="15" customHeight="1">
      <c r="A783" s="2" t="s">
        <v>235</v>
      </c>
      <c r="B783" s="3" t="s">
        <v>236</v>
      </c>
      <c r="C783" s="3" t="s">
        <v>557</v>
      </c>
      <c r="D783" s="4">
        <v>691.2</v>
      </c>
      <c r="E783" s="4">
        <v>3558.02</v>
      </c>
      <c r="F783" s="4" t="s">
        <v>123</v>
      </c>
      <c r="G783" s="38" t="s">
        <v>123</v>
      </c>
    </row>
    <row r="784" spans="1:7" ht="15" customHeight="1">
      <c r="A784" s="5" t="s">
        <v>235</v>
      </c>
      <c r="B784" s="6" t="s">
        <v>236</v>
      </c>
      <c r="C784" s="6" t="s">
        <v>64</v>
      </c>
      <c r="D784" s="7" t="s">
        <v>123</v>
      </c>
      <c r="E784" s="7" t="s">
        <v>123</v>
      </c>
      <c r="F784" s="7">
        <v>10269.6</v>
      </c>
      <c r="G784" s="39">
        <v>45057.6</v>
      </c>
    </row>
    <row r="785" spans="1:7" ht="15" customHeight="1">
      <c r="A785" s="2" t="s">
        <v>235</v>
      </c>
      <c r="B785" s="3" t="s">
        <v>236</v>
      </c>
      <c r="C785" s="3" t="s">
        <v>169</v>
      </c>
      <c r="D785" s="4">
        <v>11547.36</v>
      </c>
      <c r="E785" s="4">
        <v>42736.17</v>
      </c>
      <c r="F785" s="4" t="s">
        <v>123</v>
      </c>
      <c r="G785" s="38" t="s">
        <v>123</v>
      </c>
    </row>
    <row r="786" spans="1:7" ht="15" customHeight="1">
      <c r="A786" s="5" t="s">
        <v>235</v>
      </c>
      <c r="B786" s="6" t="s">
        <v>236</v>
      </c>
      <c r="C786" s="6" t="s">
        <v>48</v>
      </c>
      <c r="D786" s="7">
        <v>1114774.44</v>
      </c>
      <c r="E786" s="7">
        <v>3325424</v>
      </c>
      <c r="F786" s="7">
        <v>1185221.92</v>
      </c>
      <c r="G786" s="39">
        <v>3455208.27</v>
      </c>
    </row>
    <row r="787" spans="1:7" ht="15" customHeight="1">
      <c r="A787" s="2" t="s">
        <v>235</v>
      </c>
      <c r="B787" s="3" t="s">
        <v>236</v>
      </c>
      <c r="C787" s="3" t="s">
        <v>82</v>
      </c>
      <c r="D787" s="4">
        <v>1432.8</v>
      </c>
      <c r="E787" s="4">
        <v>7147.08</v>
      </c>
      <c r="F787" s="4">
        <v>5952.6</v>
      </c>
      <c r="G787" s="38">
        <v>27662.04</v>
      </c>
    </row>
    <row r="788" spans="1:7" ht="15" customHeight="1">
      <c r="A788" s="5" t="s">
        <v>235</v>
      </c>
      <c r="B788" s="6" t="s">
        <v>236</v>
      </c>
      <c r="C788" s="6" t="s">
        <v>107</v>
      </c>
      <c r="D788" s="7" t="s">
        <v>123</v>
      </c>
      <c r="E788" s="7" t="s">
        <v>123</v>
      </c>
      <c r="F788" s="7">
        <v>71294.42</v>
      </c>
      <c r="G788" s="39">
        <v>197158.33</v>
      </c>
    </row>
    <row r="789" spans="1:7" ht="15" customHeight="1">
      <c r="A789" s="2" t="s">
        <v>235</v>
      </c>
      <c r="B789" s="3" t="s">
        <v>236</v>
      </c>
      <c r="C789" s="3" t="s">
        <v>65</v>
      </c>
      <c r="D789" s="4">
        <v>13670</v>
      </c>
      <c r="E789" s="4">
        <v>49555.1</v>
      </c>
      <c r="F789" s="4">
        <v>22427</v>
      </c>
      <c r="G789" s="38">
        <v>77461.3</v>
      </c>
    </row>
    <row r="790" spans="1:7" ht="15" customHeight="1">
      <c r="A790" s="5" t="s">
        <v>235</v>
      </c>
      <c r="B790" s="6" t="s">
        <v>236</v>
      </c>
      <c r="C790" s="6" t="s">
        <v>67</v>
      </c>
      <c r="D790" s="7">
        <v>10930.7</v>
      </c>
      <c r="E790" s="7">
        <v>37005.4</v>
      </c>
      <c r="F790" s="7">
        <v>4229.2</v>
      </c>
      <c r="G790" s="39">
        <v>14381.45</v>
      </c>
    </row>
    <row r="791" spans="1:7" ht="15" customHeight="1">
      <c r="A791" s="2" t="s">
        <v>237</v>
      </c>
      <c r="B791" s="3" t="s">
        <v>238</v>
      </c>
      <c r="C791" s="3" t="s">
        <v>86</v>
      </c>
      <c r="D791" s="4">
        <v>28.8</v>
      </c>
      <c r="E791" s="4">
        <v>162.48</v>
      </c>
      <c r="F791" s="4">
        <v>24</v>
      </c>
      <c r="G791" s="38">
        <v>128.4</v>
      </c>
    </row>
    <row r="792" spans="1:7" ht="15" customHeight="1">
      <c r="A792" s="5" t="s">
        <v>237</v>
      </c>
      <c r="B792" s="6" t="s">
        <v>238</v>
      </c>
      <c r="C792" s="6" t="s">
        <v>133</v>
      </c>
      <c r="D792" s="7">
        <v>168.8</v>
      </c>
      <c r="E792" s="7">
        <v>1030</v>
      </c>
      <c r="F792" s="7">
        <v>282</v>
      </c>
      <c r="G792" s="39">
        <v>1597.8</v>
      </c>
    </row>
    <row r="793" spans="1:7" ht="15" customHeight="1">
      <c r="A793" s="2" t="s">
        <v>237</v>
      </c>
      <c r="B793" s="3" t="s">
        <v>238</v>
      </c>
      <c r="C793" s="3" t="s">
        <v>45</v>
      </c>
      <c r="D793" s="4">
        <v>1131.3</v>
      </c>
      <c r="E793" s="4">
        <v>3981.6</v>
      </c>
      <c r="F793" s="4">
        <v>6583.2</v>
      </c>
      <c r="G793" s="38">
        <v>21049.8</v>
      </c>
    </row>
    <row r="794" spans="1:7" ht="15" customHeight="1">
      <c r="A794" s="5" t="s">
        <v>237</v>
      </c>
      <c r="B794" s="6" t="s">
        <v>238</v>
      </c>
      <c r="C794" s="6" t="s">
        <v>151</v>
      </c>
      <c r="D794" s="7">
        <v>120</v>
      </c>
      <c r="E794" s="7">
        <v>664.93</v>
      </c>
      <c r="F794" s="7">
        <v>48</v>
      </c>
      <c r="G794" s="39">
        <v>237.6</v>
      </c>
    </row>
    <row r="795" spans="1:7" ht="15" customHeight="1">
      <c r="A795" s="2" t="s">
        <v>237</v>
      </c>
      <c r="B795" s="3" t="s">
        <v>238</v>
      </c>
      <c r="C795" s="3" t="s">
        <v>84</v>
      </c>
      <c r="D795" s="4" t="s">
        <v>123</v>
      </c>
      <c r="E795" s="4" t="s">
        <v>123</v>
      </c>
      <c r="F795" s="4">
        <v>1234.5</v>
      </c>
      <c r="G795" s="38">
        <v>4125.37</v>
      </c>
    </row>
    <row r="796" spans="1:7" ht="15" customHeight="1">
      <c r="A796" s="5" t="s">
        <v>239</v>
      </c>
      <c r="B796" s="6" t="s">
        <v>240</v>
      </c>
      <c r="C796" s="6" t="s">
        <v>133</v>
      </c>
      <c r="D796" s="7" t="s">
        <v>123</v>
      </c>
      <c r="E796" s="7" t="s">
        <v>123</v>
      </c>
      <c r="F796" s="7">
        <v>0.35</v>
      </c>
      <c r="G796" s="39">
        <v>1</v>
      </c>
    </row>
    <row r="797" spans="1:7" ht="15" customHeight="1">
      <c r="A797" s="2" t="s">
        <v>239</v>
      </c>
      <c r="B797" s="3" t="s">
        <v>240</v>
      </c>
      <c r="C797" s="3" t="s">
        <v>45</v>
      </c>
      <c r="D797" s="4">
        <v>720</v>
      </c>
      <c r="E797" s="4">
        <v>3600</v>
      </c>
      <c r="F797" s="4">
        <v>2400</v>
      </c>
      <c r="G797" s="38">
        <v>9750</v>
      </c>
    </row>
    <row r="798" spans="1:7" ht="15" customHeight="1">
      <c r="A798" s="5" t="s">
        <v>241</v>
      </c>
      <c r="B798" s="6" t="s">
        <v>242</v>
      </c>
      <c r="C798" s="6" t="s">
        <v>133</v>
      </c>
      <c r="D798" s="7">
        <v>320</v>
      </c>
      <c r="E798" s="7">
        <v>3816</v>
      </c>
      <c r="F798" s="7">
        <v>940</v>
      </c>
      <c r="G798" s="39">
        <v>11209.5</v>
      </c>
    </row>
    <row r="799" spans="1:7" ht="15" customHeight="1">
      <c r="A799" s="2" t="s">
        <v>241</v>
      </c>
      <c r="B799" s="3" t="s">
        <v>242</v>
      </c>
      <c r="C799" s="3" t="s">
        <v>45</v>
      </c>
      <c r="D799" s="4">
        <v>40</v>
      </c>
      <c r="E799" s="4">
        <v>441</v>
      </c>
      <c r="F799" s="4" t="s">
        <v>123</v>
      </c>
      <c r="G799" s="38" t="s">
        <v>123</v>
      </c>
    </row>
    <row r="800" spans="1:7" ht="15" customHeight="1">
      <c r="A800" s="5" t="s">
        <v>241</v>
      </c>
      <c r="B800" s="6" t="s">
        <v>242</v>
      </c>
      <c r="C800" s="6" t="s">
        <v>97</v>
      </c>
      <c r="D800" s="7">
        <v>400</v>
      </c>
      <c r="E800" s="7">
        <v>4410</v>
      </c>
      <c r="F800" s="7" t="s">
        <v>123</v>
      </c>
      <c r="G800" s="39" t="s">
        <v>123</v>
      </c>
    </row>
    <row r="801" spans="1:7" ht="15" customHeight="1">
      <c r="A801" s="2" t="s">
        <v>241</v>
      </c>
      <c r="B801" s="3" t="s">
        <v>242</v>
      </c>
      <c r="C801" s="3" t="s">
        <v>151</v>
      </c>
      <c r="D801" s="4">
        <v>420</v>
      </c>
      <c r="E801" s="4">
        <v>4130.27</v>
      </c>
      <c r="F801" s="4">
        <v>520</v>
      </c>
      <c r="G801" s="38">
        <v>4540.72</v>
      </c>
    </row>
    <row r="802" spans="1:7" ht="15" customHeight="1">
      <c r="A802" s="5" t="s">
        <v>241</v>
      </c>
      <c r="B802" s="6" t="s">
        <v>242</v>
      </c>
      <c r="C802" s="6" t="s">
        <v>101</v>
      </c>
      <c r="D802" s="7">
        <v>180</v>
      </c>
      <c r="E802" s="7">
        <v>1714.98</v>
      </c>
      <c r="F802" s="7">
        <v>440</v>
      </c>
      <c r="G802" s="39">
        <v>3492.38</v>
      </c>
    </row>
    <row r="803" spans="1:7" ht="15" customHeight="1">
      <c r="A803" s="2" t="s">
        <v>241</v>
      </c>
      <c r="B803" s="3" t="s">
        <v>242</v>
      </c>
      <c r="C803" s="3" t="s">
        <v>99</v>
      </c>
      <c r="D803" s="4">
        <v>20</v>
      </c>
      <c r="E803" s="4">
        <v>185</v>
      </c>
      <c r="F803" s="4" t="s">
        <v>123</v>
      </c>
      <c r="G803" s="38" t="s">
        <v>123</v>
      </c>
    </row>
    <row r="804" spans="1:7" ht="15" customHeight="1">
      <c r="A804" s="5" t="s">
        <v>241</v>
      </c>
      <c r="B804" s="6" t="s">
        <v>242</v>
      </c>
      <c r="C804" s="6" t="s">
        <v>64</v>
      </c>
      <c r="D804" s="7" t="s">
        <v>123</v>
      </c>
      <c r="E804" s="7" t="s">
        <v>123</v>
      </c>
      <c r="F804" s="7">
        <v>80</v>
      </c>
      <c r="G804" s="39">
        <v>954</v>
      </c>
    </row>
    <row r="805" spans="1:7" ht="15" customHeight="1">
      <c r="A805" s="2" t="s">
        <v>241</v>
      </c>
      <c r="B805" s="3" t="s">
        <v>242</v>
      </c>
      <c r="C805" s="3" t="s">
        <v>65</v>
      </c>
      <c r="D805" s="4" t="s">
        <v>123</v>
      </c>
      <c r="E805" s="4" t="s">
        <v>123</v>
      </c>
      <c r="F805" s="4">
        <v>160</v>
      </c>
      <c r="G805" s="38">
        <v>1406</v>
      </c>
    </row>
    <row r="806" spans="1:7" ht="15" customHeight="1">
      <c r="A806" s="5" t="s">
        <v>243</v>
      </c>
      <c r="B806" s="6" t="s">
        <v>244</v>
      </c>
      <c r="C806" s="6" t="s">
        <v>86</v>
      </c>
      <c r="D806" s="7">
        <v>400.2</v>
      </c>
      <c r="E806" s="7">
        <v>2739.72</v>
      </c>
      <c r="F806" s="7">
        <v>360</v>
      </c>
      <c r="G806" s="39">
        <v>2311.2</v>
      </c>
    </row>
    <row r="807" spans="1:7" ht="15" customHeight="1">
      <c r="A807" s="2" t="s">
        <v>243</v>
      </c>
      <c r="B807" s="3" t="s">
        <v>244</v>
      </c>
      <c r="C807" s="3" t="s">
        <v>133</v>
      </c>
      <c r="D807" s="4">
        <v>3619.4</v>
      </c>
      <c r="E807" s="4">
        <v>30909.42</v>
      </c>
      <c r="F807" s="4">
        <v>12047.99</v>
      </c>
      <c r="G807" s="38">
        <v>92420</v>
      </c>
    </row>
    <row r="808" spans="1:7" ht="15" customHeight="1">
      <c r="A808" s="5" t="s">
        <v>243</v>
      </c>
      <c r="B808" s="6" t="s">
        <v>244</v>
      </c>
      <c r="C808" s="6" t="s">
        <v>59</v>
      </c>
      <c r="D808" s="7" t="s">
        <v>123</v>
      </c>
      <c r="E808" s="7" t="s">
        <v>123</v>
      </c>
      <c r="F808" s="7">
        <v>99</v>
      </c>
      <c r="G808" s="39">
        <v>840.5</v>
      </c>
    </row>
    <row r="809" spans="1:7" ht="15" customHeight="1">
      <c r="A809" s="2" t="s">
        <v>243</v>
      </c>
      <c r="B809" s="3" t="s">
        <v>244</v>
      </c>
      <c r="C809" s="3" t="s">
        <v>134</v>
      </c>
      <c r="D809" s="4">
        <v>3477</v>
      </c>
      <c r="E809" s="4">
        <v>29855.75</v>
      </c>
      <c r="F809" s="4">
        <v>3470</v>
      </c>
      <c r="G809" s="38">
        <v>28482.7</v>
      </c>
    </row>
    <row r="810" spans="1:7" ht="15" customHeight="1">
      <c r="A810" s="5" t="s">
        <v>243</v>
      </c>
      <c r="B810" s="6" t="s">
        <v>244</v>
      </c>
      <c r="C810" s="6" t="s">
        <v>62</v>
      </c>
      <c r="D810" s="7">
        <v>1938</v>
      </c>
      <c r="E810" s="7">
        <v>17967.6</v>
      </c>
      <c r="F810" s="7">
        <v>6636</v>
      </c>
      <c r="G810" s="39">
        <v>48398.87</v>
      </c>
    </row>
    <row r="811" spans="1:7" ht="15" customHeight="1">
      <c r="A811" s="2" t="s">
        <v>243</v>
      </c>
      <c r="B811" s="3" t="s">
        <v>244</v>
      </c>
      <c r="C811" s="3" t="s">
        <v>52</v>
      </c>
      <c r="D811" s="4">
        <v>260</v>
      </c>
      <c r="E811" s="4">
        <v>1318.75</v>
      </c>
      <c r="F811" s="4">
        <v>250</v>
      </c>
      <c r="G811" s="38">
        <v>1204.08</v>
      </c>
    </row>
    <row r="812" spans="1:7" ht="15" customHeight="1">
      <c r="A812" s="5" t="s">
        <v>243</v>
      </c>
      <c r="B812" s="6" t="s">
        <v>244</v>
      </c>
      <c r="C812" s="6" t="s">
        <v>45</v>
      </c>
      <c r="D812" s="7">
        <v>10048.7</v>
      </c>
      <c r="E812" s="7">
        <v>33787.68</v>
      </c>
      <c r="F812" s="7">
        <v>9399.25</v>
      </c>
      <c r="G812" s="39">
        <v>58582.7</v>
      </c>
    </row>
    <row r="813" spans="1:7" ht="15" customHeight="1">
      <c r="A813" s="2" t="s">
        <v>243</v>
      </c>
      <c r="B813" s="3" t="s">
        <v>244</v>
      </c>
      <c r="C813" s="3" t="s">
        <v>97</v>
      </c>
      <c r="D813" s="4">
        <v>351</v>
      </c>
      <c r="E813" s="4">
        <v>3585.4</v>
      </c>
      <c r="F813" s="4" t="s">
        <v>123</v>
      </c>
      <c r="G813" s="38" t="s">
        <v>123</v>
      </c>
    </row>
    <row r="814" spans="1:7" ht="15" customHeight="1">
      <c r="A814" s="5" t="s">
        <v>243</v>
      </c>
      <c r="B814" s="6" t="s">
        <v>244</v>
      </c>
      <c r="C814" s="6" t="s">
        <v>497</v>
      </c>
      <c r="D814" s="7" t="s">
        <v>123</v>
      </c>
      <c r="E814" s="7" t="s">
        <v>123</v>
      </c>
      <c r="F814" s="7">
        <v>27</v>
      </c>
      <c r="G814" s="39">
        <v>270</v>
      </c>
    </row>
    <row r="815" spans="1:7" ht="15" customHeight="1">
      <c r="A815" s="2" t="s">
        <v>243</v>
      </c>
      <c r="B815" s="3" t="s">
        <v>244</v>
      </c>
      <c r="C815" s="3" t="s">
        <v>151</v>
      </c>
      <c r="D815" s="4">
        <v>6132</v>
      </c>
      <c r="E815" s="4">
        <v>51406.4</v>
      </c>
      <c r="F815" s="4">
        <v>6375</v>
      </c>
      <c r="G815" s="38">
        <v>46390</v>
      </c>
    </row>
    <row r="816" spans="1:7" ht="15" customHeight="1">
      <c r="A816" s="5" t="s">
        <v>243</v>
      </c>
      <c r="B816" s="6" t="s">
        <v>244</v>
      </c>
      <c r="C816" s="6" t="s">
        <v>101</v>
      </c>
      <c r="D816" s="7">
        <v>1476</v>
      </c>
      <c r="E816" s="7">
        <v>12369.68</v>
      </c>
      <c r="F816" s="7">
        <v>1832</v>
      </c>
      <c r="G816" s="39">
        <v>14696.65</v>
      </c>
    </row>
    <row r="817" spans="1:7" ht="15" customHeight="1">
      <c r="A817" s="2" t="s">
        <v>243</v>
      </c>
      <c r="B817" s="3" t="s">
        <v>244</v>
      </c>
      <c r="C817" s="3" t="s">
        <v>84</v>
      </c>
      <c r="D817" s="4" t="s">
        <v>123</v>
      </c>
      <c r="E817" s="4" t="s">
        <v>123</v>
      </c>
      <c r="F817" s="4">
        <v>532.5</v>
      </c>
      <c r="G817" s="38">
        <v>2562.57</v>
      </c>
    </row>
    <row r="818" spans="1:7" ht="15" customHeight="1">
      <c r="A818" s="5" t="s">
        <v>243</v>
      </c>
      <c r="B818" s="6" t="s">
        <v>244</v>
      </c>
      <c r="C818" s="6" t="s">
        <v>99</v>
      </c>
      <c r="D818" s="7">
        <v>90</v>
      </c>
      <c r="E818" s="7">
        <v>792</v>
      </c>
      <c r="F818" s="7" t="s">
        <v>123</v>
      </c>
      <c r="G818" s="39" t="s">
        <v>123</v>
      </c>
    </row>
    <row r="819" spans="1:7" ht="15" customHeight="1">
      <c r="A819" s="2" t="s">
        <v>243</v>
      </c>
      <c r="B819" s="3" t="s">
        <v>244</v>
      </c>
      <c r="C819" s="3" t="s">
        <v>64</v>
      </c>
      <c r="D819" s="4" t="s">
        <v>123</v>
      </c>
      <c r="E819" s="4" t="s">
        <v>123</v>
      </c>
      <c r="F819" s="4">
        <v>285</v>
      </c>
      <c r="G819" s="38">
        <v>2716.9</v>
      </c>
    </row>
    <row r="820" spans="1:7" ht="15" customHeight="1">
      <c r="A820" s="5" t="s">
        <v>243</v>
      </c>
      <c r="B820" s="6" t="s">
        <v>244</v>
      </c>
      <c r="C820" s="6" t="s">
        <v>178</v>
      </c>
      <c r="D820" s="7">
        <v>1519.2</v>
      </c>
      <c r="E820" s="7">
        <v>10761.66</v>
      </c>
      <c r="F820" s="7">
        <v>1494.4</v>
      </c>
      <c r="G820" s="39">
        <v>9141.2</v>
      </c>
    </row>
    <row r="821" spans="1:7" ht="15" customHeight="1">
      <c r="A821" s="2" t="s">
        <v>243</v>
      </c>
      <c r="B821" s="3" t="s">
        <v>244</v>
      </c>
      <c r="C821" s="3" t="s">
        <v>48</v>
      </c>
      <c r="D821" s="4" t="s">
        <v>123</v>
      </c>
      <c r="E821" s="4" t="s">
        <v>123</v>
      </c>
      <c r="F821" s="4">
        <v>3265</v>
      </c>
      <c r="G821" s="38">
        <v>18345.1</v>
      </c>
    </row>
    <row r="822" spans="1:7" ht="15" customHeight="1">
      <c r="A822" s="5" t="s">
        <v>243</v>
      </c>
      <c r="B822" s="6" t="s">
        <v>244</v>
      </c>
      <c r="C822" s="6" t="s">
        <v>82</v>
      </c>
      <c r="D822" s="7">
        <v>96</v>
      </c>
      <c r="E822" s="7">
        <v>1030.2</v>
      </c>
      <c r="F822" s="7">
        <v>2604</v>
      </c>
      <c r="G822" s="39">
        <v>27665.4</v>
      </c>
    </row>
    <row r="823" spans="1:7" ht="15" customHeight="1">
      <c r="A823" s="2" t="s">
        <v>246</v>
      </c>
      <c r="B823" s="3" t="s">
        <v>247</v>
      </c>
      <c r="C823" s="3" t="s">
        <v>86</v>
      </c>
      <c r="D823" s="4">
        <v>24</v>
      </c>
      <c r="E823" s="4">
        <v>217.44</v>
      </c>
      <c r="F823" s="4" t="s">
        <v>123</v>
      </c>
      <c r="G823" s="38" t="s">
        <v>123</v>
      </c>
    </row>
    <row r="824" spans="1:7" ht="15" customHeight="1">
      <c r="A824" s="5" t="s">
        <v>246</v>
      </c>
      <c r="B824" s="6" t="s">
        <v>247</v>
      </c>
      <c r="C824" s="6" t="s">
        <v>133</v>
      </c>
      <c r="D824" s="7">
        <v>690</v>
      </c>
      <c r="E824" s="7">
        <v>7425.6</v>
      </c>
      <c r="F824" s="7">
        <v>1091</v>
      </c>
      <c r="G824" s="39">
        <v>11604.8</v>
      </c>
    </row>
    <row r="825" spans="1:7" ht="15" customHeight="1">
      <c r="A825" s="2" t="s">
        <v>246</v>
      </c>
      <c r="B825" s="3" t="s">
        <v>247</v>
      </c>
      <c r="C825" s="3" t="s">
        <v>62</v>
      </c>
      <c r="D825" s="4" t="s">
        <v>123</v>
      </c>
      <c r="E825" s="4" t="s">
        <v>123</v>
      </c>
      <c r="F825" s="4">
        <v>14708</v>
      </c>
      <c r="G825" s="38">
        <v>100025.68</v>
      </c>
    </row>
    <row r="826" spans="1:7" ht="15" customHeight="1">
      <c r="A826" s="5" t="s">
        <v>246</v>
      </c>
      <c r="B826" s="6" t="s">
        <v>247</v>
      </c>
      <c r="C826" s="6" t="s">
        <v>45</v>
      </c>
      <c r="D826" s="7" t="s">
        <v>123</v>
      </c>
      <c r="E826" s="7" t="s">
        <v>123</v>
      </c>
      <c r="F826" s="7">
        <v>1800</v>
      </c>
      <c r="G826" s="39">
        <v>6000</v>
      </c>
    </row>
    <row r="827" spans="1:7" ht="15" customHeight="1">
      <c r="A827" s="2" t="s">
        <v>246</v>
      </c>
      <c r="B827" s="3" t="s">
        <v>247</v>
      </c>
      <c r="C827" s="3" t="s">
        <v>151</v>
      </c>
      <c r="D827" s="4">
        <v>940</v>
      </c>
      <c r="E827" s="4">
        <v>7276.05</v>
      </c>
      <c r="F827" s="4">
        <v>640</v>
      </c>
      <c r="G827" s="38">
        <v>4560</v>
      </c>
    </row>
    <row r="828" spans="1:7" ht="15" customHeight="1">
      <c r="A828" s="5" t="s">
        <v>246</v>
      </c>
      <c r="B828" s="6" t="s">
        <v>247</v>
      </c>
      <c r="C828" s="6" t="s">
        <v>178</v>
      </c>
      <c r="D828" s="7">
        <v>192</v>
      </c>
      <c r="E828" s="7">
        <v>1568.64</v>
      </c>
      <c r="F828" s="7">
        <v>480</v>
      </c>
      <c r="G828" s="39">
        <v>4262.4</v>
      </c>
    </row>
    <row r="829" spans="1:7" ht="15" customHeight="1">
      <c r="A829" s="2" t="s">
        <v>246</v>
      </c>
      <c r="B829" s="3" t="s">
        <v>247</v>
      </c>
      <c r="C829" s="3" t="s">
        <v>48</v>
      </c>
      <c r="D829" s="4" t="s">
        <v>123</v>
      </c>
      <c r="E829" s="4" t="s">
        <v>123</v>
      </c>
      <c r="F829" s="4">
        <v>985</v>
      </c>
      <c r="G829" s="38">
        <v>6628.6</v>
      </c>
    </row>
    <row r="830" spans="1:7" ht="15" customHeight="1">
      <c r="A830" s="5" t="s">
        <v>248</v>
      </c>
      <c r="B830" s="6" t="s">
        <v>245</v>
      </c>
      <c r="C830" s="6" t="s">
        <v>86</v>
      </c>
      <c r="D830" s="7">
        <v>57</v>
      </c>
      <c r="E830" s="7">
        <v>548.88</v>
      </c>
      <c r="F830" s="7" t="s">
        <v>123</v>
      </c>
      <c r="G830" s="39" t="s">
        <v>123</v>
      </c>
    </row>
    <row r="831" spans="1:7" ht="15" customHeight="1">
      <c r="A831" s="2" t="s">
        <v>248</v>
      </c>
      <c r="B831" s="3" t="s">
        <v>245</v>
      </c>
      <c r="C831" s="3" t="s">
        <v>133</v>
      </c>
      <c r="D831" s="4">
        <v>112.5</v>
      </c>
      <c r="E831" s="4">
        <v>757.35</v>
      </c>
      <c r="F831" s="4">
        <v>450</v>
      </c>
      <c r="G831" s="38">
        <v>2513.7</v>
      </c>
    </row>
    <row r="832" spans="1:7" ht="15" customHeight="1">
      <c r="A832" s="5" t="s">
        <v>248</v>
      </c>
      <c r="B832" s="6" t="s">
        <v>245</v>
      </c>
      <c r="C832" s="6" t="s">
        <v>134</v>
      </c>
      <c r="D832" s="7" t="s">
        <v>123</v>
      </c>
      <c r="E832" s="7" t="s">
        <v>123</v>
      </c>
      <c r="F832" s="7">
        <v>200</v>
      </c>
      <c r="G832" s="39">
        <v>1384</v>
      </c>
    </row>
    <row r="833" spans="1:7" ht="15" customHeight="1">
      <c r="A833" s="2" t="s">
        <v>248</v>
      </c>
      <c r="B833" s="3" t="s">
        <v>245</v>
      </c>
      <c r="C833" s="3" t="s">
        <v>62</v>
      </c>
      <c r="D833" s="4" t="s">
        <v>123</v>
      </c>
      <c r="E833" s="4" t="s">
        <v>123</v>
      </c>
      <c r="F833" s="4">
        <v>300</v>
      </c>
      <c r="G833" s="38">
        <v>2496</v>
      </c>
    </row>
    <row r="834" spans="1:7" ht="15" customHeight="1">
      <c r="A834" s="5" t="s">
        <v>248</v>
      </c>
      <c r="B834" s="6" t="s">
        <v>245</v>
      </c>
      <c r="C834" s="6" t="s">
        <v>45</v>
      </c>
      <c r="D834" s="7" t="s">
        <v>123</v>
      </c>
      <c r="E834" s="7" t="s">
        <v>123</v>
      </c>
      <c r="F834" s="7">
        <v>587</v>
      </c>
      <c r="G834" s="39">
        <v>3544.52</v>
      </c>
    </row>
    <row r="835" spans="1:7" ht="15" customHeight="1">
      <c r="A835" s="2" t="s">
        <v>248</v>
      </c>
      <c r="B835" s="3" t="s">
        <v>245</v>
      </c>
      <c r="C835" s="3" t="s">
        <v>151</v>
      </c>
      <c r="D835" s="4">
        <v>545</v>
      </c>
      <c r="E835" s="4">
        <v>4454.57</v>
      </c>
      <c r="F835" s="4">
        <v>1249.5</v>
      </c>
      <c r="G835" s="38">
        <v>9492.15</v>
      </c>
    </row>
    <row r="836" spans="1:7" ht="15" customHeight="1">
      <c r="A836" s="5" t="s">
        <v>248</v>
      </c>
      <c r="B836" s="6" t="s">
        <v>245</v>
      </c>
      <c r="C836" s="6" t="s">
        <v>84</v>
      </c>
      <c r="D836" s="7" t="s">
        <v>123</v>
      </c>
      <c r="E836" s="7" t="s">
        <v>123</v>
      </c>
      <c r="F836" s="7">
        <v>100</v>
      </c>
      <c r="G836" s="39">
        <v>698.96</v>
      </c>
    </row>
    <row r="837" spans="1:7" ht="15" customHeight="1">
      <c r="A837" s="2" t="s">
        <v>248</v>
      </c>
      <c r="B837" s="3" t="s">
        <v>245</v>
      </c>
      <c r="C837" s="3" t="s">
        <v>178</v>
      </c>
      <c r="D837" s="4">
        <v>170</v>
      </c>
      <c r="E837" s="4">
        <v>1340.2</v>
      </c>
      <c r="F837" s="4">
        <v>85.6</v>
      </c>
      <c r="G837" s="38">
        <v>720.24</v>
      </c>
    </row>
    <row r="838" spans="1:7" ht="15" customHeight="1">
      <c r="A838" s="5" t="s">
        <v>248</v>
      </c>
      <c r="B838" s="6" t="s">
        <v>245</v>
      </c>
      <c r="C838" s="6" t="s">
        <v>48</v>
      </c>
      <c r="D838" s="7" t="s">
        <v>123</v>
      </c>
      <c r="E838" s="7" t="s">
        <v>123</v>
      </c>
      <c r="F838" s="7">
        <v>345</v>
      </c>
      <c r="G838" s="39">
        <v>2747.1</v>
      </c>
    </row>
    <row r="839" spans="1:7" ht="15" customHeight="1">
      <c r="A839" s="2" t="s">
        <v>249</v>
      </c>
      <c r="B839" s="3" t="s">
        <v>250</v>
      </c>
      <c r="C839" s="3" t="s">
        <v>86</v>
      </c>
      <c r="D839" s="4">
        <v>247.5</v>
      </c>
      <c r="E839" s="4">
        <v>1353.66</v>
      </c>
      <c r="F839" s="4">
        <v>180</v>
      </c>
      <c r="G839" s="38">
        <v>860.4</v>
      </c>
    </row>
    <row r="840" spans="1:7" ht="15" customHeight="1">
      <c r="A840" s="5" t="s">
        <v>249</v>
      </c>
      <c r="B840" s="6" t="s">
        <v>250</v>
      </c>
      <c r="C840" s="6" t="s">
        <v>133</v>
      </c>
      <c r="D840" s="7">
        <v>32198.22</v>
      </c>
      <c r="E840" s="7">
        <v>146799.5</v>
      </c>
      <c r="F840" s="7">
        <v>66850</v>
      </c>
      <c r="G840" s="39">
        <v>269743.6</v>
      </c>
    </row>
    <row r="841" spans="1:7" ht="15" customHeight="1">
      <c r="A841" s="2" t="s">
        <v>249</v>
      </c>
      <c r="B841" s="3" t="s">
        <v>250</v>
      </c>
      <c r="C841" s="3" t="s">
        <v>62</v>
      </c>
      <c r="D841" s="4" t="s">
        <v>123</v>
      </c>
      <c r="E841" s="4" t="s">
        <v>123</v>
      </c>
      <c r="F841" s="4">
        <v>11185</v>
      </c>
      <c r="G841" s="38">
        <v>48011.6</v>
      </c>
    </row>
    <row r="842" spans="1:7" ht="15" customHeight="1">
      <c r="A842" s="5" t="s">
        <v>249</v>
      </c>
      <c r="B842" s="6" t="s">
        <v>250</v>
      </c>
      <c r="C842" s="6" t="s">
        <v>52</v>
      </c>
      <c r="D842" s="7">
        <v>1601</v>
      </c>
      <c r="E842" s="7">
        <v>4385.61</v>
      </c>
      <c r="F842" s="7">
        <v>1030</v>
      </c>
      <c r="G842" s="39">
        <v>3012.5</v>
      </c>
    </row>
    <row r="843" spans="1:7" ht="15" customHeight="1">
      <c r="A843" s="2" t="s">
        <v>249</v>
      </c>
      <c r="B843" s="3" t="s">
        <v>250</v>
      </c>
      <c r="C843" s="3" t="s">
        <v>45</v>
      </c>
      <c r="D843" s="4">
        <v>3227</v>
      </c>
      <c r="E843" s="4">
        <v>16720.05</v>
      </c>
      <c r="F843" s="4">
        <v>10816.25</v>
      </c>
      <c r="G843" s="38">
        <v>45379.45</v>
      </c>
    </row>
    <row r="844" spans="1:7" ht="15" customHeight="1">
      <c r="A844" s="5" t="s">
        <v>249</v>
      </c>
      <c r="B844" s="6" t="s">
        <v>250</v>
      </c>
      <c r="C844" s="6" t="s">
        <v>46</v>
      </c>
      <c r="D844" s="7" t="s">
        <v>123</v>
      </c>
      <c r="E844" s="7" t="s">
        <v>123</v>
      </c>
      <c r="F844" s="7">
        <v>720</v>
      </c>
      <c r="G844" s="39">
        <v>3441.6</v>
      </c>
    </row>
    <row r="845" spans="1:7" ht="15" customHeight="1">
      <c r="A845" s="2" t="s">
        <v>249</v>
      </c>
      <c r="B845" s="3" t="s">
        <v>250</v>
      </c>
      <c r="C845" s="3" t="s">
        <v>151</v>
      </c>
      <c r="D845" s="4">
        <v>3980</v>
      </c>
      <c r="E845" s="4">
        <v>17549.8</v>
      </c>
      <c r="F845" s="4">
        <v>6418</v>
      </c>
      <c r="G845" s="38">
        <v>24347.2</v>
      </c>
    </row>
    <row r="846" spans="1:7" ht="15" customHeight="1">
      <c r="A846" s="5" t="s">
        <v>249</v>
      </c>
      <c r="B846" s="6" t="s">
        <v>250</v>
      </c>
      <c r="C846" s="6" t="s">
        <v>84</v>
      </c>
      <c r="D846" s="7" t="s">
        <v>123</v>
      </c>
      <c r="E846" s="7" t="s">
        <v>123</v>
      </c>
      <c r="F846" s="7">
        <v>690</v>
      </c>
      <c r="G846" s="39">
        <v>2150.97</v>
      </c>
    </row>
    <row r="847" spans="1:7" ht="15" customHeight="1">
      <c r="A847" s="2" t="s">
        <v>249</v>
      </c>
      <c r="B847" s="3" t="s">
        <v>250</v>
      </c>
      <c r="C847" s="3" t="s">
        <v>178</v>
      </c>
      <c r="D847" s="4">
        <v>4744</v>
      </c>
      <c r="E847" s="4">
        <v>19521.4</v>
      </c>
      <c r="F847" s="4">
        <v>5348</v>
      </c>
      <c r="G847" s="38">
        <v>19185.36</v>
      </c>
    </row>
    <row r="848" spans="1:7" ht="15" customHeight="1">
      <c r="A848" s="5" t="s">
        <v>249</v>
      </c>
      <c r="B848" s="6" t="s">
        <v>250</v>
      </c>
      <c r="C848" s="6" t="s">
        <v>48</v>
      </c>
      <c r="D848" s="7" t="s">
        <v>123</v>
      </c>
      <c r="E848" s="7" t="s">
        <v>123</v>
      </c>
      <c r="F848" s="7">
        <v>2800</v>
      </c>
      <c r="G848" s="39">
        <v>11354.2</v>
      </c>
    </row>
    <row r="849" spans="1:7" ht="15" customHeight="1">
      <c r="A849" s="2" t="s">
        <v>570</v>
      </c>
      <c r="B849" s="3" t="s">
        <v>571</v>
      </c>
      <c r="C849" s="3" t="s">
        <v>62</v>
      </c>
      <c r="D849" s="4" t="s">
        <v>123</v>
      </c>
      <c r="E849" s="4" t="s">
        <v>123</v>
      </c>
      <c r="F849" s="4">
        <v>2620.17</v>
      </c>
      <c r="G849" s="38">
        <v>13901.53</v>
      </c>
    </row>
    <row r="850" spans="1:7" ht="15" customHeight="1">
      <c r="A850" s="5" t="s">
        <v>251</v>
      </c>
      <c r="B850" s="6" t="s">
        <v>252</v>
      </c>
      <c r="C850" s="6" t="s">
        <v>133</v>
      </c>
      <c r="D850" s="7">
        <v>15872</v>
      </c>
      <c r="E850" s="7">
        <v>111245.2</v>
      </c>
      <c r="F850" s="7">
        <v>27440</v>
      </c>
      <c r="G850" s="39">
        <v>177228</v>
      </c>
    </row>
    <row r="851" spans="1:7" ht="15" customHeight="1">
      <c r="A851" s="2" t="s">
        <v>251</v>
      </c>
      <c r="B851" s="3" t="s">
        <v>252</v>
      </c>
      <c r="C851" s="3" t="s">
        <v>59</v>
      </c>
      <c r="D851" s="4">
        <v>512</v>
      </c>
      <c r="E851" s="4">
        <v>2895.4</v>
      </c>
      <c r="F851" s="4">
        <v>972</v>
      </c>
      <c r="G851" s="38">
        <v>5343.7</v>
      </c>
    </row>
    <row r="852" spans="1:7" ht="15" customHeight="1">
      <c r="A852" s="5" t="s">
        <v>251</v>
      </c>
      <c r="B852" s="6" t="s">
        <v>252</v>
      </c>
      <c r="C852" s="6" t="s">
        <v>134</v>
      </c>
      <c r="D852" s="7">
        <v>13800</v>
      </c>
      <c r="E852" s="7">
        <v>72732.75</v>
      </c>
      <c r="F852" s="7">
        <v>14656</v>
      </c>
      <c r="G852" s="39">
        <v>75160.7</v>
      </c>
    </row>
    <row r="853" spans="1:7" ht="15" customHeight="1">
      <c r="A853" s="2" t="s">
        <v>251</v>
      </c>
      <c r="B853" s="3" t="s">
        <v>252</v>
      </c>
      <c r="C853" s="3" t="s">
        <v>62</v>
      </c>
      <c r="D853" s="4">
        <v>4400</v>
      </c>
      <c r="E853" s="4">
        <v>31600</v>
      </c>
      <c r="F853" s="4">
        <v>12280</v>
      </c>
      <c r="G853" s="38">
        <v>79445</v>
      </c>
    </row>
    <row r="854" spans="1:7" ht="15" customHeight="1">
      <c r="A854" s="5" t="s">
        <v>251</v>
      </c>
      <c r="B854" s="6" t="s">
        <v>252</v>
      </c>
      <c r="C854" s="6" t="s">
        <v>121</v>
      </c>
      <c r="D854" s="7" t="s">
        <v>123</v>
      </c>
      <c r="E854" s="7" t="s">
        <v>123</v>
      </c>
      <c r="F854" s="7">
        <v>150</v>
      </c>
      <c r="G854" s="39">
        <v>885</v>
      </c>
    </row>
    <row r="855" spans="1:7" ht="15" customHeight="1">
      <c r="A855" s="2" t="s">
        <v>251</v>
      </c>
      <c r="B855" s="3" t="s">
        <v>252</v>
      </c>
      <c r="C855" s="3" t="s">
        <v>45</v>
      </c>
      <c r="D855" s="4">
        <v>505</v>
      </c>
      <c r="E855" s="4">
        <v>3702.55</v>
      </c>
      <c r="F855" s="4">
        <v>4240</v>
      </c>
      <c r="G855" s="38">
        <v>26098</v>
      </c>
    </row>
    <row r="856" spans="1:7" ht="15" customHeight="1">
      <c r="A856" s="5" t="s">
        <v>251</v>
      </c>
      <c r="B856" s="6" t="s">
        <v>252</v>
      </c>
      <c r="C856" s="6" t="s">
        <v>61</v>
      </c>
      <c r="D856" s="7">
        <v>3993.6</v>
      </c>
      <c r="E856" s="7">
        <v>23232.72</v>
      </c>
      <c r="F856" s="7">
        <v>3657.6</v>
      </c>
      <c r="G856" s="39">
        <v>20024.06</v>
      </c>
    </row>
    <row r="857" spans="1:7" ht="15" customHeight="1">
      <c r="A857" s="2" t="s">
        <v>251</v>
      </c>
      <c r="B857" s="3" t="s">
        <v>252</v>
      </c>
      <c r="C857" s="3" t="s">
        <v>497</v>
      </c>
      <c r="D857" s="4" t="s">
        <v>123</v>
      </c>
      <c r="E857" s="4" t="s">
        <v>123</v>
      </c>
      <c r="F857" s="4">
        <v>102.4</v>
      </c>
      <c r="G857" s="38">
        <v>742.4</v>
      </c>
    </row>
    <row r="858" spans="1:7" ht="15" customHeight="1">
      <c r="A858" s="5" t="s">
        <v>251</v>
      </c>
      <c r="B858" s="6" t="s">
        <v>252</v>
      </c>
      <c r="C858" s="6" t="s">
        <v>151</v>
      </c>
      <c r="D858" s="7">
        <v>12848</v>
      </c>
      <c r="E858" s="7">
        <v>73749.67</v>
      </c>
      <c r="F858" s="7">
        <v>11686</v>
      </c>
      <c r="G858" s="39">
        <v>64424.19</v>
      </c>
    </row>
    <row r="859" spans="1:7" ht="15" customHeight="1">
      <c r="A859" s="2" t="s">
        <v>251</v>
      </c>
      <c r="B859" s="3" t="s">
        <v>252</v>
      </c>
      <c r="C859" s="3" t="s">
        <v>101</v>
      </c>
      <c r="D859" s="4">
        <v>6336</v>
      </c>
      <c r="E859" s="4">
        <v>43580.94</v>
      </c>
      <c r="F859" s="4">
        <v>2658</v>
      </c>
      <c r="G859" s="38">
        <v>16687.39</v>
      </c>
    </row>
    <row r="860" spans="1:7" ht="15" customHeight="1">
      <c r="A860" s="5" t="s">
        <v>251</v>
      </c>
      <c r="B860" s="6" t="s">
        <v>252</v>
      </c>
      <c r="C860" s="6" t="s">
        <v>49</v>
      </c>
      <c r="D860" s="7">
        <v>3032</v>
      </c>
      <c r="E860" s="7">
        <v>17233.6</v>
      </c>
      <c r="F860" s="7">
        <v>3060</v>
      </c>
      <c r="G860" s="39">
        <v>16942.75</v>
      </c>
    </row>
    <row r="861" spans="1:7" ht="15" customHeight="1">
      <c r="A861" s="2" t="s">
        <v>251</v>
      </c>
      <c r="B861" s="3" t="s">
        <v>252</v>
      </c>
      <c r="C861" s="3" t="s">
        <v>68</v>
      </c>
      <c r="D861" s="4">
        <v>1425.6</v>
      </c>
      <c r="E861" s="4">
        <v>7275.1</v>
      </c>
      <c r="F861" s="4">
        <v>2496</v>
      </c>
      <c r="G861" s="38">
        <v>12391.6</v>
      </c>
    </row>
    <row r="862" spans="1:7" ht="15" customHeight="1">
      <c r="A862" s="5" t="s">
        <v>251</v>
      </c>
      <c r="B862" s="6" t="s">
        <v>252</v>
      </c>
      <c r="C862" s="6" t="s">
        <v>64</v>
      </c>
      <c r="D862" s="7" t="s">
        <v>123</v>
      </c>
      <c r="E862" s="7" t="s">
        <v>123</v>
      </c>
      <c r="F862" s="7">
        <v>768</v>
      </c>
      <c r="G862" s="39">
        <v>5077.2</v>
      </c>
    </row>
    <row r="863" spans="1:7" ht="15" customHeight="1">
      <c r="A863" s="2" t="s">
        <v>251</v>
      </c>
      <c r="B863" s="3" t="s">
        <v>252</v>
      </c>
      <c r="C863" s="3" t="s">
        <v>82</v>
      </c>
      <c r="D863" s="4">
        <v>240</v>
      </c>
      <c r="E863" s="4">
        <v>1872</v>
      </c>
      <c r="F863" s="4">
        <v>1928</v>
      </c>
      <c r="G863" s="38">
        <v>14557.6</v>
      </c>
    </row>
    <row r="864" spans="1:7" ht="15" customHeight="1">
      <c r="A864" s="5" t="s">
        <v>251</v>
      </c>
      <c r="B864" s="6" t="s">
        <v>252</v>
      </c>
      <c r="C864" s="6" t="s">
        <v>107</v>
      </c>
      <c r="D864" s="7" t="s">
        <v>123</v>
      </c>
      <c r="E864" s="7" t="s">
        <v>123</v>
      </c>
      <c r="F864" s="7">
        <v>1556.8</v>
      </c>
      <c r="G864" s="39">
        <v>7416.46</v>
      </c>
    </row>
    <row r="865" spans="1:7" ht="15" customHeight="1">
      <c r="A865" s="2" t="s">
        <v>251</v>
      </c>
      <c r="B865" s="3" t="s">
        <v>252</v>
      </c>
      <c r="C865" s="3" t="s">
        <v>65</v>
      </c>
      <c r="D865" s="4">
        <v>896</v>
      </c>
      <c r="E865" s="4">
        <v>4817.4</v>
      </c>
      <c r="F865" s="4">
        <v>1760</v>
      </c>
      <c r="G865" s="38">
        <v>9345</v>
      </c>
    </row>
    <row r="866" spans="1:7" ht="15" customHeight="1">
      <c r="A866" s="5" t="s">
        <v>251</v>
      </c>
      <c r="B866" s="6" t="s">
        <v>252</v>
      </c>
      <c r="C866" s="6" t="s">
        <v>67</v>
      </c>
      <c r="D866" s="7">
        <v>224</v>
      </c>
      <c r="E866" s="7">
        <v>1260.6</v>
      </c>
      <c r="F866" s="7">
        <v>128</v>
      </c>
      <c r="G866" s="39">
        <v>696.6</v>
      </c>
    </row>
    <row r="867" spans="1:7" ht="15" customHeight="1">
      <c r="A867" s="2" t="s">
        <v>253</v>
      </c>
      <c r="B867" s="3" t="s">
        <v>254</v>
      </c>
      <c r="C867" s="3" t="s">
        <v>45</v>
      </c>
      <c r="D867" s="4" t="s">
        <v>123</v>
      </c>
      <c r="E867" s="4" t="s">
        <v>123</v>
      </c>
      <c r="F867" s="4">
        <v>216</v>
      </c>
      <c r="G867" s="38">
        <v>1861.2</v>
      </c>
    </row>
    <row r="868" spans="1:7" ht="15" customHeight="1">
      <c r="A868" s="5" t="s">
        <v>253</v>
      </c>
      <c r="B868" s="6" t="s">
        <v>254</v>
      </c>
      <c r="C868" s="6" t="s">
        <v>178</v>
      </c>
      <c r="D868" s="7" t="s">
        <v>123</v>
      </c>
      <c r="E868" s="7" t="s">
        <v>123</v>
      </c>
      <c r="F868" s="7">
        <v>10.8</v>
      </c>
      <c r="G868" s="39">
        <v>99.36</v>
      </c>
    </row>
    <row r="869" spans="1:7" ht="15" customHeight="1">
      <c r="A869" s="2" t="s">
        <v>253</v>
      </c>
      <c r="B869" s="3" t="s">
        <v>254</v>
      </c>
      <c r="C869" s="3" t="s">
        <v>48</v>
      </c>
      <c r="D869" s="4" t="s">
        <v>123</v>
      </c>
      <c r="E869" s="4" t="s">
        <v>123</v>
      </c>
      <c r="F869" s="4">
        <v>72</v>
      </c>
      <c r="G869" s="38">
        <v>620.4</v>
      </c>
    </row>
    <row r="870" spans="1:7" ht="15" customHeight="1">
      <c r="A870" s="5" t="s">
        <v>255</v>
      </c>
      <c r="B870" s="6" t="s">
        <v>256</v>
      </c>
      <c r="C870" s="6" t="s">
        <v>133</v>
      </c>
      <c r="D870" s="7">
        <v>75</v>
      </c>
      <c r="E870" s="7">
        <v>637.2</v>
      </c>
      <c r="F870" s="7">
        <v>120</v>
      </c>
      <c r="G870" s="39">
        <v>892.8</v>
      </c>
    </row>
    <row r="871" spans="1:7" ht="15" customHeight="1">
      <c r="A871" s="2" t="s">
        <v>255</v>
      </c>
      <c r="B871" s="3" t="s">
        <v>256</v>
      </c>
      <c r="C871" s="3" t="s">
        <v>134</v>
      </c>
      <c r="D871" s="4" t="s">
        <v>123</v>
      </c>
      <c r="E871" s="4" t="s">
        <v>123</v>
      </c>
      <c r="F871" s="4">
        <v>156</v>
      </c>
      <c r="G871" s="38">
        <v>1024.92</v>
      </c>
    </row>
    <row r="872" spans="1:7" ht="15" customHeight="1">
      <c r="A872" s="5" t="s">
        <v>255</v>
      </c>
      <c r="B872" s="6" t="s">
        <v>256</v>
      </c>
      <c r="C872" s="6" t="s">
        <v>45</v>
      </c>
      <c r="D872" s="7">
        <v>6</v>
      </c>
      <c r="E872" s="7">
        <v>44.64</v>
      </c>
      <c r="F872" s="7" t="s">
        <v>123</v>
      </c>
      <c r="G872" s="39" t="s">
        <v>123</v>
      </c>
    </row>
    <row r="873" spans="1:7" ht="15" customHeight="1">
      <c r="A873" s="2" t="s">
        <v>255</v>
      </c>
      <c r="B873" s="3" t="s">
        <v>256</v>
      </c>
      <c r="C873" s="3" t="s">
        <v>151</v>
      </c>
      <c r="D873" s="4">
        <v>150</v>
      </c>
      <c r="E873" s="4">
        <v>1191.83</v>
      </c>
      <c r="F873" s="4">
        <v>120</v>
      </c>
      <c r="G873" s="38">
        <v>816</v>
      </c>
    </row>
    <row r="874" spans="1:7" ht="15" customHeight="1">
      <c r="A874" s="5" t="s">
        <v>255</v>
      </c>
      <c r="B874" s="6" t="s">
        <v>256</v>
      </c>
      <c r="C874" s="6" t="s">
        <v>557</v>
      </c>
      <c r="D874" s="7">
        <v>20</v>
      </c>
      <c r="E874" s="7">
        <v>250</v>
      </c>
      <c r="F874" s="7" t="s">
        <v>123</v>
      </c>
      <c r="G874" s="39" t="s">
        <v>123</v>
      </c>
    </row>
    <row r="875" spans="1:7" ht="15" customHeight="1">
      <c r="A875" s="2" t="s">
        <v>255</v>
      </c>
      <c r="B875" s="3" t="s">
        <v>256</v>
      </c>
      <c r="C875" s="3" t="s">
        <v>48</v>
      </c>
      <c r="D875" s="4" t="s">
        <v>123</v>
      </c>
      <c r="E875" s="4" t="s">
        <v>123</v>
      </c>
      <c r="F875" s="4">
        <v>30</v>
      </c>
      <c r="G875" s="38">
        <v>208.8</v>
      </c>
    </row>
    <row r="876" spans="1:7" ht="15" customHeight="1">
      <c r="A876" s="5" t="s">
        <v>257</v>
      </c>
      <c r="B876" s="6" t="s">
        <v>258</v>
      </c>
      <c r="C876" s="6" t="s">
        <v>109</v>
      </c>
      <c r="D876" s="7" t="s">
        <v>123</v>
      </c>
      <c r="E876" s="7" t="s">
        <v>123</v>
      </c>
      <c r="F876" s="7">
        <v>250</v>
      </c>
      <c r="G876" s="39">
        <v>2240</v>
      </c>
    </row>
    <row r="877" spans="1:7" ht="15" customHeight="1">
      <c r="A877" s="2" t="s">
        <v>257</v>
      </c>
      <c r="B877" s="3" t="s">
        <v>258</v>
      </c>
      <c r="C877" s="3" t="s">
        <v>86</v>
      </c>
      <c r="D877" s="4">
        <v>25.5</v>
      </c>
      <c r="E877" s="4">
        <v>235.62</v>
      </c>
      <c r="F877" s="4" t="s">
        <v>123</v>
      </c>
      <c r="G877" s="38" t="s">
        <v>123</v>
      </c>
    </row>
    <row r="878" spans="1:7" ht="15" customHeight="1">
      <c r="A878" s="5" t="s">
        <v>257</v>
      </c>
      <c r="B878" s="6" t="s">
        <v>258</v>
      </c>
      <c r="C878" s="6" t="s">
        <v>133</v>
      </c>
      <c r="D878" s="7">
        <v>3602</v>
      </c>
      <c r="E878" s="7">
        <v>19803.3</v>
      </c>
      <c r="F878" s="7">
        <v>6156.5</v>
      </c>
      <c r="G878" s="39">
        <v>35277.22</v>
      </c>
    </row>
    <row r="879" spans="1:7" ht="15" customHeight="1">
      <c r="A879" s="2" t="s">
        <v>257</v>
      </c>
      <c r="B879" s="3" t="s">
        <v>258</v>
      </c>
      <c r="C879" s="3" t="s">
        <v>62</v>
      </c>
      <c r="D879" s="4" t="s">
        <v>123</v>
      </c>
      <c r="E879" s="4" t="s">
        <v>123</v>
      </c>
      <c r="F879" s="4">
        <v>358</v>
      </c>
      <c r="G879" s="38">
        <v>2516.8</v>
      </c>
    </row>
    <row r="880" spans="1:7" ht="15" customHeight="1">
      <c r="A880" s="5" t="s">
        <v>257</v>
      </c>
      <c r="B880" s="6" t="s">
        <v>258</v>
      </c>
      <c r="C880" s="6" t="s">
        <v>45</v>
      </c>
      <c r="D880" s="7">
        <v>2891.25</v>
      </c>
      <c r="E880" s="7">
        <v>19540.44</v>
      </c>
      <c r="F880" s="7">
        <v>25248.3</v>
      </c>
      <c r="G880" s="39">
        <v>121785.41</v>
      </c>
    </row>
    <row r="881" spans="1:7" ht="15" customHeight="1">
      <c r="A881" s="2" t="s">
        <v>257</v>
      </c>
      <c r="B881" s="3" t="s">
        <v>258</v>
      </c>
      <c r="C881" s="3" t="s">
        <v>151</v>
      </c>
      <c r="D881" s="4">
        <v>518</v>
      </c>
      <c r="E881" s="4">
        <v>4095.6</v>
      </c>
      <c r="F881" s="4">
        <v>526.5</v>
      </c>
      <c r="G881" s="38">
        <v>3527</v>
      </c>
    </row>
    <row r="882" spans="1:7" ht="15" customHeight="1">
      <c r="A882" s="5" t="s">
        <v>257</v>
      </c>
      <c r="B882" s="6" t="s">
        <v>258</v>
      </c>
      <c r="C882" s="6" t="s">
        <v>49</v>
      </c>
      <c r="D882" s="7">
        <v>37500</v>
      </c>
      <c r="E882" s="7">
        <v>168510</v>
      </c>
      <c r="F882" s="7">
        <v>16500</v>
      </c>
      <c r="G882" s="39">
        <v>67445</v>
      </c>
    </row>
    <row r="883" spans="1:7" ht="15" customHeight="1">
      <c r="A883" s="2" t="s">
        <v>257</v>
      </c>
      <c r="B883" s="3" t="s">
        <v>258</v>
      </c>
      <c r="C883" s="3" t="s">
        <v>84</v>
      </c>
      <c r="D883" s="4" t="s">
        <v>123</v>
      </c>
      <c r="E883" s="4" t="s">
        <v>123</v>
      </c>
      <c r="F883" s="4">
        <v>1116</v>
      </c>
      <c r="G883" s="38">
        <v>6059.51</v>
      </c>
    </row>
    <row r="884" spans="1:7" ht="15" customHeight="1">
      <c r="A884" s="5" t="s">
        <v>257</v>
      </c>
      <c r="B884" s="6" t="s">
        <v>258</v>
      </c>
      <c r="C884" s="6" t="s">
        <v>99</v>
      </c>
      <c r="D884" s="7" t="s">
        <v>123</v>
      </c>
      <c r="E884" s="7" t="s">
        <v>123</v>
      </c>
      <c r="F884" s="7">
        <v>16700</v>
      </c>
      <c r="G884" s="39">
        <v>68795</v>
      </c>
    </row>
    <row r="885" spans="1:7" ht="15" customHeight="1">
      <c r="A885" s="2" t="s">
        <v>257</v>
      </c>
      <c r="B885" s="3" t="s">
        <v>258</v>
      </c>
      <c r="C885" s="3" t="s">
        <v>85</v>
      </c>
      <c r="D885" s="4" t="s">
        <v>123</v>
      </c>
      <c r="E885" s="4" t="s">
        <v>123</v>
      </c>
      <c r="F885" s="4">
        <v>27000</v>
      </c>
      <c r="G885" s="38">
        <v>113500</v>
      </c>
    </row>
    <row r="886" spans="1:7" ht="15" customHeight="1">
      <c r="A886" s="5" t="s">
        <v>257</v>
      </c>
      <c r="B886" s="6" t="s">
        <v>258</v>
      </c>
      <c r="C886" s="6" t="s">
        <v>178</v>
      </c>
      <c r="D886" s="7">
        <v>426.05</v>
      </c>
      <c r="E886" s="7">
        <v>3087.31</v>
      </c>
      <c r="F886" s="7">
        <v>435.3</v>
      </c>
      <c r="G886" s="39">
        <v>3037.52</v>
      </c>
    </row>
    <row r="887" spans="1:7" ht="15" customHeight="1">
      <c r="A887" s="2" t="s">
        <v>257</v>
      </c>
      <c r="B887" s="3" t="s">
        <v>258</v>
      </c>
      <c r="C887" s="3" t="s">
        <v>48</v>
      </c>
      <c r="D887" s="4">
        <v>15000</v>
      </c>
      <c r="E887" s="4">
        <v>55010</v>
      </c>
      <c r="F887" s="4">
        <v>20243.7</v>
      </c>
      <c r="G887" s="38">
        <v>80924.22</v>
      </c>
    </row>
    <row r="888" spans="1:7" ht="15" customHeight="1">
      <c r="A888" s="5" t="s">
        <v>257</v>
      </c>
      <c r="B888" s="6" t="s">
        <v>258</v>
      </c>
      <c r="C888" s="6" t="s">
        <v>65</v>
      </c>
      <c r="D888" s="7" t="s">
        <v>123</v>
      </c>
      <c r="E888" s="7" t="s">
        <v>123</v>
      </c>
      <c r="F888" s="7">
        <v>17000</v>
      </c>
      <c r="G888" s="39">
        <v>66800</v>
      </c>
    </row>
    <row r="889" spans="1:7" ht="15" customHeight="1">
      <c r="A889" s="2" t="s">
        <v>484</v>
      </c>
      <c r="B889" s="3" t="s">
        <v>485</v>
      </c>
      <c r="C889" s="3" t="s">
        <v>133</v>
      </c>
      <c r="D889" s="4" t="s">
        <v>123</v>
      </c>
      <c r="E889" s="4" t="s">
        <v>123</v>
      </c>
      <c r="F889" s="4">
        <v>96466.5</v>
      </c>
      <c r="G889" s="38">
        <v>323425.6</v>
      </c>
    </row>
    <row r="890" spans="1:7" ht="15" customHeight="1">
      <c r="A890" s="5" t="s">
        <v>484</v>
      </c>
      <c r="B890" s="6" t="s">
        <v>163</v>
      </c>
      <c r="C890" s="6" t="s">
        <v>151</v>
      </c>
      <c r="D890" s="7">
        <v>1200</v>
      </c>
      <c r="E890" s="7">
        <v>8640</v>
      </c>
      <c r="F890" s="7" t="s">
        <v>123</v>
      </c>
      <c r="G890" s="39" t="s">
        <v>123</v>
      </c>
    </row>
    <row r="891" spans="1:7" ht="15" customHeight="1">
      <c r="A891" s="2" t="s">
        <v>572</v>
      </c>
      <c r="B891" s="3" t="s">
        <v>573</v>
      </c>
      <c r="C891" s="3" t="s">
        <v>45</v>
      </c>
      <c r="D891" s="4">
        <v>21600</v>
      </c>
      <c r="E891" s="4">
        <v>22039.2</v>
      </c>
      <c r="F891" s="4" t="s">
        <v>123</v>
      </c>
      <c r="G891" s="38" t="s">
        <v>123</v>
      </c>
    </row>
    <row r="892" spans="1:7" ht="15" customHeight="1">
      <c r="A892" s="5" t="s">
        <v>486</v>
      </c>
      <c r="B892" s="6" t="s">
        <v>487</v>
      </c>
      <c r="C892" s="6" t="s">
        <v>45</v>
      </c>
      <c r="D892" s="7" t="s">
        <v>123</v>
      </c>
      <c r="E892" s="7" t="s">
        <v>123</v>
      </c>
      <c r="F892" s="7">
        <v>219</v>
      </c>
      <c r="G892" s="39">
        <v>1147.5</v>
      </c>
    </row>
    <row r="893" spans="1:7" ht="15" customHeight="1">
      <c r="A893" s="2" t="s">
        <v>488</v>
      </c>
      <c r="B893" s="3" t="s">
        <v>489</v>
      </c>
      <c r="C893" s="3" t="s">
        <v>134</v>
      </c>
      <c r="D893" s="4" t="s">
        <v>123</v>
      </c>
      <c r="E893" s="4" t="s">
        <v>123</v>
      </c>
      <c r="F893" s="4">
        <v>157742</v>
      </c>
      <c r="G893" s="38">
        <v>226084</v>
      </c>
    </row>
    <row r="894" spans="1:7" ht="15" customHeight="1">
      <c r="A894" s="5" t="s">
        <v>488</v>
      </c>
      <c r="B894" s="6" t="s">
        <v>489</v>
      </c>
      <c r="C894" s="6" t="s">
        <v>52</v>
      </c>
      <c r="D894" s="7" t="s">
        <v>123</v>
      </c>
      <c r="E894" s="7" t="s">
        <v>123</v>
      </c>
      <c r="F894" s="7">
        <v>33845</v>
      </c>
      <c r="G894" s="39">
        <v>51584</v>
      </c>
    </row>
    <row r="895" spans="1:7" ht="15" customHeight="1">
      <c r="A895" s="2" t="s">
        <v>488</v>
      </c>
      <c r="B895" s="3" t="s">
        <v>489</v>
      </c>
      <c r="C895" s="3" t="s">
        <v>83</v>
      </c>
      <c r="D895" s="4" t="s">
        <v>123</v>
      </c>
      <c r="E895" s="4" t="s">
        <v>123</v>
      </c>
      <c r="F895" s="4">
        <v>104168</v>
      </c>
      <c r="G895" s="38">
        <v>190944</v>
      </c>
    </row>
    <row r="896" spans="1:7" ht="15" customHeight="1">
      <c r="A896" s="5" t="s">
        <v>488</v>
      </c>
      <c r="B896" s="6" t="s">
        <v>489</v>
      </c>
      <c r="C896" s="6" t="s">
        <v>45</v>
      </c>
      <c r="D896" s="7" t="s">
        <v>123</v>
      </c>
      <c r="E896" s="7" t="s">
        <v>123</v>
      </c>
      <c r="F896" s="7">
        <v>30382074</v>
      </c>
      <c r="G896" s="39">
        <v>44484787.7</v>
      </c>
    </row>
    <row r="897" spans="1:7" ht="15" customHeight="1">
      <c r="A897" s="2" t="s">
        <v>488</v>
      </c>
      <c r="B897" s="3" t="s">
        <v>489</v>
      </c>
      <c r="C897" s="3" t="s">
        <v>56</v>
      </c>
      <c r="D897" s="4" t="s">
        <v>123</v>
      </c>
      <c r="E897" s="4" t="s">
        <v>123</v>
      </c>
      <c r="F897" s="4">
        <v>1730651.9</v>
      </c>
      <c r="G897" s="38">
        <v>2865044.88</v>
      </c>
    </row>
    <row r="898" spans="1:7" ht="15" customHeight="1">
      <c r="A898" s="5" t="s">
        <v>488</v>
      </c>
      <c r="B898" s="6" t="s">
        <v>489</v>
      </c>
      <c r="C898" s="6" t="s">
        <v>151</v>
      </c>
      <c r="D898" s="7" t="s">
        <v>123</v>
      </c>
      <c r="E898" s="7" t="s">
        <v>123</v>
      </c>
      <c r="F898" s="7">
        <v>89585</v>
      </c>
      <c r="G898" s="39">
        <v>152681.25</v>
      </c>
    </row>
    <row r="899" spans="1:7" ht="15" customHeight="1">
      <c r="A899" s="2" t="s">
        <v>488</v>
      </c>
      <c r="B899" s="3" t="s">
        <v>489</v>
      </c>
      <c r="C899" s="3" t="s">
        <v>49</v>
      </c>
      <c r="D899" s="4" t="s">
        <v>123</v>
      </c>
      <c r="E899" s="4" t="s">
        <v>123</v>
      </c>
      <c r="F899" s="4">
        <v>4410</v>
      </c>
      <c r="G899" s="38">
        <v>16565</v>
      </c>
    </row>
    <row r="900" spans="1:7" ht="15" customHeight="1">
      <c r="A900" s="5" t="s">
        <v>488</v>
      </c>
      <c r="B900" s="6" t="s">
        <v>489</v>
      </c>
      <c r="C900" s="6" t="s">
        <v>84</v>
      </c>
      <c r="D900" s="7" t="s">
        <v>123</v>
      </c>
      <c r="E900" s="7" t="s">
        <v>123</v>
      </c>
      <c r="F900" s="7">
        <v>1528031</v>
      </c>
      <c r="G900" s="39">
        <v>2473002.6</v>
      </c>
    </row>
    <row r="901" spans="1:7" ht="15" customHeight="1">
      <c r="A901" s="2" t="s">
        <v>488</v>
      </c>
      <c r="B901" s="3" t="s">
        <v>489</v>
      </c>
      <c r="C901" s="3" t="s">
        <v>82</v>
      </c>
      <c r="D901" s="4" t="s">
        <v>123</v>
      </c>
      <c r="E901" s="4" t="s">
        <v>123</v>
      </c>
      <c r="F901" s="4">
        <v>20820</v>
      </c>
      <c r="G901" s="38">
        <v>34000</v>
      </c>
    </row>
    <row r="902" spans="1:7" ht="15" customHeight="1">
      <c r="A902" s="5" t="s">
        <v>488</v>
      </c>
      <c r="B902" s="6" t="s">
        <v>489</v>
      </c>
      <c r="C902" s="6" t="s">
        <v>107</v>
      </c>
      <c r="D902" s="7" t="s">
        <v>123</v>
      </c>
      <c r="E902" s="7" t="s">
        <v>123</v>
      </c>
      <c r="F902" s="7">
        <v>22650.4</v>
      </c>
      <c r="G902" s="39">
        <v>32125</v>
      </c>
    </row>
    <row r="903" spans="1:7" ht="15" customHeight="1">
      <c r="A903" s="2" t="s">
        <v>490</v>
      </c>
      <c r="B903" s="3" t="s">
        <v>164</v>
      </c>
      <c r="C903" s="3" t="s">
        <v>103</v>
      </c>
      <c r="D903" s="4">
        <v>209260</v>
      </c>
      <c r="E903" s="4">
        <v>263328</v>
      </c>
      <c r="F903" s="4" t="s">
        <v>123</v>
      </c>
      <c r="G903" s="38" t="s">
        <v>123</v>
      </c>
    </row>
    <row r="904" spans="1:7" ht="15" customHeight="1">
      <c r="A904" s="5" t="s">
        <v>490</v>
      </c>
      <c r="B904" s="6" t="s">
        <v>164</v>
      </c>
      <c r="C904" s="6" t="s">
        <v>133</v>
      </c>
      <c r="D904" s="7">
        <v>1910063</v>
      </c>
      <c r="E904" s="7">
        <v>1507665</v>
      </c>
      <c r="F904" s="7" t="s">
        <v>123</v>
      </c>
      <c r="G904" s="39" t="s">
        <v>123</v>
      </c>
    </row>
    <row r="905" spans="1:7" ht="15" customHeight="1">
      <c r="A905" s="2" t="s">
        <v>490</v>
      </c>
      <c r="B905" s="3" t="s">
        <v>164</v>
      </c>
      <c r="C905" s="3" t="s">
        <v>134</v>
      </c>
      <c r="D905" s="4">
        <v>157621</v>
      </c>
      <c r="E905" s="4">
        <v>233915</v>
      </c>
      <c r="F905" s="4" t="s">
        <v>123</v>
      </c>
      <c r="G905" s="38" t="s">
        <v>123</v>
      </c>
    </row>
    <row r="906" spans="1:7" ht="15" customHeight="1">
      <c r="A906" s="5" t="s">
        <v>490</v>
      </c>
      <c r="B906" s="6" t="s">
        <v>164</v>
      </c>
      <c r="C906" s="6" t="s">
        <v>52</v>
      </c>
      <c r="D906" s="7">
        <v>232835</v>
      </c>
      <c r="E906" s="7">
        <v>361410</v>
      </c>
      <c r="F906" s="7" t="s">
        <v>123</v>
      </c>
      <c r="G906" s="39" t="s">
        <v>123</v>
      </c>
    </row>
    <row r="907" spans="1:7" ht="15" customHeight="1">
      <c r="A907" s="2" t="s">
        <v>490</v>
      </c>
      <c r="B907" s="3" t="s">
        <v>164</v>
      </c>
      <c r="C907" s="3" t="s">
        <v>83</v>
      </c>
      <c r="D907" s="4">
        <v>21551</v>
      </c>
      <c r="E907" s="4">
        <v>32448</v>
      </c>
      <c r="F907" s="4" t="s">
        <v>123</v>
      </c>
      <c r="G907" s="38" t="s">
        <v>123</v>
      </c>
    </row>
    <row r="908" spans="1:7" ht="15" customHeight="1">
      <c r="A908" s="5" t="s">
        <v>490</v>
      </c>
      <c r="B908" s="6" t="s">
        <v>164</v>
      </c>
      <c r="C908" s="6" t="s">
        <v>45</v>
      </c>
      <c r="D908" s="7">
        <v>24297046</v>
      </c>
      <c r="E908" s="7">
        <v>26511538.21</v>
      </c>
      <c r="F908" s="7" t="s">
        <v>123</v>
      </c>
      <c r="G908" s="39" t="s">
        <v>123</v>
      </c>
    </row>
    <row r="909" spans="1:7" ht="15" customHeight="1">
      <c r="A909" s="2" t="s">
        <v>490</v>
      </c>
      <c r="B909" s="3" t="s">
        <v>164</v>
      </c>
      <c r="C909" s="3" t="s">
        <v>97</v>
      </c>
      <c r="D909" s="4">
        <v>943455</v>
      </c>
      <c r="E909" s="4">
        <v>1124575</v>
      </c>
      <c r="F909" s="4" t="s">
        <v>123</v>
      </c>
      <c r="G909" s="38" t="s">
        <v>123</v>
      </c>
    </row>
    <row r="910" spans="1:7" ht="15" customHeight="1">
      <c r="A910" s="5" t="s">
        <v>490</v>
      </c>
      <c r="B910" s="6" t="s">
        <v>164</v>
      </c>
      <c r="C910" s="6" t="s">
        <v>56</v>
      </c>
      <c r="D910" s="7">
        <v>2664071</v>
      </c>
      <c r="E910" s="7">
        <v>3505871.72</v>
      </c>
      <c r="F910" s="7" t="s">
        <v>123</v>
      </c>
      <c r="G910" s="39" t="s">
        <v>123</v>
      </c>
    </row>
    <row r="911" spans="1:7" ht="15" customHeight="1">
      <c r="A911" s="2" t="s">
        <v>490</v>
      </c>
      <c r="B911" s="3" t="s">
        <v>164</v>
      </c>
      <c r="C911" s="3" t="s">
        <v>151</v>
      </c>
      <c r="D911" s="4">
        <v>4100</v>
      </c>
      <c r="E911" s="4">
        <v>10900</v>
      </c>
      <c r="F911" s="4" t="s">
        <v>123</v>
      </c>
      <c r="G911" s="38" t="s">
        <v>123</v>
      </c>
    </row>
    <row r="912" spans="1:7" ht="15" customHeight="1">
      <c r="A912" s="5" t="s">
        <v>490</v>
      </c>
      <c r="B912" s="6" t="s">
        <v>164</v>
      </c>
      <c r="C912" s="6" t="s">
        <v>48</v>
      </c>
      <c r="D912" s="7">
        <v>35.36</v>
      </c>
      <c r="E912" s="7">
        <v>361.28</v>
      </c>
      <c r="F912" s="7" t="s">
        <v>123</v>
      </c>
      <c r="G912" s="39" t="s">
        <v>123</v>
      </c>
    </row>
    <row r="913" spans="1:7" ht="15" customHeight="1">
      <c r="A913" s="2" t="s">
        <v>490</v>
      </c>
      <c r="B913" s="3" t="s">
        <v>164</v>
      </c>
      <c r="C913" s="3" t="s">
        <v>82</v>
      </c>
      <c r="D913" s="4">
        <v>204796</v>
      </c>
      <c r="E913" s="4">
        <v>248580</v>
      </c>
      <c r="F913" s="4" t="s">
        <v>123</v>
      </c>
      <c r="G913" s="38" t="s">
        <v>123</v>
      </c>
    </row>
    <row r="914" spans="1:7" ht="15" customHeight="1">
      <c r="A914" s="5" t="s">
        <v>491</v>
      </c>
      <c r="B914" s="6" t="s">
        <v>492</v>
      </c>
      <c r="C914" s="6" t="s">
        <v>42</v>
      </c>
      <c r="D914" s="7" t="s">
        <v>123</v>
      </c>
      <c r="E914" s="7" t="s">
        <v>123</v>
      </c>
      <c r="F914" s="7">
        <v>1100</v>
      </c>
      <c r="G914" s="39">
        <v>3943.19</v>
      </c>
    </row>
    <row r="915" spans="1:7" ht="15" customHeight="1">
      <c r="A915" s="2" t="s">
        <v>165</v>
      </c>
      <c r="B915" s="3" t="s">
        <v>166</v>
      </c>
      <c r="C915" s="3" t="s">
        <v>47</v>
      </c>
      <c r="D915" s="4">
        <v>22495</v>
      </c>
      <c r="E915" s="4">
        <v>104329.58</v>
      </c>
      <c r="F915" s="4">
        <v>51182</v>
      </c>
      <c r="G915" s="38">
        <v>224602.61</v>
      </c>
    </row>
    <row r="916" spans="1:7" ht="15" customHeight="1">
      <c r="A916" s="5" t="s">
        <v>165</v>
      </c>
      <c r="B916" s="6" t="s">
        <v>166</v>
      </c>
      <c r="C916" s="6" t="s">
        <v>62</v>
      </c>
      <c r="D916" s="7">
        <v>4464</v>
      </c>
      <c r="E916" s="7">
        <v>33703.2</v>
      </c>
      <c r="F916" s="7">
        <v>4680</v>
      </c>
      <c r="G916" s="39">
        <v>35100</v>
      </c>
    </row>
    <row r="917" spans="1:7" ht="15" customHeight="1">
      <c r="A917" s="2" t="s">
        <v>165</v>
      </c>
      <c r="B917" s="3" t="s">
        <v>166</v>
      </c>
      <c r="C917" s="3" t="s">
        <v>45</v>
      </c>
      <c r="D917" s="4">
        <v>15948.9</v>
      </c>
      <c r="E917" s="4">
        <v>95693.4</v>
      </c>
      <c r="F917" s="4">
        <v>52285.5</v>
      </c>
      <c r="G917" s="38">
        <v>316951.92</v>
      </c>
    </row>
    <row r="918" spans="1:7" ht="15" customHeight="1">
      <c r="A918" s="5" t="s">
        <v>165</v>
      </c>
      <c r="B918" s="6" t="s">
        <v>166</v>
      </c>
      <c r="C918" s="6" t="s">
        <v>48</v>
      </c>
      <c r="D918" s="7" t="s">
        <v>123</v>
      </c>
      <c r="E918" s="7" t="s">
        <v>123</v>
      </c>
      <c r="F918" s="7">
        <v>16079.39</v>
      </c>
      <c r="G918" s="39">
        <v>121211.7</v>
      </c>
    </row>
    <row r="919" spans="1:7" ht="15" customHeight="1">
      <c r="A919" s="2" t="s">
        <v>167</v>
      </c>
      <c r="B919" s="3" t="s">
        <v>168</v>
      </c>
      <c r="C919" s="3" t="s">
        <v>47</v>
      </c>
      <c r="D919" s="4">
        <v>22400</v>
      </c>
      <c r="E919" s="4">
        <v>104894.1</v>
      </c>
      <c r="F919" s="4">
        <v>18000</v>
      </c>
      <c r="G919" s="38">
        <v>177247.85</v>
      </c>
    </row>
    <row r="920" spans="1:7" ht="15" customHeight="1">
      <c r="A920" s="5" t="s">
        <v>167</v>
      </c>
      <c r="B920" s="6" t="s">
        <v>168</v>
      </c>
      <c r="C920" s="6" t="s">
        <v>45</v>
      </c>
      <c r="D920" s="7">
        <v>14400</v>
      </c>
      <c r="E920" s="7">
        <v>85536</v>
      </c>
      <c r="F920" s="7" t="s">
        <v>123</v>
      </c>
      <c r="G920" s="39" t="s">
        <v>123</v>
      </c>
    </row>
    <row r="921" spans="1:7" ht="15" customHeight="1">
      <c r="A921" s="2" t="s">
        <v>574</v>
      </c>
      <c r="B921" s="3" t="s">
        <v>575</v>
      </c>
      <c r="C921" s="3" t="s">
        <v>47</v>
      </c>
      <c r="D921" s="4" t="s">
        <v>123</v>
      </c>
      <c r="E921" s="4" t="s">
        <v>123</v>
      </c>
      <c r="F921" s="4">
        <v>21084</v>
      </c>
      <c r="G921" s="38">
        <v>89828.52</v>
      </c>
    </row>
    <row r="922" spans="1:7" ht="15" customHeight="1">
      <c r="A922" s="5" t="s">
        <v>574</v>
      </c>
      <c r="B922" s="6" t="s">
        <v>575</v>
      </c>
      <c r="C922" s="6" t="s">
        <v>133</v>
      </c>
      <c r="D922" s="7" t="s">
        <v>123</v>
      </c>
      <c r="E922" s="7" t="s">
        <v>123</v>
      </c>
      <c r="F922" s="7">
        <v>1172.9</v>
      </c>
      <c r="G922" s="39">
        <v>9384.8</v>
      </c>
    </row>
    <row r="923" spans="1:7" ht="15" customHeight="1">
      <c r="A923" s="2" t="s">
        <v>574</v>
      </c>
      <c r="B923" s="3" t="s">
        <v>575</v>
      </c>
      <c r="C923" s="3" t="s">
        <v>62</v>
      </c>
      <c r="D923" s="4">
        <v>6734.52</v>
      </c>
      <c r="E923" s="4">
        <v>42105</v>
      </c>
      <c r="F923" s="4">
        <v>5287</v>
      </c>
      <c r="G923" s="38">
        <v>32910</v>
      </c>
    </row>
    <row r="924" spans="1:7" ht="15" customHeight="1">
      <c r="A924" s="5" t="s">
        <v>574</v>
      </c>
      <c r="B924" s="6" t="s">
        <v>575</v>
      </c>
      <c r="C924" s="6" t="s">
        <v>41</v>
      </c>
      <c r="D924" s="7">
        <v>4940</v>
      </c>
      <c r="E924" s="7">
        <v>26753.21</v>
      </c>
      <c r="F924" s="7" t="s">
        <v>123</v>
      </c>
      <c r="G924" s="39" t="s">
        <v>123</v>
      </c>
    </row>
    <row r="925" spans="1:7" ht="15" customHeight="1">
      <c r="A925" s="2" t="s">
        <v>574</v>
      </c>
      <c r="B925" s="3" t="s">
        <v>575</v>
      </c>
      <c r="C925" s="3" t="s">
        <v>45</v>
      </c>
      <c r="D925" s="4">
        <v>259.7</v>
      </c>
      <c r="E925" s="4">
        <v>2560</v>
      </c>
      <c r="F925" s="4" t="s">
        <v>123</v>
      </c>
      <c r="G925" s="38" t="s">
        <v>123</v>
      </c>
    </row>
    <row r="926" spans="1:7" ht="15" customHeight="1">
      <c r="A926" s="5" t="s">
        <v>170</v>
      </c>
      <c r="B926" s="6" t="s">
        <v>171</v>
      </c>
      <c r="C926" s="6" t="s">
        <v>47</v>
      </c>
      <c r="D926" s="7">
        <v>592</v>
      </c>
      <c r="E926" s="7">
        <v>4214.9</v>
      </c>
      <c r="F926" s="7" t="s">
        <v>123</v>
      </c>
      <c r="G926" s="39" t="s">
        <v>123</v>
      </c>
    </row>
    <row r="927" spans="1:7" ht="15" customHeight="1">
      <c r="A927" s="2" t="s">
        <v>576</v>
      </c>
      <c r="B927" s="3" t="s">
        <v>577</v>
      </c>
      <c r="C927" s="3" t="s">
        <v>41</v>
      </c>
      <c r="D927" s="4">
        <v>6100</v>
      </c>
      <c r="E927" s="4">
        <v>4972.39</v>
      </c>
      <c r="F927" s="4" t="s">
        <v>123</v>
      </c>
      <c r="G927" s="38" t="s">
        <v>123</v>
      </c>
    </row>
    <row r="928" spans="1:7" ht="15" customHeight="1">
      <c r="A928" s="5" t="s">
        <v>385</v>
      </c>
      <c r="B928" s="6" t="s">
        <v>386</v>
      </c>
      <c r="C928" s="6" t="s">
        <v>47</v>
      </c>
      <c r="D928" s="7">
        <v>16117</v>
      </c>
      <c r="E928" s="7">
        <v>119204.32</v>
      </c>
      <c r="F928" s="7">
        <v>41580</v>
      </c>
      <c r="G928" s="39">
        <v>280500.66</v>
      </c>
    </row>
    <row r="929" spans="1:7" ht="15" customHeight="1">
      <c r="A929" s="2" t="s">
        <v>385</v>
      </c>
      <c r="B929" s="3" t="s">
        <v>386</v>
      </c>
      <c r="C929" s="3" t="s">
        <v>41</v>
      </c>
      <c r="D929" s="4">
        <v>8948</v>
      </c>
      <c r="E929" s="4">
        <v>114929.64</v>
      </c>
      <c r="F929" s="4" t="s">
        <v>123</v>
      </c>
      <c r="G929" s="38" t="s">
        <v>123</v>
      </c>
    </row>
    <row r="930" spans="1:7" ht="15" customHeight="1">
      <c r="A930" s="5" t="s">
        <v>385</v>
      </c>
      <c r="B930" s="6" t="s">
        <v>386</v>
      </c>
      <c r="C930" s="6" t="s">
        <v>60</v>
      </c>
      <c r="D930" s="7">
        <v>7000</v>
      </c>
      <c r="E930" s="7">
        <v>58288.1</v>
      </c>
      <c r="F930" s="7" t="s">
        <v>123</v>
      </c>
      <c r="G930" s="39" t="s">
        <v>123</v>
      </c>
    </row>
    <row r="931" spans="1:7" ht="15" customHeight="1">
      <c r="A931" s="2" t="s">
        <v>387</v>
      </c>
      <c r="B931" s="3" t="s">
        <v>388</v>
      </c>
      <c r="C931" s="3" t="s">
        <v>55</v>
      </c>
      <c r="D931" s="4">
        <v>20802</v>
      </c>
      <c r="E931" s="4">
        <v>141919.81</v>
      </c>
      <c r="F931" s="4">
        <v>15342</v>
      </c>
      <c r="G931" s="38">
        <v>98172.77</v>
      </c>
    </row>
    <row r="932" spans="1:7" ht="15" customHeight="1">
      <c r="A932" s="5" t="s">
        <v>387</v>
      </c>
      <c r="B932" s="6" t="s">
        <v>388</v>
      </c>
      <c r="C932" s="6" t="s">
        <v>42</v>
      </c>
      <c r="D932" s="7">
        <v>252</v>
      </c>
      <c r="E932" s="7">
        <v>985.91</v>
      </c>
      <c r="F932" s="7" t="s">
        <v>123</v>
      </c>
      <c r="G932" s="39" t="s">
        <v>123</v>
      </c>
    </row>
    <row r="933" spans="1:7" ht="15" customHeight="1">
      <c r="A933" s="2" t="s">
        <v>387</v>
      </c>
      <c r="B933" s="3" t="s">
        <v>388</v>
      </c>
      <c r="C933" s="3" t="s">
        <v>70</v>
      </c>
      <c r="D933" s="4">
        <v>10692</v>
      </c>
      <c r="E933" s="4">
        <v>74744.49</v>
      </c>
      <c r="F933" s="4">
        <v>10548</v>
      </c>
      <c r="G933" s="38">
        <v>70893.1</v>
      </c>
    </row>
    <row r="934" spans="1:7" ht="15" customHeight="1">
      <c r="A934" s="5" t="s">
        <v>578</v>
      </c>
      <c r="B934" s="6" t="s">
        <v>579</v>
      </c>
      <c r="C934" s="6" t="s">
        <v>151</v>
      </c>
      <c r="D934" s="7">
        <v>23.81</v>
      </c>
      <c r="E934" s="7">
        <v>8949</v>
      </c>
      <c r="F934" s="7" t="s">
        <v>123</v>
      </c>
      <c r="G934" s="39" t="s">
        <v>123</v>
      </c>
    </row>
    <row r="935" spans="1:7" ht="15" customHeight="1">
      <c r="A935" s="2" t="s">
        <v>493</v>
      </c>
      <c r="B935" s="3" t="s">
        <v>280</v>
      </c>
      <c r="C935" s="3" t="s">
        <v>43</v>
      </c>
      <c r="D935" s="4" t="s">
        <v>123</v>
      </c>
      <c r="E935" s="4" t="s">
        <v>123</v>
      </c>
      <c r="F935" s="4">
        <v>100</v>
      </c>
      <c r="G935" s="38">
        <v>5100</v>
      </c>
    </row>
    <row r="936" spans="1:7" ht="15" customHeight="1">
      <c r="A936" s="5" t="s">
        <v>580</v>
      </c>
      <c r="B936" s="6" t="s">
        <v>581</v>
      </c>
      <c r="C936" s="6" t="s">
        <v>47</v>
      </c>
      <c r="D936" s="7" t="s">
        <v>123</v>
      </c>
      <c r="E936" s="7" t="s">
        <v>123</v>
      </c>
      <c r="F936" s="7">
        <v>5154.55</v>
      </c>
      <c r="G936" s="39">
        <v>23951.75</v>
      </c>
    </row>
    <row r="937" spans="1:7" ht="15" customHeight="1">
      <c r="A937" s="2" t="s">
        <v>582</v>
      </c>
      <c r="B937" s="3" t="s">
        <v>280</v>
      </c>
      <c r="C937" s="3" t="s">
        <v>47</v>
      </c>
      <c r="D937" s="4" t="s">
        <v>123</v>
      </c>
      <c r="E937" s="4" t="s">
        <v>123</v>
      </c>
      <c r="F937" s="4">
        <v>7994</v>
      </c>
      <c r="G937" s="38">
        <v>13452.17</v>
      </c>
    </row>
    <row r="938" spans="1:7" ht="15" customHeight="1">
      <c r="A938" s="5" t="s">
        <v>494</v>
      </c>
      <c r="B938" s="6" t="s">
        <v>389</v>
      </c>
      <c r="C938" s="6" t="s">
        <v>213</v>
      </c>
      <c r="D938" s="7">
        <v>111720</v>
      </c>
      <c r="E938" s="7">
        <v>75411</v>
      </c>
      <c r="F938" s="7" t="s">
        <v>123</v>
      </c>
      <c r="G938" s="39" t="s">
        <v>123</v>
      </c>
    </row>
    <row r="939" spans="1:7" ht="15" customHeight="1">
      <c r="A939" s="2" t="s">
        <v>495</v>
      </c>
      <c r="B939" s="3" t="s">
        <v>496</v>
      </c>
      <c r="C939" s="3" t="s">
        <v>213</v>
      </c>
      <c r="D939" s="4" t="s">
        <v>123</v>
      </c>
      <c r="E939" s="4" t="s">
        <v>123</v>
      </c>
      <c r="F939" s="4">
        <v>74480</v>
      </c>
      <c r="G939" s="38">
        <v>63308</v>
      </c>
    </row>
    <row r="940" spans="1:7" ht="15" customHeight="1">
      <c r="A940" s="5" t="s">
        <v>583</v>
      </c>
      <c r="B940" s="6" t="s">
        <v>584</v>
      </c>
      <c r="C940" s="6" t="s">
        <v>151</v>
      </c>
      <c r="D940" s="7" t="s">
        <v>123</v>
      </c>
      <c r="E940" s="7" t="s">
        <v>123</v>
      </c>
      <c r="F940" s="7">
        <v>33.47</v>
      </c>
      <c r="G940" s="39">
        <v>90.9</v>
      </c>
    </row>
    <row r="941" spans="1:7" ht="15" customHeight="1">
      <c r="A941" s="2" t="s">
        <v>583</v>
      </c>
      <c r="B941" s="3" t="s">
        <v>584</v>
      </c>
      <c r="C941" s="3" t="s">
        <v>585</v>
      </c>
      <c r="D941" s="4" t="s">
        <v>123</v>
      </c>
      <c r="E941" s="4" t="s">
        <v>123</v>
      </c>
      <c r="F941" s="4">
        <v>9850</v>
      </c>
      <c r="G941" s="38">
        <v>12312.5</v>
      </c>
    </row>
    <row r="942" spans="1:7" ht="15" customHeight="1">
      <c r="A942" s="5" t="s">
        <v>586</v>
      </c>
      <c r="B942" s="6" t="s">
        <v>280</v>
      </c>
      <c r="C942" s="6" t="s">
        <v>68</v>
      </c>
      <c r="D942" s="7" t="s">
        <v>123</v>
      </c>
      <c r="E942" s="7" t="s">
        <v>123</v>
      </c>
      <c r="F942" s="7">
        <v>1000</v>
      </c>
      <c r="G942" s="39">
        <v>3205.2</v>
      </c>
    </row>
    <row r="943" spans="1:7" ht="15" customHeight="1">
      <c r="A943" s="2" t="s">
        <v>356</v>
      </c>
      <c r="B943" s="3" t="s">
        <v>357</v>
      </c>
      <c r="C943" s="3" t="s">
        <v>121</v>
      </c>
      <c r="D943" s="4">
        <v>5460</v>
      </c>
      <c r="E943" s="4">
        <v>8189.98</v>
      </c>
      <c r="F943" s="4" t="s">
        <v>123</v>
      </c>
      <c r="G943" s="38" t="s">
        <v>123</v>
      </c>
    </row>
    <row r="944" spans="1:7" ht="15" customHeight="1">
      <c r="A944" s="5" t="s">
        <v>356</v>
      </c>
      <c r="B944" s="6" t="s">
        <v>357</v>
      </c>
      <c r="C944" s="6" t="s">
        <v>45</v>
      </c>
      <c r="D944" s="7">
        <v>2016</v>
      </c>
      <c r="E944" s="7">
        <v>3024</v>
      </c>
      <c r="F944" s="7">
        <v>5940</v>
      </c>
      <c r="G944" s="39">
        <v>9504</v>
      </c>
    </row>
    <row r="945" spans="1:7" ht="15" customHeight="1">
      <c r="A945" s="2" t="s">
        <v>356</v>
      </c>
      <c r="B945" s="3" t="s">
        <v>357</v>
      </c>
      <c r="C945" s="3" t="s">
        <v>82</v>
      </c>
      <c r="D945" s="4" t="s">
        <v>123</v>
      </c>
      <c r="E945" s="4" t="s">
        <v>123</v>
      </c>
      <c r="F945" s="4">
        <v>7005.6</v>
      </c>
      <c r="G945" s="38">
        <v>16112.88</v>
      </c>
    </row>
    <row r="946" spans="1:7" ht="15" customHeight="1">
      <c r="A946" s="5" t="s">
        <v>358</v>
      </c>
      <c r="B946" s="6" t="s">
        <v>359</v>
      </c>
      <c r="C946" s="6" t="s">
        <v>52</v>
      </c>
      <c r="D946" s="7">
        <v>700</v>
      </c>
      <c r="E946" s="7">
        <v>1171.48</v>
      </c>
      <c r="F946" s="7">
        <v>705</v>
      </c>
      <c r="G946" s="39">
        <v>1221.86</v>
      </c>
    </row>
    <row r="947" spans="1:7" ht="15" customHeight="1">
      <c r="A947" s="2" t="s">
        <v>358</v>
      </c>
      <c r="B947" s="3" t="s">
        <v>359</v>
      </c>
      <c r="C947" s="3" t="s">
        <v>151</v>
      </c>
      <c r="D947" s="4">
        <v>95.25</v>
      </c>
      <c r="E947" s="4">
        <v>227.34</v>
      </c>
      <c r="F947" s="4">
        <v>624.96</v>
      </c>
      <c r="G947" s="38">
        <v>1813.61</v>
      </c>
    </row>
    <row r="948" spans="1:7" ht="15" customHeight="1">
      <c r="A948" s="5" t="s">
        <v>360</v>
      </c>
      <c r="B948" s="6" t="s">
        <v>361</v>
      </c>
      <c r="C948" s="6" t="s">
        <v>103</v>
      </c>
      <c r="D948" s="7" t="s">
        <v>123</v>
      </c>
      <c r="E948" s="7" t="s">
        <v>123</v>
      </c>
      <c r="F948" s="7">
        <v>139209.6</v>
      </c>
      <c r="G948" s="39">
        <v>159751.86</v>
      </c>
    </row>
    <row r="949" spans="1:7" ht="15" customHeight="1">
      <c r="A949" s="2" t="s">
        <v>360</v>
      </c>
      <c r="B949" s="3" t="s">
        <v>361</v>
      </c>
      <c r="C949" s="3" t="s">
        <v>133</v>
      </c>
      <c r="D949" s="4">
        <v>11636.75</v>
      </c>
      <c r="E949" s="4">
        <v>96924.66</v>
      </c>
      <c r="F949" s="4">
        <v>38761.95</v>
      </c>
      <c r="G949" s="38">
        <v>273192.16</v>
      </c>
    </row>
    <row r="950" spans="1:7" ht="15" customHeight="1">
      <c r="A950" s="5" t="s">
        <v>360</v>
      </c>
      <c r="B950" s="6" t="s">
        <v>361</v>
      </c>
      <c r="C950" s="6" t="s">
        <v>59</v>
      </c>
      <c r="D950" s="7">
        <v>621.7</v>
      </c>
      <c r="E950" s="7">
        <v>5566.43</v>
      </c>
      <c r="F950" s="7">
        <v>17372.45</v>
      </c>
      <c r="G950" s="39">
        <v>36113.75</v>
      </c>
    </row>
    <row r="951" spans="1:7" ht="15" customHeight="1">
      <c r="A951" s="2" t="s">
        <v>360</v>
      </c>
      <c r="B951" s="3" t="s">
        <v>361</v>
      </c>
      <c r="C951" s="3" t="s">
        <v>134</v>
      </c>
      <c r="D951" s="4">
        <v>8791.2</v>
      </c>
      <c r="E951" s="4">
        <v>66826.32</v>
      </c>
      <c r="F951" s="4">
        <v>699179.5</v>
      </c>
      <c r="G951" s="38">
        <v>955328.79</v>
      </c>
    </row>
    <row r="952" spans="1:7" ht="15" customHeight="1">
      <c r="A952" s="5" t="s">
        <v>360</v>
      </c>
      <c r="B952" s="6" t="s">
        <v>361</v>
      </c>
      <c r="C952" s="6" t="s">
        <v>104</v>
      </c>
      <c r="D952" s="7">
        <v>26952.48</v>
      </c>
      <c r="E952" s="7">
        <v>25941.76</v>
      </c>
      <c r="F952" s="7">
        <v>80013.12</v>
      </c>
      <c r="G952" s="39">
        <v>88706.69</v>
      </c>
    </row>
    <row r="953" spans="1:7" ht="15" customHeight="1">
      <c r="A953" s="2" t="s">
        <v>360</v>
      </c>
      <c r="B953" s="3" t="s">
        <v>361</v>
      </c>
      <c r="C953" s="3" t="s">
        <v>105</v>
      </c>
      <c r="D953" s="4">
        <v>27001.44</v>
      </c>
      <c r="E953" s="4">
        <v>25988.89</v>
      </c>
      <c r="F953" s="4">
        <v>87018.24</v>
      </c>
      <c r="G953" s="38">
        <v>100323.46</v>
      </c>
    </row>
    <row r="954" spans="1:7" ht="15" customHeight="1">
      <c r="A954" s="5" t="s">
        <v>360</v>
      </c>
      <c r="B954" s="6" t="s">
        <v>361</v>
      </c>
      <c r="C954" s="6" t="s">
        <v>121</v>
      </c>
      <c r="D954" s="7">
        <v>2142</v>
      </c>
      <c r="E954" s="7">
        <v>3748.5</v>
      </c>
      <c r="F954" s="7">
        <v>22015.68</v>
      </c>
      <c r="G954" s="39">
        <v>26418.82</v>
      </c>
    </row>
    <row r="955" spans="1:7" ht="15" customHeight="1">
      <c r="A955" s="2" t="s">
        <v>360</v>
      </c>
      <c r="B955" s="3" t="s">
        <v>361</v>
      </c>
      <c r="C955" s="3" t="s">
        <v>45</v>
      </c>
      <c r="D955" s="4">
        <v>576791.58</v>
      </c>
      <c r="E955" s="4">
        <v>743755.84</v>
      </c>
      <c r="F955" s="4">
        <v>1170896.16</v>
      </c>
      <c r="G955" s="38">
        <v>1201016.94</v>
      </c>
    </row>
    <row r="956" spans="1:7" ht="15" customHeight="1">
      <c r="A956" s="5" t="s">
        <v>360</v>
      </c>
      <c r="B956" s="6" t="s">
        <v>361</v>
      </c>
      <c r="C956" s="6" t="s">
        <v>61</v>
      </c>
      <c r="D956" s="7">
        <v>5316.72</v>
      </c>
      <c r="E956" s="7">
        <v>43830.43</v>
      </c>
      <c r="F956" s="7">
        <v>197034.52</v>
      </c>
      <c r="G956" s="39">
        <v>281406.05</v>
      </c>
    </row>
    <row r="957" spans="1:7" ht="15" customHeight="1">
      <c r="A957" s="2" t="s">
        <v>360</v>
      </c>
      <c r="B957" s="3" t="s">
        <v>361</v>
      </c>
      <c r="C957" s="3" t="s">
        <v>497</v>
      </c>
      <c r="D957" s="4" t="s">
        <v>123</v>
      </c>
      <c r="E957" s="4" t="s">
        <v>123</v>
      </c>
      <c r="F957" s="4">
        <v>21631.52</v>
      </c>
      <c r="G957" s="38">
        <v>25317.84</v>
      </c>
    </row>
    <row r="958" spans="1:7" ht="15" customHeight="1">
      <c r="A958" s="5" t="s">
        <v>360</v>
      </c>
      <c r="B958" s="6" t="s">
        <v>361</v>
      </c>
      <c r="C958" s="6" t="s">
        <v>151</v>
      </c>
      <c r="D958" s="7">
        <v>43329.95</v>
      </c>
      <c r="E958" s="7">
        <v>257500.8</v>
      </c>
      <c r="F958" s="7">
        <v>56849.5</v>
      </c>
      <c r="G958" s="39">
        <v>305984.6</v>
      </c>
    </row>
    <row r="959" spans="1:7" ht="15" customHeight="1">
      <c r="A959" s="2" t="s">
        <v>360</v>
      </c>
      <c r="B959" s="3" t="s">
        <v>361</v>
      </c>
      <c r="C959" s="3" t="s">
        <v>106</v>
      </c>
      <c r="D959" s="4" t="s">
        <v>123</v>
      </c>
      <c r="E959" s="4" t="s">
        <v>123</v>
      </c>
      <c r="F959" s="4">
        <v>54002.88</v>
      </c>
      <c r="G959" s="38">
        <v>60304.18</v>
      </c>
    </row>
    <row r="960" spans="1:7" ht="15" customHeight="1">
      <c r="A960" s="5" t="s">
        <v>360</v>
      </c>
      <c r="B960" s="6" t="s">
        <v>361</v>
      </c>
      <c r="C960" s="6" t="s">
        <v>101</v>
      </c>
      <c r="D960" s="7">
        <v>434</v>
      </c>
      <c r="E960" s="7">
        <v>3200.7</v>
      </c>
      <c r="F960" s="7" t="s">
        <v>123</v>
      </c>
      <c r="G960" s="39" t="s">
        <v>123</v>
      </c>
    </row>
    <row r="961" spans="1:7" ht="15" customHeight="1">
      <c r="A961" s="2" t="s">
        <v>360</v>
      </c>
      <c r="B961" s="3" t="s">
        <v>361</v>
      </c>
      <c r="C961" s="3" t="s">
        <v>49</v>
      </c>
      <c r="D961" s="4">
        <v>422</v>
      </c>
      <c r="E961" s="4">
        <v>3890.9</v>
      </c>
      <c r="F961" s="4">
        <v>54900.74</v>
      </c>
      <c r="G961" s="38">
        <v>72726.24</v>
      </c>
    </row>
    <row r="962" spans="1:7" ht="15" customHeight="1">
      <c r="A962" s="5" t="s">
        <v>360</v>
      </c>
      <c r="B962" s="6" t="s">
        <v>361</v>
      </c>
      <c r="C962" s="6" t="s">
        <v>112</v>
      </c>
      <c r="D962" s="7">
        <v>54002.88</v>
      </c>
      <c r="E962" s="7">
        <v>51977.78</v>
      </c>
      <c r="F962" s="7">
        <v>27001.44</v>
      </c>
      <c r="G962" s="39">
        <v>31891.97</v>
      </c>
    </row>
    <row r="963" spans="1:7" ht="15" customHeight="1">
      <c r="A963" s="2" t="s">
        <v>360</v>
      </c>
      <c r="B963" s="3" t="s">
        <v>361</v>
      </c>
      <c r="C963" s="3" t="s">
        <v>84</v>
      </c>
      <c r="D963" s="4" t="s">
        <v>123</v>
      </c>
      <c r="E963" s="4" t="s">
        <v>123</v>
      </c>
      <c r="F963" s="4">
        <v>10076.36</v>
      </c>
      <c r="G963" s="38">
        <v>18299.57</v>
      </c>
    </row>
    <row r="964" spans="1:7" ht="15" customHeight="1">
      <c r="A964" s="5" t="s">
        <v>360</v>
      </c>
      <c r="B964" s="6" t="s">
        <v>361</v>
      </c>
      <c r="C964" s="6" t="s">
        <v>64</v>
      </c>
      <c r="D964" s="7" t="s">
        <v>123</v>
      </c>
      <c r="E964" s="7" t="s">
        <v>123</v>
      </c>
      <c r="F964" s="7">
        <v>476.65</v>
      </c>
      <c r="G964" s="39">
        <v>4308.73</v>
      </c>
    </row>
    <row r="965" spans="1:7" ht="15" customHeight="1">
      <c r="A965" s="2" t="s">
        <v>360</v>
      </c>
      <c r="B965" s="3" t="s">
        <v>361</v>
      </c>
      <c r="C965" s="3" t="s">
        <v>122</v>
      </c>
      <c r="D965" s="4" t="s">
        <v>123</v>
      </c>
      <c r="E965" s="4" t="s">
        <v>123</v>
      </c>
      <c r="F965" s="4">
        <v>15720.24</v>
      </c>
      <c r="G965" s="38">
        <v>24239.47</v>
      </c>
    </row>
    <row r="966" spans="1:7" ht="15" customHeight="1">
      <c r="A966" s="5" t="s">
        <v>360</v>
      </c>
      <c r="B966" s="6" t="s">
        <v>361</v>
      </c>
      <c r="C966" s="6" t="s">
        <v>178</v>
      </c>
      <c r="D966" s="7" t="s">
        <v>123</v>
      </c>
      <c r="E966" s="7" t="s">
        <v>123</v>
      </c>
      <c r="F966" s="7">
        <v>13682.52</v>
      </c>
      <c r="G966" s="39">
        <v>26604.09</v>
      </c>
    </row>
    <row r="967" spans="1:7" ht="15" customHeight="1">
      <c r="A967" s="2" t="s">
        <v>360</v>
      </c>
      <c r="B967" s="3" t="s">
        <v>361</v>
      </c>
      <c r="C967" s="3" t="s">
        <v>48</v>
      </c>
      <c r="D967" s="4" t="s">
        <v>123</v>
      </c>
      <c r="E967" s="4" t="s">
        <v>123</v>
      </c>
      <c r="F967" s="4">
        <v>30369.84</v>
      </c>
      <c r="G967" s="38">
        <v>55125.87</v>
      </c>
    </row>
    <row r="968" spans="1:7" ht="15" customHeight="1">
      <c r="A968" s="5" t="s">
        <v>360</v>
      </c>
      <c r="B968" s="6" t="s">
        <v>361</v>
      </c>
      <c r="C968" s="6" t="s">
        <v>58</v>
      </c>
      <c r="D968" s="7">
        <v>22000</v>
      </c>
      <c r="E968" s="7">
        <v>22000</v>
      </c>
      <c r="F968" s="7">
        <v>10004.16</v>
      </c>
      <c r="G968" s="39">
        <v>12755.3</v>
      </c>
    </row>
    <row r="969" spans="1:7" ht="15" customHeight="1">
      <c r="A969" s="2" t="s">
        <v>360</v>
      </c>
      <c r="B969" s="3" t="s">
        <v>361</v>
      </c>
      <c r="C969" s="3" t="s">
        <v>82</v>
      </c>
      <c r="D969" s="4">
        <v>1158.75</v>
      </c>
      <c r="E969" s="4">
        <v>12936.81</v>
      </c>
      <c r="F969" s="4">
        <v>28005.9</v>
      </c>
      <c r="G969" s="38">
        <v>47212.1</v>
      </c>
    </row>
    <row r="970" spans="1:7" ht="15" customHeight="1">
      <c r="A970" s="5" t="s">
        <v>360</v>
      </c>
      <c r="B970" s="6" t="s">
        <v>361</v>
      </c>
      <c r="C970" s="6" t="s">
        <v>107</v>
      </c>
      <c r="D970" s="7" t="s">
        <v>123</v>
      </c>
      <c r="E970" s="7" t="s">
        <v>123</v>
      </c>
      <c r="F970" s="7">
        <v>112160.32</v>
      </c>
      <c r="G970" s="39">
        <v>144618.58</v>
      </c>
    </row>
    <row r="971" spans="1:7" ht="15" customHeight="1">
      <c r="A971" s="2" t="s">
        <v>360</v>
      </c>
      <c r="B971" s="3" t="s">
        <v>361</v>
      </c>
      <c r="C971" s="3" t="s">
        <v>65</v>
      </c>
      <c r="D971" s="4" t="s">
        <v>123</v>
      </c>
      <c r="E971" s="4" t="s">
        <v>123</v>
      </c>
      <c r="F971" s="4">
        <v>27001.44</v>
      </c>
      <c r="G971" s="38">
        <v>33802.02</v>
      </c>
    </row>
    <row r="972" spans="1:7" ht="15" customHeight="1">
      <c r="A972" s="5" t="s">
        <v>360</v>
      </c>
      <c r="B972" s="6" t="s">
        <v>361</v>
      </c>
      <c r="C972" s="6" t="s">
        <v>67</v>
      </c>
      <c r="D972" s="7">
        <v>28.8</v>
      </c>
      <c r="E972" s="7">
        <v>210.96</v>
      </c>
      <c r="F972" s="7" t="s">
        <v>123</v>
      </c>
      <c r="G972" s="39" t="s">
        <v>123</v>
      </c>
    </row>
    <row r="973" spans="1:7" ht="15" customHeight="1">
      <c r="A973" s="2" t="s">
        <v>362</v>
      </c>
      <c r="B973" s="3" t="s">
        <v>363</v>
      </c>
      <c r="C973" s="3" t="s">
        <v>52</v>
      </c>
      <c r="D973" s="4">
        <v>21395.52</v>
      </c>
      <c r="E973" s="4">
        <v>28883.95</v>
      </c>
      <c r="F973" s="4" t="s">
        <v>123</v>
      </c>
      <c r="G973" s="38" t="s">
        <v>123</v>
      </c>
    </row>
    <row r="974" spans="1:7" ht="15" customHeight="1">
      <c r="A974" s="5" t="s">
        <v>362</v>
      </c>
      <c r="B974" s="6" t="s">
        <v>363</v>
      </c>
      <c r="C974" s="6" t="s">
        <v>105</v>
      </c>
      <c r="D974" s="7">
        <v>27001.44</v>
      </c>
      <c r="E974" s="7">
        <v>25988.89</v>
      </c>
      <c r="F974" s="7" t="s">
        <v>123</v>
      </c>
      <c r="G974" s="39" t="s">
        <v>123</v>
      </c>
    </row>
    <row r="975" spans="1:7" ht="15" customHeight="1">
      <c r="A975" s="2" t="s">
        <v>362</v>
      </c>
      <c r="B975" s="3" t="s">
        <v>363</v>
      </c>
      <c r="C975" s="3" t="s">
        <v>135</v>
      </c>
      <c r="D975" s="4">
        <v>1377.12</v>
      </c>
      <c r="E975" s="4">
        <v>2968.06</v>
      </c>
      <c r="F975" s="4" t="s">
        <v>123</v>
      </c>
      <c r="G975" s="38" t="s">
        <v>123</v>
      </c>
    </row>
    <row r="976" spans="1:7" ht="15" customHeight="1">
      <c r="A976" s="5" t="s">
        <v>362</v>
      </c>
      <c r="B976" s="6" t="s">
        <v>363</v>
      </c>
      <c r="C976" s="6" t="s">
        <v>45</v>
      </c>
      <c r="D976" s="7">
        <v>154089.12</v>
      </c>
      <c r="E976" s="7">
        <v>202010.38</v>
      </c>
      <c r="F976" s="7">
        <v>76772</v>
      </c>
      <c r="G976" s="39">
        <v>91343.43</v>
      </c>
    </row>
    <row r="977" spans="1:7" ht="15" customHeight="1">
      <c r="A977" s="2" t="s">
        <v>362</v>
      </c>
      <c r="B977" s="3" t="s">
        <v>363</v>
      </c>
      <c r="C977" s="3" t="s">
        <v>151</v>
      </c>
      <c r="D977" s="4" t="s">
        <v>123</v>
      </c>
      <c r="E977" s="4" t="s">
        <v>123</v>
      </c>
      <c r="F977" s="4">
        <v>5872.24</v>
      </c>
      <c r="G977" s="38">
        <v>20492.99</v>
      </c>
    </row>
    <row r="978" spans="1:7" ht="15" customHeight="1">
      <c r="A978" s="5" t="s">
        <v>362</v>
      </c>
      <c r="B978" s="6" t="s">
        <v>363</v>
      </c>
      <c r="C978" s="6" t="s">
        <v>122</v>
      </c>
      <c r="D978" s="7">
        <v>4614</v>
      </c>
      <c r="E978" s="7">
        <v>9712.12</v>
      </c>
      <c r="F978" s="7" t="s">
        <v>123</v>
      </c>
      <c r="G978" s="39" t="s">
        <v>123</v>
      </c>
    </row>
    <row r="979" spans="1:7" ht="15" customHeight="1">
      <c r="A979" s="2" t="s">
        <v>362</v>
      </c>
      <c r="B979" s="3" t="s">
        <v>363</v>
      </c>
      <c r="C979" s="3" t="s">
        <v>107</v>
      </c>
      <c r="D979" s="4">
        <v>25997.76</v>
      </c>
      <c r="E979" s="4">
        <v>35096.98</v>
      </c>
      <c r="F979" s="4" t="s">
        <v>123</v>
      </c>
      <c r="G979" s="38" t="s">
        <v>123</v>
      </c>
    </row>
    <row r="980" spans="1:7" ht="15" customHeight="1">
      <c r="A980" s="5" t="s">
        <v>362</v>
      </c>
      <c r="B980" s="6" t="s">
        <v>363</v>
      </c>
      <c r="C980" s="6" t="s">
        <v>67</v>
      </c>
      <c r="D980" s="7">
        <v>10972.08</v>
      </c>
      <c r="E980" s="7">
        <v>18807.56</v>
      </c>
      <c r="F980" s="7" t="s">
        <v>123</v>
      </c>
      <c r="G980" s="39" t="s">
        <v>123</v>
      </c>
    </row>
    <row r="981" spans="1:7" ht="15" customHeight="1">
      <c r="A981" s="2" t="s">
        <v>364</v>
      </c>
      <c r="B981" s="3" t="s">
        <v>365</v>
      </c>
      <c r="C981" s="3" t="s">
        <v>133</v>
      </c>
      <c r="D981" s="4">
        <v>230.4</v>
      </c>
      <c r="E981" s="4">
        <v>2028.48</v>
      </c>
      <c r="F981" s="4">
        <v>1034.4</v>
      </c>
      <c r="G981" s="38">
        <v>8662.4</v>
      </c>
    </row>
    <row r="982" spans="1:7" ht="15" customHeight="1">
      <c r="A982" s="5" t="s">
        <v>364</v>
      </c>
      <c r="B982" s="6" t="s">
        <v>365</v>
      </c>
      <c r="C982" s="6" t="s">
        <v>151</v>
      </c>
      <c r="D982" s="7">
        <v>3055.8</v>
      </c>
      <c r="E982" s="7">
        <v>25934.26</v>
      </c>
      <c r="F982" s="7">
        <v>2966.1</v>
      </c>
      <c r="G982" s="39">
        <v>22921.91</v>
      </c>
    </row>
    <row r="983" spans="1:7" ht="15" customHeight="1">
      <c r="A983" s="2" t="s">
        <v>364</v>
      </c>
      <c r="B983" s="3" t="s">
        <v>365</v>
      </c>
      <c r="C983" s="3" t="s">
        <v>101</v>
      </c>
      <c r="D983" s="4">
        <v>46.8</v>
      </c>
      <c r="E983" s="4">
        <v>369.54</v>
      </c>
      <c r="F983" s="4" t="s">
        <v>123</v>
      </c>
      <c r="G983" s="38" t="s">
        <v>123</v>
      </c>
    </row>
    <row r="984" spans="1:7" ht="15" customHeight="1">
      <c r="A984" s="5" t="s">
        <v>364</v>
      </c>
      <c r="B984" s="6" t="s">
        <v>365</v>
      </c>
      <c r="C984" s="6" t="s">
        <v>49</v>
      </c>
      <c r="D984" s="7">
        <v>3895.8</v>
      </c>
      <c r="E984" s="7">
        <v>26227.31</v>
      </c>
      <c r="F984" s="7">
        <v>4104</v>
      </c>
      <c r="G984" s="39">
        <v>27695.16</v>
      </c>
    </row>
    <row r="985" spans="1:7" ht="15" customHeight="1">
      <c r="A985" s="2" t="s">
        <v>364</v>
      </c>
      <c r="B985" s="3" t="s">
        <v>365</v>
      </c>
      <c r="C985" s="3" t="s">
        <v>84</v>
      </c>
      <c r="D985" s="4" t="s">
        <v>123</v>
      </c>
      <c r="E985" s="4" t="s">
        <v>123</v>
      </c>
      <c r="F985" s="4">
        <v>1513.8</v>
      </c>
      <c r="G985" s="38">
        <v>13523.76</v>
      </c>
    </row>
    <row r="986" spans="1:7" ht="15" customHeight="1">
      <c r="A986" s="5" t="s">
        <v>364</v>
      </c>
      <c r="B986" s="6" t="s">
        <v>365</v>
      </c>
      <c r="C986" s="6" t="s">
        <v>67</v>
      </c>
      <c r="D986" s="7">
        <v>15.6</v>
      </c>
      <c r="E986" s="7">
        <v>110.76</v>
      </c>
      <c r="F986" s="7" t="s">
        <v>123</v>
      </c>
      <c r="G986" s="39" t="s">
        <v>123</v>
      </c>
    </row>
    <row r="987" spans="1:7" ht="15" customHeight="1">
      <c r="A987" s="2" t="s">
        <v>366</v>
      </c>
      <c r="B987" s="3" t="s">
        <v>367</v>
      </c>
      <c r="C987" s="3" t="s">
        <v>133</v>
      </c>
      <c r="D987" s="4" t="s">
        <v>123</v>
      </c>
      <c r="E987" s="4" t="s">
        <v>123</v>
      </c>
      <c r="F987" s="4">
        <v>73.4</v>
      </c>
      <c r="G987" s="38">
        <v>513.8</v>
      </c>
    </row>
    <row r="988" spans="1:7" ht="15" customHeight="1">
      <c r="A988" s="5" t="s">
        <v>366</v>
      </c>
      <c r="B988" s="6" t="s">
        <v>367</v>
      </c>
      <c r="C988" s="6" t="s">
        <v>59</v>
      </c>
      <c r="D988" s="7">
        <v>181.5</v>
      </c>
      <c r="E988" s="7">
        <v>1127.11</v>
      </c>
      <c r="F988" s="7">
        <v>149.48</v>
      </c>
      <c r="G988" s="39">
        <v>927.9</v>
      </c>
    </row>
    <row r="989" spans="1:7" ht="15" customHeight="1">
      <c r="A989" s="2" t="s">
        <v>366</v>
      </c>
      <c r="B989" s="3" t="s">
        <v>367</v>
      </c>
      <c r="C989" s="3" t="s">
        <v>134</v>
      </c>
      <c r="D989" s="4">
        <v>806.5</v>
      </c>
      <c r="E989" s="4">
        <v>5008.37</v>
      </c>
      <c r="F989" s="4">
        <v>146.34</v>
      </c>
      <c r="G989" s="38">
        <v>908.77</v>
      </c>
    </row>
    <row r="990" spans="1:7" ht="15" customHeight="1">
      <c r="A990" s="5" t="s">
        <v>366</v>
      </c>
      <c r="B990" s="6" t="s">
        <v>367</v>
      </c>
      <c r="C990" s="6" t="s">
        <v>61</v>
      </c>
      <c r="D990" s="7">
        <v>293.58</v>
      </c>
      <c r="E990" s="7">
        <v>1823.13</v>
      </c>
      <c r="F990" s="7">
        <v>376.87</v>
      </c>
      <c r="G990" s="39">
        <v>2340.36</v>
      </c>
    </row>
    <row r="991" spans="1:7" ht="15" customHeight="1">
      <c r="A991" s="2" t="s">
        <v>366</v>
      </c>
      <c r="B991" s="3" t="s">
        <v>367</v>
      </c>
      <c r="C991" s="3" t="s">
        <v>151</v>
      </c>
      <c r="D991" s="4">
        <v>302.8</v>
      </c>
      <c r="E991" s="4">
        <v>2284.55</v>
      </c>
      <c r="F991" s="4">
        <v>428.95</v>
      </c>
      <c r="G991" s="38">
        <v>2606.2</v>
      </c>
    </row>
    <row r="992" spans="1:7" ht="15" customHeight="1">
      <c r="A992" s="5" t="s">
        <v>366</v>
      </c>
      <c r="B992" s="6" t="s">
        <v>367</v>
      </c>
      <c r="C992" s="6" t="s">
        <v>49</v>
      </c>
      <c r="D992" s="7">
        <v>13533.83</v>
      </c>
      <c r="E992" s="7">
        <v>83909.75</v>
      </c>
      <c r="F992" s="7">
        <v>22981.25</v>
      </c>
      <c r="G992" s="39">
        <v>142499.85</v>
      </c>
    </row>
    <row r="993" spans="1:7" ht="15" customHeight="1">
      <c r="A993" s="2" t="s">
        <v>366</v>
      </c>
      <c r="B993" s="3" t="s">
        <v>367</v>
      </c>
      <c r="C993" s="3" t="s">
        <v>48</v>
      </c>
      <c r="D993" s="4" t="s">
        <v>123</v>
      </c>
      <c r="E993" s="4" t="s">
        <v>123</v>
      </c>
      <c r="F993" s="4">
        <v>4934.9</v>
      </c>
      <c r="G993" s="38">
        <v>30596.38</v>
      </c>
    </row>
    <row r="994" spans="1:7" ht="15" customHeight="1">
      <c r="A994" s="5" t="s">
        <v>366</v>
      </c>
      <c r="B994" s="6" t="s">
        <v>367</v>
      </c>
      <c r="C994" s="6" t="s">
        <v>107</v>
      </c>
      <c r="D994" s="7" t="s">
        <v>123</v>
      </c>
      <c r="E994" s="7" t="s">
        <v>123</v>
      </c>
      <c r="F994" s="7">
        <v>597.06</v>
      </c>
      <c r="G994" s="39">
        <v>3707.74</v>
      </c>
    </row>
    <row r="995" spans="1:7" ht="15" customHeight="1">
      <c r="A995" s="2" t="s">
        <v>366</v>
      </c>
      <c r="B995" s="3" t="s">
        <v>367</v>
      </c>
      <c r="C995" s="3" t="s">
        <v>67</v>
      </c>
      <c r="D995" s="4">
        <v>36.62</v>
      </c>
      <c r="E995" s="4">
        <v>227.41</v>
      </c>
      <c r="F995" s="4" t="s">
        <v>123</v>
      </c>
      <c r="G995" s="38" t="s">
        <v>123</v>
      </c>
    </row>
    <row r="996" spans="1:7" ht="15" customHeight="1">
      <c r="A996" s="5" t="s">
        <v>368</v>
      </c>
      <c r="B996" s="6" t="s">
        <v>369</v>
      </c>
      <c r="C996" s="6" t="s">
        <v>133</v>
      </c>
      <c r="D996" s="7" t="s">
        <v>123</v>
      </c>
      <c r="E996" s="7" t="s">
        <v>123</v>
      </c>
      <c r="F996" s="7">
        <v>191.19</v>
      </c>
      <c r="G996" s="39">
        <v>822.12</v>
      </c>
    </row>
    <row r="997" spans="1:7" ht="15" customHeight="1">
      <c r="A997" s="2" t="s">
        <v>368</v>
      </c>
      <c r="B997" s="3" t="s">
        <v>369</v>
      </c>
      <c r="C997" s="3" t="s">
        <v>151</v>
      </c>
      <c r="D997" s="4" t="s">
        <v>123</v>
      </c>
      <c r="E997" s="4" t="s">
        <v>123</v>
      </c>
      <c r="F997" s="4">
        <v>255.07</v>
      </c>
      <c r="G997" s="38">
        <v>687.25</v>
      </c>
    </row>
    <row r="998" spans="1:7" ht="15" customHeight="1">
      <c r="A998" s="5" t="s">
        <v>368</v>
      </c>
      <c r="B998" s="6" t="s">
        <v>369</v>
      </c>
      <c r="C998" s="6" t="s">
        <v>84</v>
      </c>
      <c r="D998" s="7" t="s">
        <v>123</v>
      </c>
      <c r="E998" s="7" t="s">
        <v>123</v>
      </c>
      <c r="F998" s="7">
        <v>18000</v>
      </c>
      <c r="G998" s="39">
        <v>58500</v>
      </c>
    </row>
    <row r="999" spans="1:7" ht="15" customHeight="1">
      <c r="A999" s="2" t="s">
        <v>370</v>
      </c>
      <c r="B999" s="3" t="s">
        <v>371</v>
      </c>
      <c r="C999" s="3" t="s">
        <v>133</v>
      </c>
      <c r="D999" s="4">
        <v>3016.8</v>
      </c>
      <c r="E999" s="4">
        <v>11970</v>
      </c>
      <c r="F999" s="4">
        <v>478.95</v>
      </c>
      <c r="G999" s="38">
        <v>2743.67</v>
      </c>
    </row>
    <row r="1000" spans="1:7" ht="15" customHeight="1">
      <c r="A1000" s="5" t="s">
        <v>370</v>
      </c>
      <c r="B1000" s="6" t="s">
        <v>371</v>
      </c>
      <c r="C1000" s="6" t="s">
        <v>121</v>
      </c>
      <c r="D1000" s="7">
        <v>1534.72</v>
      </c>
      <c r="E1000" s="7">
        <v>3646</v>
      </c>
      <c r="F1000" s="7" t="s">
        <v>123</v>
      </c>
      <c r="G1000" s="39" t="s">
        <v>123</v>
      </c>
    </row>
    <row r="1001" spans="1:7" ht="15" customHeight="1">
      <c r="A1001" s="2" t="s">
        <v>370</v>
      </c>
      <c r="B1001" s="3" t="s">
        <v>371</v>
      </c>
      <c r="C1001" s="3" t="s">
        <v>45</v>
      </c>
      <c r="D1001" s="4">
        <v>1321.6</v>
      </c>
      <c r="E1001" s="4">
        <v>3482.84</v>
      </c>
      <c r="F1001" s="4" t="s">
        <v>123</v>
      </c>
      <c r="G1001" s="38" t="s">
        <v>123</v>
      </c>
    </row>
    <row r="1002" spans="1:7" ht="15" customHeight="1">
      <c r="A1002" s="5" t="s">
        <v>370</v>
      </c>
      <c r="B1002" s="6" t="s">
        <v>371</v>
      </c>
      <c r="C1002" s="6" t="s">
        <v>151</v>
      </c>
      <c r="D1002" s="7">
        <v>11714.53</v>
      </c>
      <c r="E1002" s="7">
        <v>55456.07</v>
      </c>
      <c r="F1002" s="7">
        <v>8994.75</v>
      </c>
      <c r="G1002" s="39">
        <v>38996.16</v>
      </c>
    </row>
    <row r="1003" spans="1:7" ht="15" customHeight="1">
      <c r="A1003" s="2" t="s">
        <v>370</v>
      </c>
      <c r="B1003" s="3" t="s">
        <v>371</v>
      </c>
      <c r="C1003" s="3" t="s">
        <v>49</v>
      </c>
      <c r="D1003" s="4">
        <v>124.5</v>
      </c>
      <c r="E1003" s="4">
        <v>585.15</v>
      </c>
      <c r="F1003" s="4" t="s">
        <v>123</v>
      </c>
      <c r="G1003" s="38" t="s">
        <v>123</v>
      </c>
    </row>
    <row r="1004" spans="1:7" ht="15" customHeight="1">
      <c r="A1004" s="5" t="s">
        <v>370</v>
      </c>
      <c r="B1004" s="6" t="s">
        <v>371</v>
      </c>
      <c r="C1004" s="6" t="s">
        <v>64</v>
      </c>
      <c r="D1004" s="7" t="s">
        <v>123</v>
      </c>
      <c r="E1004" s="7" t="s">
        <v>123</v>
      </c>
      <c r="F1004" s="7">
        <v>352.4</v>
      </c>
      <c r="G1004" s="39">
        <v>1829.12</v>
      </c>
    </row>
    <row r="1005" spans="1:7" ht="15" customHeight="1">
      <c r="A1005" s="2" t="s">
        <v>370</v>
      </c>
      <c r="B1005" s="3" t="s">
        <v>371</v>
      </c>
      <c r="C1005" s="3" t="s">
        <v>82</v>
      </c>
      <c r="D1005" s="4">
        <v>20630</v>
      </c>
      <c r="E1005" s="4">
        <v>41577.38</v>
      </c>
      <c r="F1005" s="4" t="s">
        <v>123</v>
      </c>
      <c r="G1005" s="38" t="s">
        <v>123</v>
      </c>
    </row>
    <row r="1006" spans="1:7" ht="15" customHeight="1">
      <c r="A1006" s="5" t="s">
        <v>372</v>
      </c>
      <c r="B1006" s="6" t="s">
        <v>367</v>
      </c>
      <c r="C1006" s="6" t="s">
        <v>103</v>
      </c>
      <c r="D1006" s="7" t="s">
        <v>123</v>
      </c>
      <c r="E1006" s="7" t="s">
        <v>123</v>
      </c>
      <c r="F1006" s="7">
        <v>46840</v>
      </c>
      <c r="G1006" s="39">
        <v>65576</v>
      </c>
    </row>
    <row r="1007" spans="1:7" ht="15" customHeight="1">
      <c r="A1007" s="2" t="s">
        <v>372</v>
      </c>
      <c r="B1007" s="3" t="s">
        <v>367</v>
      </c>
      <c r="C1007" s="3" t="s">
        <v>133</v>
      </c>
      <c r="D1007" s="4">
        <v>9143.64</v>
      </c>
      <c r="E1007" s="4">
        <v>36907.84</v>
      </c>
      <c r="F1007" s="4">
        <v>24932</v>
      </c>
      <c r="G1007" s="38">
        <v>101004.81</v>
      </c>
    </row>
    <row r="1008" spans="1:7" ht="15" customHeight="1">
      <c r="A1008" s="5" t="s">
        <v>372</v>
      </c>
      <c r="B1008" s="6" t="s">
        <v>367</v>
      </c>
      <c r="C1008" s="6" t="s">
        <v>59</v>
      </c>
      <c r="D1008" s="7">
        <v>11758.55</v>
      </c>
      <c r="E1008" s="7">
        <v>45745.03</v>
      </c>
      <c r="F1008" s="7">
        <v>8520.96</v>
      </c>
      <c r="G1008" s="39">
        <v>33728.34</v>
      </c>
    </row>
    <row r="1009" spans="1:7" ht="15" customHeight="1">
      <c r="A1009" s="2" t="s">
        <v>372</v>
      </c>
      <c r="B1009" s="3" t="s">
        <v>367</v>
      </c>
      <c r="C1009" s="3" t="s">
        <v>134</v>
      </c>
      <c r="D1009" s="4" t="s">
        <v>123</v>
      </c>
      <c r="E1009" s="4" t="s">
        <v>123</v>
      </c>
      <c r="F1009" s="4">
        <v>4634.56</v>
      </c>
      <c r="G1009" s="38">
        <v>16884.44</v>
      </c>
    </row>
    <row r="1010" spans="1:7" ht="15" customHeight="1">
      <c r="A1010" s="5" t="s">
        <v>372</v>
      </c>
      <c r="B1010" s="6" t="s">
        <v>367</v>
      </c>
      <c r="C1010" s="6" t="s">
        <v>52</v>
      </c>
      <c r="D1010" s="7">
        <v>504</v>
      </c>
      <c r="E1010" s="7">
        <v>1411.2</v>
      </c>
      <c r="F1010" s="7">
        <v>401.62</v>
      </c>
      <c r="G1010" s="39">
        <v>1726.36</v>
      </c>
    </row>
    <row r="1011" spans="1:7" ht="15" customHeight="1">
      <c r="A1011" s="2" t="s">
        <v>372</v>
      </c>
      <c r="B1011" s="3" t="s">
        <v>367</v>
      </c>
      <c r="C1011" s="3" t="s">
        <v>105</v>
      </c>
      <c r="D1011" s="4">
        <v>24411.9</v>
      </c>
      <c r="E1011" s="4">
        <v>44625.82</v>
      </c>
      <c r="F1011" s="4" t="s">
        <v>123</v>
      </c>
      <c r="G1011" s="38" t="s">
        <v>123</v>
      </c>
    </row>
    <row r="1012" spans="1:7" ht="15" customHeight="1">
      <c r="A1012" s="5" t="s">
        <v>372</v>
      </c>
      <c r="B1012" s="6" t="s">
        <v>367</v>
      </c>
      <c r="C1012" s="6" t="s">
        <v>135</v>
      </c>
      <c r="D1012" s="7">
        <v>2227.6</v>
      </c>
      <c r="E1012" s="7">
        <v>8203.41</v>
      </c>
      <c r="F1012" s="7" t="s">
        <v>123</v>
      </c>
      <c r="G1012" s="39" t="s">
        <v>123</v>
      </c>
    </row>
    <row r="1013" spans="1:7" ht="15" customHeight="1">
      <c r="A1013" s="2" t="s">
        <v>372</v>
      </c>
      <c r="B1013" s="3" t="s">
        <v>367</v>
      </c>
      <c r="C1013" s="3" t="s">
        <v>121</v>
      </c>
      <c r="D1013" s="4">
        <v>2916</v>
      </c>
      <c r="E1013" s="4">
        <v>11064.6</v>
      </c>
      <c r="F1013" s="4" t="s">
        <v>123</v>
      </c>
      <c r="G1013" s="38" t="s">
        <v>123</v>
      </c>
    </row>
    <row r="1014" spans="1:7" ht="15" customHeight="1">
      <c r="A1014" s="5" t="s">
        <v>372</v>
      </c>
      <c r="B1014" s="6" t="s">
        <v>367</v>
      </c>
      <c r="C1014" s="6" t="s">
        <v>45</v>
      </c>
      <c r="D1014" s="7">
        <v>16464.09</v>
      </c>
      <c r="E1014" s="7">
        <v>58957.86</v>
      </c>
      <c r="F1014" s="7">
        <v>80920</v>
      </c>
      <c r="G1014" s="39">
        <v>224427.5</v>
      </c>
    </row>
    <row r="1015" spans="1:7" ht="15" customHeight="1">
      <c r="A1015" s="2" t="s">
        <v>372</v>
      </c>
      <c r="B1015" s="3" t="s">
        <v>367</v>
      </c>
      <c r="C1015" s="3" t="s">
        <v>102</v>
      </c>
      <c r="D1015" s="4">
        <v>1004.4</v>
      </c>
      <c r="E1015" s="4">
        <v>5558.35</v>
      </c>
      <c r="F1015" s="4" t="s">
        <v>123</v>
      </c>
      <c r="G1015" s="38" t="s">
        <v>123</v>
      </c>
    </row>
    <row r="1016" spans="1:7" ht="15" customHeight="1">
      <c r="A1016" s="5" t="s">
        <v>372</v>
      </c>
      <c r="B1016" s="6" t="s">
        <v>367</v>
      </c>
      <c r="C1016" s="6" t="s">
        <v>497</v>
      </c>
      <c r="D1016" s="7" t="s">
        <v>123</v>
      </c>
      <c r="E1016" s="7" t="s">
        <v>123</v>
      </c>
      <c r="F1016" s="7">
        <v>800</v>
      </c>
      <c r="G1016" s="39">
        <v>1440</v>
      </c>
    </row>
    <row r="1017" spans="1:7" ht="15" customHeight="1">
      <c r="A1017" s="2" t="s">
        <v>372</v>
      </c>
      <c r="B1017" s="3" t="s">
        <v>367</v>
      </c>
      <c r="C1017" s="3" t="s">
        <v>151</v>
      </c>
      <c r="D1017" s="4">
        <v>11065.71</v>
      </c>
      <c r="E1017" s="4">
        <v>45161.62</v>
      </c>
      <c r="F1017" s="4">
        <v>5747.31</v>
      </c>
      <c r="G1017" s="38">
        <v>25219.17</v>
      </c>
    </row>
    <row r="1018" spans="1:7" ht="15" customHeight="1">
      <c r="A1018" s="5" t="s">
        <v>372</v>
      </c>
      <c r="B1018" s="6" t="s">
        <v>367</v>
      </c>
      <c r="C1018" s="6" t="s">
        <v>101</v>
      </c>
      <c r="D1018" s="7">
        <v>5663.04</v>
      </c>
      <c r="E1018" s="7">
        <v>21861.74</v>
      </c>
      <c r="F1018" s="7">
        <v>7490.08</v>
      </c>
      <c r="G1018" s="39">
        <v>28522.76</v>
      </c>
    </row>
    <row r="1019" spans="1:7" ht="15" customHeight="1">
      <c r="A1019" s="2" t="s">
        <v>372</v>
      </c>
      <c r="B1019" s="3" t="s">
        <v>367</v>
      </c>
      <c r="C1019" s="3" t="s">
        <v>84</v>
      </c>
      <c r="D1019" s="4" t="s">
        <v>123</v>
      </c>
      <c r="E1019" s="4" t="s">
        <v>123</v>
      </c>
      <c r="F1019" s="4">
        <v>25558.53</v>
      </c>
      <c r="G1019" s="38">
        <v>66108.77</v>
      </c>
    </row>
    <row r="1020" spans="1:7" ht="15" customHeight="1">
      <c r="A1020" s="5" t="s">
        <v>372</v>
      </c>
      <c r="B1020" s="6" t="s">
        <v>367</v>
      </c>
      <c r="C1020" s="6" t="s">
        <v>122</v>
      </c>
      <c r="D1020" s="7">
        <v>579.8</v>
      </c>
      <c r="E1020" s="7">
        <v>2403.96</v>
      </c>
      <c r="F1020" s="7">
        <v>4831</v>
      </c>
      <c r="G1020" s="39">
        <v>12694.39</v>
      </c>
    </row>
    <row r="1021" spans="1:7" ht="15" customHeight="1">
      <c r="A1021" s="2" t="s">
        <v>372</v>
      </c>
      <c r="B1021" s="3" t="s">
        <v>367</v>
      </c>
      <c r="C1021" s="3" t="s">
        <v>178</v>
      </c>
      <c r="D1021" s="4">
        <v>6300</v>
      </c>
      <c r="E1021" s="4">
        <v>21534</v>
      </c>
      <c r="F1021" s="4">
        <v>7970.8</v>
      </c>
      <c r="G1021" s="38">
        <v>30008.94</v>
      </c>
    </row>
    <row r="1022" spans="1:7" ht="15" customHeight="1">
      <c r="A1022" s="5" t="s">
        <v>372</v>
      </c>
      <c r="B1022" s="6" t="s">
        <v>367</v>
      </c>
      <c r="C1022" s="6" t="s">
        <v>48</v>
      </c>
      <c r="D1022" s="7" t="s">
        <v>123</v>
      </c>
      <c r="E1022" s="7" t="s">
        <v>123</v>
      </c>
      <c r="F1022" s="7">
        <v>5.28</v>
      </c>
      <c r="G1022" s="39">
        <v>0.26</v>
      </c>
    </row>
    <row r="1023" spans="1:7" ht="15" customHeight="1">
      <c r="A1023" s="2" t="s">
        <v>372</v>
      </c>
      <c r="B1023" s="3" t="s">
        <v>367</v>
      </c>
      <c r="C1023" s="3" t="s">
        <v>58</v>
      </c>
      <c r="D1023" s="4" t="s">
        <v>123</v>
      </c>
      <c r="E1023" s="4" t="s">
        <v>123</v>
      </c>
      <c r="F1023" s="4">
        <v>1585</v>
      </c>
      <c r="G1023" s="38">
        <v>2853</v>
      </c>
    </row>
    <row r="1024" spans="1:7" ht="15" customHeight="1">
      <c r="A1024" s="5" t="s">
        <v>372</v>
      </c>
      <c r="B1024" s="6" t="s">
        <v>367</v>
      </c>
      <c r="C1024" s="6" t="s">
        <v>82</v>
      </c>
      <c r="D1024" s="7">
        <v>22100</v>
      </c>
      <c r="E1024" s="7">
        <v>44409.95</v>
      </c>
      <c r="F1024" s="7" t="s">
        <v>123</v>
      </c>
      <c r="G1024" s="39" t="s">
        <v>123</v>
      </c>
    </row>
    <row r="1025" spans="1:7" ht="15" customHeight="1">
      <c r="A1025" s="2" t="s">
        <v>372</v>
      </c>
      <c r="B1025" s="3" t="s">
        <v>367</v>
      </c>
      <c r="C1025" s="3" t="s">
        <v>67</v>
      </c>
      <c r="D1025" s="4">
        <v>784.8</v>
      </c>
      <c r="E1025" s="4">
        <v>2651.94</v>
      </c>
      <c r="F1025" s="4" t="s">
        <v>123</v>
      </c>
      <c r="G1025" s="38" t="s">
        <v>123</v>
      </c>
    </row>
    <row r="1026" spans="1:7" ht="15" customHeight="1">
      <c r="A1026" s="5" t="s">
        <v>373</v>
      </c>
      <c r="B1026" s="6" t="s">
        <v>374</v>
      </c>
      <c r="C1026" s="6" t="s">
        <v>45</v>
      </c>
      <c r="D1026" s="7">
        <v>44015.04</v>
      </c>
      <c r="E1026" s="7">
        <v>52818.04</v>
      </c>
      <c r="F1026" s="7" t="s">
        <v>123</v>
      </c>
      <c r="G1026" s="39" t="s">
        <v>123</v>
      </c>
    </row>
    <row r="1027" spans="1:7" ht="15" customHeight="1">
      <c r="A1027" s="2" t="s">
        <v>375</v>
      </c>
      <c r="B1027" s="3" t="s">
        <v>376</v>
      </c>
      <c r="C1027" s="3" t="s">
        <v>45</v>
      </c>
      <c r="D1027" s="4" t="s">
        <v>123</v>
      </c>
      <c r="E1027" s="4" t="s">
        <v>123</v>
      </c>
      <c r="F1027" s="4">
        <v>779.48</v>
      </c>
      <c r="G1027" s="38">
        <v>3764.61</v>
      </c>
    </row>
    <row r="1028" spans="1:7" ht="15" customHeight="1">
      <c r="A1028" s="5" t="s">
        <v>377</v>
      </c>
      <c r="B1028" s="6" t="s">
        <v>378</v>
      </c>
      <c r="C1028" s="6" t="s">
        <v>133</v>
      </c>
      <c r="D1028" s="7" t="s">
        <v>123</v>
      </c>
      <c r="E1028" s="7" t="s">
        <v>123</v>
      </c>
      <c r="F1028" s="7">
        <v>480</v>
      </c>
      <c r="G1028" s="39">
        <v>4567.8</v>
      </c>
    </row>
    <row r="1029" spans="1:7" ht="15" customHeight="1">
      <c r="A1029" s="2" t="s">
        <v>377</v>
      </c>
      <c r="B1029" s="3" t="s">
        <v>378</v>
      </c>
      <c r="C1029" s="3" t="s">
        <v>45</v>
      </c>
      <c r="D1029" s="4">
        <v>1610</v>
      </c>
      <c r="E1029" s="4">
        <v>18127.77</v>
      </c>
      <c r="F1029" s="4">
        <v>313.6</v>
      </c>
      <c r="G1029" s="38">
        <v>2409.74</v>
      </c>
    </row>
    <row r="1030" spans="1:7" ht="15" customHeight="1">
      <c r="A1030" s="5" t="s">
        <v>377</v>
      </c>
      <c r="B1030" s="6" t="s">
        <v>378</v>
      </c>
      <c r="C1030" s="6" t="s">
        <v>151</v>
      </c>
      <c r="D1030" s="7">
        <v>5252.1</v>
      </c>
      <c r="E1030" s="7">
        <v>47104.89</v>
      </c>
      <c r="F1030" s="7">
        <v>8016.04</v>
      </c>
      <c r="G1030" s="39">
        <v>68955.39</v>
      </c>
    </row>
    <row r="1031" spans="1:7" ht="15" customHeight="1">
      <c r="A1031" s="2" t="s">
        <v>377</v>
      </c>
      <c r="B1031" s="3" t="s">
        <v>378</v>
      </c>
      <c r="C1031" s="3" t="s">
        <v>64</v>
      </c>
      <c r="D1031" s="4" t="s">
        <v>123</v>
      </c>
      <c r="E1031" s="4" t="s">
        <v>123</v>
      </c>
      <c r="F1031" s="4">
        <v>1494.4</v>
      </c>
      <c r="G1031" s="38">
        <v>18639.41</v>
      </c>
    </row>
    <row r="1032" spans="1:7" ht="15" customHeight="1">
      <c r="A1032" s="5" t="s">
        <v>379</v>
      </c>
      <c r="B1032" s="6" t="s">
        <v>380</v>
      </c>
      <c r="C1032" s="6" t="s">
        <v>133</v>
      </c>
      <c r="D1032" s="7" t="s">
        <v>123</v>
      </c>
      <c r="E1032" s="7" t="s">
        <v>123</v>
      </c>
      <c r="F1032" s="7">
        <v>380.04</v>
      </c>
      <c r="G1032" s="39">
        <v>4229.42</v>
      </c>
    </row>
    <row r="1033" spans="1:7" ht="15" customHeight="1">
      <c r="A1033" s="2" t="s">
        <v>379</v>
      </c>
      <c r="B1033" s="3" t="s">
        <v>380</v>
      </c>
      <c r="C1033" s="3" t="s">
        <v>50</v>
      </c>
      <c r="D1033" s="4" t="s">
        <v>123</v>
      </c>
      <c r="E1033" s="4" t="s">
        <v>123</v>
      </c>
      <c r="F1033" s="4">
        <v>16880</v>
      </c>
      <c r="G1033" s="38">
        <v>47296</v>
      </c>
    </row>
    <row r="1034" spans="1:7" ht="15" customHeight="1">
      <c r="A1034" s="5" t="s">
        <v>379</v>
      </c>
      <c r="B1034" s="6" t="s">
        <v>380</v>
      </c>
      <c r="C1034" s="6" t="s">
        <v>151</v>
      </c>
      <c r="D1034" s="7">
        <v>2325.76</v>
      </c>
      <c r="E1034" s="7">
        <v>26343.79</v>
      </c>
      <c r="F1034" s="7">
        <v>2733.31</v>
      </c>
      <c r="G1034" s="39">
        <v>28089.83</v>
      </c>
    </row>
    <row r="1035" spans="1:7" ht="15" customHeight="1">
      <c r="A1035" s="2" t="s">
        <v>379</v>
      </c>
      <c r="B1035" s="3" t="s">
        <v>380</v>
      </c>
      <c r="C1035" s="3" t="s">
        <v>84</v>
      </c>
      <c r="D1035" s="4" t="s">
        <v>123</v>
      </c>
      <c r="E1035" s="4" t="s">
        <v>123</v>
      </c>
      <c r="F1035" s="4">
        <v>1524.6</v>
      </c>
      <c r="G1035" s="38">
        <v>18734.31</v>
      </c>
    </row>
    <row r="1036" spans="1:7" ht="15" customHeight="1">
      <c r="A1036" s="5" t="s">
        <v>587</v>
      </c>
      <c r="B1036" s="6" t="s">
        <v>588</v>
      </c>
      <c r="C1036" s="6" t="s">
        <v>50</v>
      </c>
      <c r="D1036" s="7" t="s">
        <v>123</v>
      </c>
      <c r="E1036" s="7" t="s">
        <v>123</v>
      </c>
      <c r="F1036" s="7">
        <v>8120</v>
      </c>
      <c r="G1036" s="39">
        <v>18212</v>
      </c>
    </row>
    <row r="1037" spans="1:7" ht="15" customHeight="1">
      <c r="A1037" s="2" t="s">
        <v>613</v>
      </c>
      <c r="B1037" s="3" t="s">
        <v>614</v>
      </c>
      <c r="C1037" s="3" t="s">
        <v>46</v>
      </c>
      <c r="D1037" s="4">
        <v>3686.4</v>
      </c>
      <c r="E1037" s="4">
        <v>61931.52</v>
      </c>
      <c r="F1037" s="4" t="s">
        <v>123</v>
      </c>
      <c r="G1037" s="38" t="s">
        <v>123</v>
      </c>
    </row>
    <row r="1038" spans="1:7" ht="15" customHeight="1">
      <c r="A1038" s="5" t="s">
        <v>498</v>
      </c>
      <c r="B1038" s="6" t="s">
        <v>499</v>
      </c>
      <c r="C1038" s="6" t="s">
        <v>42</v>
      </c>
      <c r="D1038" s="7" t="s">
        <v>123</v>
      </c>
      <c r="E1038" s="7" t="s">
        <v>123</v>
      </c>
      <c r="F1038" s="7">
        <v>3</v>
      </c>
      <c r="G1038" s="39">
        <v>6.12</v>
      </c>
    </row>
    <row r="1039" spans="1:7" ht="15" customHeight="1">
      <c r="A1039" s="2" t="s">
        <v>589</v>
      </c>
      <c r="B1039" s="3" t="s">
        <v>590</v>
      </c>
      <c r="C1039" s="3" t="s">
        <v>62</v>
      </c>
      <c r="D1039" s="4" t="s">
        <v>123</v>
      </c>
      <c r="E1039" s="4" t="s">
        <v>123</v>
      </c>
      <c r="F1039" s="4">
        <v>2340</v>
      </c>
      <c r="G1039" s="38">
        <v>25498</v>
      </c>
    </row>
    <row r="1040" spans="1:7" ht="15" customHeight="1">
      <c r="A1040" s="5" t="s">
        <v>591</v>
      </c>
      <c r="B1040" s="6" t="s">
        <v>280</v>
      </c>
      <c r="C1040" s="6" t="s">
        <v>55</v>
      </c>
      <c r="D1040" s="7" t="s">
        <v>123</v>
      </c>
      <c r="E1040" s="7" t="s">
        <v>123</v>
      </c>
      <c r="F1040" s="7">
        <v>537.6</v>
      </c>
      <c r="G1040" s="39">
        <v>9810.98</v>
      </c>
    </row>
    <row r="1041" spans="1:7" ht="15" customHeight="1">
      <c r="A1041" s="2" t="s">
        <v>592</v>
      </c>
      <c r="B1041" s="3" t="s">
        <v>593</v>
      </c>
      <c r="C1041" s="3" t="s">
        <v>151</v>
      </c>
      <c r="D1041" s="4">
        <v>4156.24</v>
      </c>
      <c r="E1041" s="4">
        <v>19476.82</v>
      </c>
      <c r="F1041" s="4" t="s">
        <v>123</v>
      </c>
      <c r="G1041" s="38" t="s">
        <v>123</v>
      </c>
    </row>
    <row r="1042" spans="1:7" ht="15" customHeight="1">
      <c r="A1042" s="5" t="s">
        <v>594</v>
      </c>
      <c r="B1042" s="6" t="s">
        <v>595</v>
      </c>
      <c r="C1042" s="6" t="s">
        <v>151</v>
      </c>
      <c r="D1042" s="7">
        <v>9697.9</v>
      </c>
      <c r="E1042" s="7">
        <v>45445.91</v>
      </c>
      <c r="F1042" s="7" t="s">
        <v>123</v>
      </c>
      <c r="G1042" s="39" t="s">
        <v>123</v>
      </c>
    </row>
    <row r="1043" spans="1:7" ht="15" customHeight="1">
      <c r="A1043" s="2" t="s">
        <v>346</v>
      </c>
      <c r="B1043" s="3" t="s">
        <v>347</v>
      </c>
      <c r="C1043" s="3" t="s">
        <v>151</v>
      </c>
      <c r="D1043" s="4">
        <v>23867.86</v>
      </c>
      <c r="E1043" s="4">
        <v>151387.72</v>
      </c>
      <c r="F1043" s="4">
        <v>18830.4</v>
      </c>
      <c r="G1043" s="38">
        <v>137674.64</v>
      </c>
    </row>
    <row r="1044" spans="1:7" ht="15" customHeight="1">
      <c r="A1044" s="5" t="s">
        <v>346</v>
      </c>
      <c r="B1044" s="6" t="s">
        <v>347</v>
      </c>
      <c r="C1044" s="6" t="s">
        <v>64</v>
      </c>
      <c r="D1044" s="7" t="s">
        <v>123</v>
      </c>
      <c r="E1044" s="7" t="s">
        <v>123</v>
      </c>
      <c r="F1044" s="7">
        <v>8499.78</v>
      </c>
      <c r="G1044" s="39">
        <v>58106.25</v>
      </c>
    </row>
    <row r="1045" spans="1:7" ht="15" customHeight="1">
      <c r="A1045" s="2" t="s">
        <v>348</v>
      </c>
      <c r="B1045" s="3" t="s">
        <v>349</v>
      </c>
      <c r="C1045" s="3" t="s">
        <v>55</v>
      </c>
      <c r="D1045" s="4" t="s">
        <v>123</v>
      </c>
      <c r="E1045" s="4" t="s">
        <v>123</v>
      </c>
      <c r="F1045" s="4">
        <v>20000</v>
      </c>
      <c r="G1045" s="38">
        <v>143411.27</v>
      </c>
    </row>
    <row r="1046" spans="1:7" ht="15" customHeight="1">
      <c r="A1046" s="5" t="s">
        <v>348</v>
      </c>
      <c r="B1046" s="6" t="s">
        <v>349</v>
      </c>
      <c r="C1046" s="6" t="s">
        <v>42</v>
      </c>
      <c r="D1046" s="7">
        <v>14230</v>
      </c>
      <c r="E1046" s="7">
        <v>42878.89</v>
      </c>
      <c r="F1046" s="7">
        <v>16240</v>
      </c>
      <c r="G1046" s="39">
        <v>51192.03</v>
      </c>
    </row>
    <row r="1047" spans="1:7" ht="15" customHeight="1">
      <c r="A1047" s="2" t="s">
        <v>348</v>
      </c>
      <c r="B1047" s="3" t="s">
        <v>349</v>
      </c>
      <c r="C1047" s="3" t="s">
        <v>70</v>
      </c>
      <c r="D1047" s="4" t="s">
        <v>123</v>
      </c>
      <c r="E1047" s="4" t="s">
        <v>123</v>
      </c>
      <c r="F1047" s="4">
        <v>20000</v>
      </c>
      <c r="G1047" s="38">
        <v>142489.26</v>
      </c>
    </row>
    <row r="1048" spans="1:7" ht="15" customHeight="1">
      <c r="A1048" s="5" t="s">
        <v>596</v>
      </c>
      <c r="B1048" s="6" t="s">
        <v>597</v>
      </c>
      <c r="C1048" s="6" t="s">
        <v>51</v>
      </c>
      <c r="D1048" s="7">
        <v>21040</v>
      </c>
      <c r="E1048" s="7">
        <v>96463.82</v>
      </c>
      <c r="F1048" s="7" t="s">
        <v>123</v>
      </c>
      <c r="G1048" s="39" t="s">
        <v>123</v>
      </c>
    </row>
    <row r="1049" spans="1:7" ht="15" customHeight="1">
      <c r="A1049" s="2" t="s">
        <v>596</v>
      </c>
      <c r="B1049" s="3" t="s">
        <v>597</v>
      </c>
      <c r="C1049" s="3" t="s">
        <v>42</v>
      </c>
      <c r="D1049" s="4">
        <v>92720</v>
      </c>
      <c r="E1049" s="4">
        <v>429650.02</v>
      </c>
      <c r="F1049" s="4" t="s">
        <v>123</v>
      </c>
      <c r="G1049" s="38" t="s">
        <v>123</v>
      </c>
    </row>
    <row r="1050" spans="1:7" ht="15" customHeight="1">
      <c r="A1050" s="5" t="s">
        <v>500</v>
      </c>
      <c r="B1050" s="6" t="s">
        <v>501</v>
      </c>
      <c r="C1050" s="6" t="s">
        <v>42</v>
      </c>
      <c r="D1050" s="7" t="s">
        <v>123</v>
      </c>
      <c r="E1050" s="7" t="s">
        <v>123</v>
      </c>
      <c r="F1050" s="7">
        <v>133560</v>
      </c>
      <c r="G1050" s="39">
        <v>572595.79</v>
      </c>
    </row>
    <row r="1051" spans="1:7" ht="15" customHeight="1" thickBot="1">
      <c r="A1051" s="8" t="s">
        <v>162</v>
      </c>
      <c r="B1051" s="9" t="s">
        <v>123</v>
      </c>
      <c r="C1051" s="9" t="s">
        <v>123</v>
      </c>
      <c r="D1051" s="10">
        <v>67575169.27</v>
      </c>
      <c r="E1051" s="10">
        <v>169389940.15</v>
      </c>
      <c r="F1051" s="10">
        <v>82145650.566</v>
      </c>
      <c r="G1051" s="40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11" customWidth="1"/>
    <col min="7" max="7" width="0" style="0" hidden="1" customWidth="1"/>
  </cols>
  <sheetData>
    <row r="1" spans="1:6" ht="15" customHeight="1" thickTop="1">
      <c r="A1" s="195" t="s">
        <v>259</v>
      </c>
      <c r="B1" s="196"/>
      <c r="C1" s="196"/>
      <c r="D1" s="196"/>
      <c r="E1" s="196"/>
      <c r="F1" s="197"/>
    </row>
    <row r="2" spans="1:6" ht="15" customHeight="1">
      <c r="A2" s="189" t="s">
        <v>598</v>
      </c>
      <c r="B2" s="190"/>
      <c r="C2" s="190"/>
      <c r="D2" s="190"/>
      <c r="E2" s="190"/>
      <c r="F2" s="191"/>
    </row>
    <row r="3" spans="1:6" ht="15" customHeight="1" thickBot="1">
      <c r="A3" s="198" t="s">
        <v>123</v>
      </c>
      <c r="B3" s="199"/>
      <c r="C3" s="199"/>
      <c r="D3" s="199"/>
      <c r="E3" s="199"/>
      <c r="F3" s="200"/>
    </row>
    <row r="4" spans="1:6" ht="15" customHeight="1" thickBot="1" thickTop="1">
      <c r="A4" s="12" t="s">
        <v>260</v>
      </c>
      <c r="B4" s="12" t="s">
        <v>264</v>
      </c>
      <c r="C4" s="31" t="s">
        <v>261</v>
      </c>
      <c r="D4" s="31" t="s">
        <v>262</v>
      </c>
      <c r="E4" s="31" t="s">
        <v>265</v>
      </c>
      <c r="F4" s="31" t="s">
        <v>128</v>
      </c>
    </row>
    <row r="5" spans="1:6" ht="15" customHeight="1" thickTop="1">
      <c r="A5" s="26" t="s">
        <v>123</v>
      </c>
      <c r="B5" s="27" t="s">
        <v>123</v>
      </c>
      <c r="C5" s="35" t="s">
        <v>123</v>
      </c>
      <c r="D5" s="35" t="s">
        <v>123</v>
      </c>
      <c r="E5" s="35" t="s">
        <v>123</v>
      </c>
      <c r="F5" s="36" t="s">
        <v>123</v>
      </c>
    </row>
    <row r="6" spans="1:6" ht="15" customHeight="1">
      <c r="A6" s="14" t="s">
        <v>22</v>
      </c>
      <c r="B6" s="28" t="s">
        <v>7</v>
      </c>
      <c r="C6" s="15" t="s">
        <v>123</v>
      </c>
      <c r="D6" s="15" t="s">
        <v>123</v>
      </c>
      <c r="E6" s="15">
        <v>3400</v>
      </c>
      <c r="F6" s="32">
        <v>87405.36</v>
      </c>
    </row>
    <row r="7" spans="1:6" ht="15" customHeight="1">
      <c r="A7" s="18" t="s">
        <v>22</v>
      </c>
      <c r="B7" s="29" t="s">
        <v>266</v>
      </c>
      <c r="C7" s="19">
        <v>1240</v>
      </c>
      <c r="D7" s="19">
        <v>65215.85</v>
      </c>
      <c r="E7" s="19">
        <v>98</v>
      </c>
      <c r="F7" s="33">
        <v>33957.79</v>
      </c>
    </row>
    <row r="8" spans="1:6" ht="15" customHeight="1">
      <c r="A8" s="26" t="s">
        <v>267</v>
      </c>
      <c r="B8" s="27" t="s">
        <v>123</v>
      </c>
      <c r="C8" s="35" t="s">
        <v>123</v>
      </c>
      <c r="D8" s="35" t="s">
        <v>123</v>
      </c>
      <c r="E8" s="35" t="s">
        <v>123</v>
      </c>
      <c r="F8" s="36" t="s">
        <v>123</v>
      </c>
    </row>
    <row r="9" spans="1:6" ht="15" customHeight="1">
      <c r="A9" s="26" t="s">
        <v>123</v>
      </c>
      <c r="B9" s="27" t="s">
        <v>123</v>
      </c>
      <c r="C9" s="35" t="s">
        <v>123</v>
      </c>
      <c r="D9" s="35" t="s">
        <v>123</v>
      </c>
      <c r="E9" s="35" t="s">
        <v>123</v>
      </c>
      <c r="F9" s="36" t="s">
        <v>123</v>
      </c>
    </row>
    <row r="10" spans="1:6" ht="15" customHeight="1">
      <c r="A10" s="14" t="s">
        <v>10</v>
      </c>
      <c r="B10" s="28" t="s">
        <v>266</v>
      </c>
      <c r="C10" s="15">
        <v>27536</v>
      </c>
      <c r="D10" s="15">
        <v>74347.2</v>
      </c>
      <c r="E10" s="15">
        <v>26000</v>
      </c>
      <c r="F10" s="32">
        <v>83720</v>
      </c>
    </row>
    <row r="11" spans="1:6" ht="15" customHeight="1">
      <c r="A11" s="18" t="s">
        <v>10</v>
      </c>
      <c r="B11" s="29" t="s">
        <v>268</v>
      </c>
      <c r="C11" s="19">
        <v>19097060.07</v>
      </c>
      <c r="D11" s="19">
        <v>24968539.58</v>
      </c>
      <c r="E11" s="19">
        <v>22596084.74</v>
      </c>
      <c r="F11" s="33">
        <v>27502020.03</v>
      </c>
    </row>
    <row r="12" spans="1:6" ht="15" customHeight="1">
      <c r="A12" s="14" t="s">
        <v>10</v>
      </c>
      <c r="B12" s="28" t="s">
        <v>273</v>
      </c>
      <c r="C12" s="15" t="s">
        <v>123</v>
      </c>
      <c r="D12" s="15" t="s">
        <v>123</v>
      </c>
      <c r="E12" s="15">
        <v>5.9</v>
      </c>
      <c r="F12" s="32">
        <v>346.2</v>
      </c>
    </row>
    <row r="13" spans="1:6" ht="15" customHeight="1">
      <c r="A13" s="26" t="s">
        <v>269</v>
      </c>
      <c r="B13" s="27" t="s">
        <v>123</v>
      </c>
      <c r="C13" s="35" t="s">
        <v>123</v>
      </c>
      <c r="D13" s="35" t="s">
        <v>123</v>
      </c>
      <c r="E13" s="35" t="s">
        <v>123</v>
      </c>
      <c r="F13" s="36" t="s">
        <v>123</v>
      </c>
    </row>
    <row r="14" spans="1:6" ht="15" customHeight="1">
      <c r="A14" s="26" t="s">
        <v>123</v>
      </c>
      <c r="B14" s="27" t="s">
        <v>123</v>
      </c>
      <c r="C14" s="35" t="s">
        <v>123</v>
      </c>
      <c r="D14" s="35" t="s">
        <v>123</v>
      </c>
      <c r="E14" s="35" t="s">
        <v>123</v>
      </c>
      <c r="F14" s="36" t="s">
        <v>123</v>
      </c>
    </row>
    <row r="15" spans="1:6" ht="15" customHeight="1">
      <c r="A15" s="18" t="s">
        <v>18</v>
      </c>
      <c r="B15" s="29" t="s">
        <v>22</v>
      </c>
      <c r="C15" s="19">
        <v>49815</v>
      </c>
      <c r="D15" s="19">
        <v>417205.62</v>
      </c>
      <c r="E15" s="19">
        <v>243350</v>
      </c>
      <c r="F15" s="33">
        <v>1352012.56</v>
      </c>
    </row>
    <row r="16" spans="1:6" ht="15" customHeight="1">
      <c r="A16" s="14" t="s">
        <v>18</v>
      </c>
      <c r="B16" s="28" t="s">
        <v>10</v>
      </c>
      <c r="C16" s="15">
        <v>7130130.45</v>
      </c>
      <c r="D16" s="15">
        <v>46542768.69</v>
      </c>
      <c r="E16" s="15">
        <v>7633838</v>
      </c>
      <c r="F16" s="32">
        <v>49083982.53</v>
      </c>
    </row>
    <row r="17" spans="1:6" ht="15" customHeight="1">
      <c r="A17" s="18" t="s">
        <v>18</v>
      </c>
      <c r="B17" s="29" t="s">
        <v>18</v>
      </c>
      <c r="C17" s="19">
        <v>1559947.47</v>
      </c>
      <c r="D17" s="19">
        <v>7696427.16</v>
      </c>
      <c r="E17" s="19">
        <v>2394118.1</v>
      </c>
      <c r="F17" s="33">
        <v>10670555.65</v>
      </c>
    </row>
    <row r="18" spans="1:6" ht="15" customHeight="1">
      <c r="A18" s="14" t="s">
        <v>18</v>
      </c>
      <c r="B18" s="28" t="s">
        <v>3</v>
      </c>
      <c r="C18" s="15">
        <v>2327810.63</v>
      </c>
      <c r="D18" s="15">
        <v>25947843.79</v>
      </c>
      <c r="E18" s="15">
        <v>2839212.52</v>
      </c>
      <c r="F18" s="32">
        <v>33275867.85</v>
      </c>
    </row>
    <row r="19" spans="1:6" ht="15" customHeight="1">
      <c r="A19" s="18" t="s">
        <v>18</v>
      </c>
      <c r="B19" s="29" t="s">
        <v>7</v>
      </c>
      <c r="C19" s="19">
        <v>1082442.39</v>
      </c>
      <c r="D19" s="19">
        <v>10976963.49</v>
      </c>
      <c r="E19" s="19">
        <v>991312.88</v>
      </c>
      <c r="F19" s="33">
        <v>9639024.76</v>
      </c>
    </row>
    <row r="20" spans="1:6" ht="15" customHeight="1">
      <c r="A20" s="14" t="s">
        <v>18</v>
      </c>
      <c r="B20" s="28" t="s">
        <v>266</v>
      </c>
      <c r="C20" s="15">
        <v>25171.5</v>
      </c>
      <c r="D20" s="15">
        <v>381470.29</v>
      </c>
      <c r="E20" s="15">
        <v>2865</v>
      </c>
      <c r="F20" s="32">
        <v>31610.95</v>
      </c>
    </row>
    <row r="21" spans="1:6" ht="15" customHeight="1">
      <c r="A21" s="18" t="s">
        <v>18</v>
      </c>
      <c r="B21" s="29" t="s">
        <v>268</v>
      </c>
      <c r="C21" s="19">
        <v>435805.5</v>
      </c>
      <c r="D21" s="19">
        <v>3111126.47</v>
      </c>
      <c r="E21" s="19">
        <v>434177</v>
      </c>
      <c r="F21" s="33">
        <v>3339833.44</v>
      </c>
    </row>
    <row r="22" spans="1:6" ht="15" customHeight="1">
      <c r="A22" s="26" t="s">
        <v>270</v>
      </c>
      <c r="B22" s="27" t="s">
        <v>123</v>
      </c>
      <c r="C22" s="35" t="s">
        <v>123</v>
      </c>
      <c r="D22" s="35" t="s">
        <v>123</v>
      </c>
      <c r="E22" s="35" t="s">
        <v>123</v>
      </c>
      <c r="F22" s="36" t="s">
        <v>123</v>
      </c>
    </row>
    <row r="23" spans="1:6" ht="15" customHeight="1">
      <c r="A23" s="26" t="s">
        <v>123</v>
      </c>
      <c r="B23" s="27" t="s">
        <v>123</v>
      </c>
      <c r="C23" s="35" t="s">
        <v>123</v>
      </c>
      <c r="D23" s="35" t="s">
        <v>123</v>
      </c>
      <c r="E23" s="35" t="s">
        <v>123</v>
      </c>
      <c r="F23" s="36" t="s">
        <v>123</v>
      </c>
    </row>
    <row r="24" spans="1:6" ht="15" customHeight="1">
      <c r="A24" s="14" t="s">
        <v>3</v>
      </c>
      <c r="B24" s="28" t="s">
        <v>22</v>
      </c>
      <c r="C24" s="15">
        <v>658900</v>
      </c>
      <c r="D24" s="15">
        <v>1506405.97</v>
      </c>
      <c r="E24" s="15">
        <v>2745210.2</v>
      </c>
      <c r="F24" s="32">
        <v>3666216.93</v>
      </c>
    </row>
    <row r="25" spans="1:6" ht="15" customHeight="1">
      <c r="A25" s="18" t="s">
        <v>3</v>
      </c>
      <c r="B25" s="29" t="s">
        <v>10</v>
      </c>
      <c r="C25" s="19">
        <v>132947.98</v>
      </c>
      <c r="D25" s="19">
        <v>508352.95</v>
      </c>
      <c r="E25" s="19">
        <v>162747.9</v>
      </c>
      <c r="F25" s="33">
        <v>849159.28</v>
      </c>
    </row>
    <row r="26" spans="1:6" ht="15" customHeight="1">
      <c r="A26" s="14" t="s">
        <v>3</v>
      </c>
      <c r="B26" s="28" t="s">
        <v>18</v>
      </c>
      <c r="C26" s="15">
        <v>216622.5</v>
      </c>
      <c r="D26" s="15">
        <v>235233.56</v>
      </c>
      <c r="E26" s="15">
        <v>522795.54</v>
      </c>
      <c r="F26" s="32">
        <v>649963.17</v>
      </c>
    </row>
    <row r="27" spans="1:6" ht="15" customHeight="1">
      <c r="A27" s="18" t="s">
        <v>3</v>
      </c>
      <c r="B27" s="29" t="s">
        <v>3</v>
      </c>
      <c r="C27" s="19" t="s">
        <v>123</v>
      </c>
      <c r="D27" s="19" t="s">
        <v>123</v>
      </c>
      <c r="E27" s="19">
        <v>185000</v>
      </c>
      <c r="F27" s="33">
        <v>157735</v>
      </c>
    </row>
    <row r="28" spans="1:6" ht="15" customHeight="1">
      <c r="A28" s="14" t="s">
        <v>3</v>
      </c>
      <c r="B28" s="28" t="s">
        <v>7</v>
      </c>
      <c r="C28" s="15">
        <v>26420.6</v>
      </c>
      <c r="D28" s="15">
        <v>198409.32</v>
      </c>
      <c r="E28" s="15">
        <v>43065.4</v>
      </c>
      <c r="F28" s="32">
        <v>303174.73</v>
      </c>
    </row>
    <row r="29" spans="1:6" ht="15" customHeight="1">
      <c r="A29" s="14"/>
      <c r="B29" s="28"/>
      <c r="C29" s="15">
        <f>SUM(C24:C28)</f>
        <v>1034891.08</v>
      </c>
      <c r="D29" s="15">
        <f>SUM(D24:D28)</f>
        <v>2448401.8</v>
      </c>
      <c r="E29" s="15">
        <f>SUM(E24:E28)</f>
        <v>3658819.04</v>
      </c>
      <c r="F29" s="15">
        <f>SUM(F24:F28)</f>
        <v>5626249.109999999</v>
      </c>
    </row>
    <row r="30" spans="1:6" ht="15" customHeight="1">
      <c r="A30" s="18" t="s">
        <v>3</v>
      </c>
      <c r="B30" s="29" t="s">
        <v>266</v>
      </c>
      <c r="C30" s="19">
        <v>2429182.14</v>
      </c>
      <c r="D30" s="19">
        <v>8520888.61</v>
      </c>
      <c r="E30" s="19">
        <v>3255900.946</v>
      </c>
      <c r="F30" s="33">
        <v>11278927.03</v>
      </c>
    </row>
    <row r="31" spans="1:6" ht="15" customHeight="1">
      <c r="A31" s="14" t="s">
        <v>3</v>
      </c>
      <c r="B31" s="28" t="s">
        <v>268</v>
      </c>
      <c r="C31" s="15">
        <v>30667633.36</v>
      </c>
      <c r="D31" s="15">
        <v>33831271.41</v>
      </c>
      <c r="E31" s="15">
        <v>34170662.8</v>
      </c>
      <c r="F31" s="32">
        <v>50851391.53</v>
      </c>
    </row>
    <row r="32" spans="1:6" ht="15" customHeight="1">
      <c r="A32" s="18" t="s">
        <v>3</v>
      </c>
      <c r="B32" s="29" t="s">
        <v>271</v>
      </c>
      <c r="C32" s="19" t="s">
        <v>123</v>
      </c>
      <c r="D32" s="19" t="s">
        <v>123</v>
      </c>
      <c r="E32" s="19">
        <v>1100</v>
      </c>
      <c r="F32" s="33">
        <v>3943.19</v>
      </c>
    </row>
    <row r="33" spans="1:6" ht="15" customHeight="1">
      <c r="A33" s="14" t="s">
        <v>3</v>
      </c>
      <c r="B33" s="28" t="s">
        <v>272</v>
      </c>
      <c r="C33" s="15">
        <v>92234.12</v>
      </c>
      <c r="D33" s="15">
        <v>499789.39</v>
      </c>
      <c r="E33" s="15">
        <v>169770.79</v>
      </c>
      <c r="F33" s="32">
        <v>1007237.4</v>
      </c>
    </row>
    <row r="34" spans="1:6" ht="15" customHeight="1">
      <c r="A34" s="26" t="s">
        <v>274</v>
      </c>
      <c r="B34" s="27" t="s">
        <v>123</v>
      </c>
      <c r="C34" s="35" t="s">
        <v>123</v>
      </c>
      <c r="D34" s="35" t="s">
        <v>123</v>
      </c>
      <c r="E34" s="35" t="s">
        <v>123</v>
      </c>
      <c r="F34" s="36" t="s">
        <v>123</v>
      </c>
    </row>
    <row r="35" spans="1:6" ht="15" customHeight="1">
      <c r="A35" s="26" t="s">
        <v>123</v>
      </c>
      <c r="B35" s="27" t="s">
        <v>123</v>
      </c>
      <c r="C35" s="35" t="s">
        <v>123</v>
      </c>
      <c r="D35" s="35" t="s">
        <v>123</v>
      </c>
      <c r="E35" s="35" t="s">
        <v>123</v>
      </c>
      <c r="F35" s="36" t="s">
        <v>123</v>
      </c>
    </row>
    <row r="36" spans="1:6" ht="15" customHeight="1">
      <c r="A36" s="18" t="s">
        <v>7</v>
      </c>
      <c r="B36" s="29" t="s">
        <v>10</v>
      </c>
      <c r="C36" s="19">
        <v>6100</v>
      </c>
      <c r="D36" s="19">
        <v>4972.39</v>
      </c>
      <c r="E36" s="19" t="s">
        <v>123</v>
      </c>
      <c r="F36" s="33" t="s">
        <v>123</v>
      </c>
    </row>
    <row r="37" spans="1:6" ht="15" customHeight="1">
      <c r="A37" s="14" t="s">
        <v>7</v>
      </c>
      <c r="B37" s="28" t="s">
        <v>3</v>
      </c>
      <c r="C37" s="15">
        <v>32065</v>
      </c>
      <c r="D37" s="15">
        <v>292422.06</v>
      </c>
      <c r="E37" s="15">
        <v>41580</v>
      </c>
      <c r="F37" s="32">
        <v>280500.66</v>
      </c>
    </row>
    <row r="38" spans="1:6" ht="15" customHeight="1">
      <c r="A38" s="18" t="s">
        <v>7</v>
      </c>
      <c r="B38" s="29" t="s">
        <v>271</v>
      </c>
      <c r="C38" s="19">
        <v>31746</v>
      </c>
      <c r="D38" s="19">
        <v>217650.21</v>
      </c>
      <c r="E38" s="19">
        <v>25890</v>
      </c>
      <c r="F38" s="33">
        <v>169065.87</v>
      </c>
    </row>
    <row r="39" spans="1:6" ht="15" customHeight="1">
      <c r="A39" s="14" t="s">
        <v>7</v>
      </c>
      <c r="B39" s="28" t="s">
        <v>275</v>
      </c>
      <c r="C39" s="15">
        <v>23.81</v>
      </c>
      <c r="D39" s="15">
        <v>8949</v>
      </c>
      <c r="E39" s="15">
        <v>13248.55</v>
      </c>
      <c r="F39" s="32">
        <v>42503.92</v>
      </c>
    </row>
    <row r="40" spans="1:6" ht="15" customHeight="1">
      <c r="A40" s="26" t="s">
        <v>276</v>
      </c>
      <c r="B40" s="27" t="s">
        <v>123</v>
      </c>
      <c r="C40" s="35" t="s">
        <v>123</v>
      </c>
      <c r="D40" s="35" t="s">
        <v>123</v>
      </c>
      <c r="E40" s="35" t="s">
        <v>123</v>
      </c>
      <c r="F40" s="36" t="s">
        <v>123</v>
      </c>
    </row>
    <row r="41" spans="1:6" ht="15" customHeight="1">
      <c r="A41" s="26" t="s">
        <v>123</v>
      </c>
      <c r="B41" s="27" t="s">
        <v>123</v>
      </c>
      <c r="C41" s="35" t="s">
        <v>123</v>
      </c>
      <c r="D41" s="35" t="s">
        <v>123</v>
      </c>
      <c r="E41" s="35" t="s">
        <v>123</v>
      </c>
      <c r="F41" s="36" t="s">
        <v>123</v>
      </c>
    </row>
    <row r="42" spans="1:6" ht="15" customHeight="1">
      <c r="A42" s="18" t="s">
        <v>19</v>
      </c>
      <c r="B42" s="29" t="s">
        <v>10</v>
      </c>
      <c r="C42" s="19">
        <v>111720</v>
      </c>
      <c r="D42" s="19">
        <v>75411</v>
      </c>
      <c r="E42" s="19">
        <v>74480</v>
      </c>
      <c r="F42" s="33">
        <v>63308</v>
      </c>
    </row>
    <row r="43" spans="1:6" ht="15" customHeight="1">
      <c r="A43" s="14" t="s">
        <v>19</v>
      </c>
      <c r="B43" s="28" t="s">
        <v>3</v>
      </c>
      <c r="C43" s="15" t="s">
        <v>123</v>
      </c>
      <c r="D43" s="15" t="s">
        <v>123</v>
      </c>
      <c r="E43" s="15">
        <v>9883.47</v>
      </c>
      <c r="F43" s="32">
        <v>12403.4</v>
      </c>
    </row>
    <row r="44" spans="1:6" ht="15" customHeight="1">
      <c r="A44" s="18" t="s">
        <v>19</v>
      </c>
      <c r="B44" s="29" t="s">
        <v>8</v>
      </c>
      <c r="C44" s="19" t="s">
        <v>123</v>
      </c>
      <c r="D44" s="19" t="s">
        <v>123</v>
      </c>
      <c r="E44" s="19">
        <v>1000</v>
      </c>
      <c r="F44" s="33">
        <v>3205.2</v>
      </c>
    </row>
    <row r="45" spans="1:6" ht="15" customHeight="1">
      <c r="A45" s="26" t="s">
        <v>277</v>
      </c>
      <c r="B45" s="27" t="s">
        <v>123</v>
      </c>
      <c r="C45" s="35" t="s">
        <v>123</v>
      </c>
      <c r="D45" s="35" t="s">
        <v>123</v>
      </c>
      <c r="E45" s="35" t="s">
        <v>123</v>
      </c>
      <c r="F45" s="36" t="s">
        <v>123</v>
      </c>
    </row>
    <row r="46" spans="1:6" ht="15" customHeight="1">
      <c r="A46" s="26" t="s">
        <v>123</v>
      </c>
      <c r="B46" s="27" t="s">
        <v>123</v>
      </c>
      <c r="C46" s="35" t="s">
        <v>123</v>
      </c>
      <c r="D46" s="35" t="s">
        <v>123</v>
      </c>
      <c r="E46" s="35" t="s">
        <v>123</v>
      </c>
      <c r="F46" s="36" t="s">
        <v>123</v>
      </c>
    </row>
    <row r="47" spans="1:6" ht="15" customHeight="1">
      <c r="A47" s="14" t="s">
        <v>8</v>
      </c>
      <c r="B47" s="28" t="s">
        <v>22</v>
      </c>
      <c r="C47" s="15">
        <v>1034348.54</v>
      </c>
      <c r="D47" s="15">
        <v>1700381.52</v>
      </c>
      <c r="E47" s="15">
        <v>3010304.53</v>
      </c>
      <c r="F47" s="32">
        <v>4125937.85</v>
      </c>
    </row>
    <row r="48" spans="1:6" ht="15" customHeight="1">
      <c r="A48" s="18" t="s">
        <v>8</v>
      </c>
      <c r="B48" s="29" t="s">
        <v>10</v>
      </c>
      <c r="C48" s="19">
        <v>228867.81</v>
      </c>
      <c r="D48" s="19">
        <v>760659.92</v>
      </c>
      <c r="E48" s="19">
        <v>328537.52</v>
      </c>
      <c r="F48" s="33">
        <v>1185575.8</v>
      </c>
    </row>
    <row r="49" spans="1:6" ht="15" customHeight="1">
      <c r="A49" s="14" t="s">
        <v>8</v>
      </c>
      <c r="B49" s="28" t="s">
        <v>3</v>
      </c>
      <c r="C49" s="15">
        <v>41408.4</v>
      </c>
      <c r="D49" s="15">
        <v>278241.97</v>
      </c>
      <c r="E49" s="15">
        <v>30210.78</v>
      </c>
      <c r="F49" s="32">
        <v>231095.99</v>
      </c>
    </row>
    <row r="50" spans="1:6" ht="15" customHeight="1">
      <c r="A50" s="18" t="s">
        <v>8</v>
      </c>
      <c r="B50" s="29" t="s">
        <v>7</v>
      </c>
      <c r="C50" s="19">
        <v>127990</v>
      </c>
      <c r="D50" s="19">
        <v>568992.73</v>
      </c>
      <c r="E50" s="19">
        <v>189800</v>
      </c>
      <c r="F50" s="33">
        <v>909688.35</v>
      </c>
    </row>
    <row r="51" spans="1:6" ht="15" customHeight="1">
      <c r="A51" s="26" t="s">
        <v>278</v>
      </c>
      <c r="B51" s="27" t="s">
        <v>123</v>
      </c>
      <c r="C51" s="35" t="s">
        <v>123</v>
      </c>
      <c r="D51" s="35" t="s">
        <v>123</v>
      </c>
      <c r="E51" s="35" t="s">
        <v>123</v>
      </c>
      <c r="F51" s="36" t="s">
        <v>123</v>
      </c>
    </row>
    <row r="52" spans="1:6" ht="15" customHeight="1" thickBot="1">
      <c r="A52" s="22" t="s">
        <v>162</v>
      </c>
      <c r="B52" s="30" t="s">
        <v>123</v>
      </c>
      <c r="C52" s="23">
        <v>67575169.27</v>
      </c>
      <c r="D52" s="23">
        <v>169389940.15</v>
      </c>
      <c r="E52" s="23">
        <v>82145650.566</v>
      </c>
      <c r="F52" s="34">
        <v>210891370.42</v>
      </c>
    </row>
    <row r="53" spans="1:6" ht="15" customHeight="1" thickBot="1" thickTop="1">
      <c r="A53" s="22" t="s">
        <v>162</v>
      </c>
      <c r="B53" s="30" t="s">
        <v>123</v>
      </c>
      <c r="C53" s="23">
        <v>59815397.76</v>
      </c>
      <c r="D53" s="23">
        <v>149312821.93</v>
      </c>
      <c r="E53" s="23">
        <v>73246850.33</v>
      </c>
      <c r="F53" s="34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Tumay Cetiner</cp:lastModifiedBy>
  <cp:lastPrinted>2016-07-18T15:56:13Z</cp:lastPrinted>
  <dcterms:created xsi:type="dcterms:W3CDTF">1998-03-13T23:12:33Z</dcterms:created>
  <dcterms:modified xsi:type="dcterms:W3CDTF">2017-06-05T12:01:30Z</dcterms:modified>
  <cp:category/>
  <cp:version/>
  <cp:contentType/>
  <cp:contentStatus/>
</cp:coreProperties>
</file>